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04"/>
  <workbookPr showInkAnnotation="0" codeName="ThisWorkbook"/>
  <mc:AlternateContent xmlns:mc="http://schemas.openxmlformats.org/markup-compatibility/2006">
    <mc:Choice Requires="x15">
      <x15ac:absPath xmlns:x15ac="http://schemas.microsoft.com/office/spreadsheetml/2010/11/ac" url="https://jica365-my.sharepoint.com/personal/onedrive-regionaldept6_jica_go_jp/Documents/160_アフリカ部/1_公開/01 計画・TICAD推進課/130. ABEイニシアティブ・SDGsグローバルリーダーコース/01_在外への作業依頼/☆2024/FY2025 ABE・SDGs Application &amp; Selection/02_Local Selection (1st＆2nd Selection)/01_Selection Materials/"/>
    </mc:Choice>
  </mc:AlternateContent>
  <xr:revisionPtr revIDLastSave="37" documentId="13_ncr:1_{644FDE66-495C-4B52-9611-4A84E613D693}" xr6:coauthVersionLast="47" xr6:coauthVersionMax="47" xr10:uidLastSave="{FF3E07FC-9CAB-4D6D-BD39-DC6BB11137E4}"/>
  <bookViews>
    <workbookView xWindow="-120" yWindow="-120" windowWidth="20730" windowHeight="11160" tabRatio="897" firstSheet="1" activeTab="1" xr2:uid="{00000000-000D-0000-FFFF-FFFF00000000}"/>
  </bookViews>
  <sheets>
    <sheet name="Application Form" sheetId="6" r:id="rId1"/>
    <sheet name="Annex.1　DeclarationDesired" sheetId="7" r:id="rId2"/>
    <sheet name="【Exmaple】DeclarationDesired" sheetId="14" r:id="rId3"/>
    <sheet name="ABE Graduate School Code_FY2025" sheetId="5" r:id="rId4"/>
    <sheet name="List of research fields " sheetId="13" r:id="rId5"/>
    <sheet name="Annex.3 Medical History" sheetId="15" r:id="rId6"/>
    <sheet name="DB" sheetId="9" r:id="rId7"/>
    <sheet name="List" sheetId="4" state="hidden" r:id="rId8"/>
  </sheets>
  <externalReferences>
    <externalReference r:id="rId9"/>
    <externalReference r:id="rId10"/>
  </externalReferences>
  <definedNames>
    <definedName name="_xlnm._FilterDatabase" localSheetId="3" hidden="1">'ABE Graduate School Code_FY2025'!$A$1:$L$580</definedName>
    <definedName name="_xlnm._FilterDatabase" localSheetId="6" hidden="1">DB!$A$4:$AO$6</definedName>
    <definedName name="_xlnm._FilterDatabase" localSheetId="7" hidden="1">List!$A$1:$P$250</definedName>
    <definedName name="_xlnm._FilterDatabase" localSheetId="4" hidden="1">'List of research fields '!$A$6:$I$325</definedName>
    <definedName name="A" localSheetId="2">テーブル1[Ministry / Government Institution]</definedName>
    <definedName name="A" localSheetId="5">[1]!テーブル1[Ministry / Government Institution]</definedName>
    <definedName name="A">テーブル1[Ministry / Government Institution]</definedName>
    <definedName name="B" localSheetId="2">テーブル2[Higher Education and TVET]</definedName>
    <definedName name="B" localSheetId="5">[1]!テーブル2[Higher Education and TVET]</definedName>
    <definedName name="B">テーブル2[Higher Education and TVET]</definedName>
    <definedName name="C_" localSheetId="2">テーブル3[Private Sector]</definedName>
    <definedName name="C_" localSheetId="5">[1]!テーブル3[Private Sector]</definedName>
    <definedName name="C_">テーブル3[Private Sector]</definedName>
    <definedName name="D" localSheetId="2">テーブル4[Others]</definedName>
    <definedName name="D" localSheetId="5">[1]!テーブル4[Others]</definedName>
    <definedName name="D">テーブル4[Others]</definedName>
    <definedName name="Day" localSheetId="5">[1]List!$B$2:$B$32</definedName>
    <definedName name="Day" localSheetId="4">[2]List!$B$2:$B$32</definedName>
    <definedName name="Day">List!$C$2:$C$32</definedName>
    <definedName name="Education_Level">List!$W$2:$W$5</definedName>
    <definedName name="English" localSheetId="5">[1]List!$Y$2:$Y$5</definedName>
    <definedName name="English" localSheetId="4">[2]List!$Y$2:$Y$5</definedName>
    <definedName name="English">List!$AA$2:$AA$5</definedName>
    <definedName name="ERRORVALUES">'ABE Graduate School Code_FY2025'!$GR$2:$GR$101</definedName>
    <definedName name="Full_Part" localSheetId="5">[1]List!$W$2:$W$3</definedName>
    <definedName name="Full_Part" localSheetId="4">[2]List!$W$2:$W$3</definedName>
    <definedName name="Full_Part">List!$Y$2:$Y$3</definedName>
    <definedName name="Month" localSheetId="5">[1]List!$C$2:$C$13</definedName>
    <definedName name="Month" localSheetId="4">[2]List!$C$2:$C$13</definedName>
    <definedName name="Month">List!$D$2:$D$13</definedName>
    <definedName name="month2">List!$AC$2:$AC$8</definedName>
    <definedName name="month3" localSheetId="5">[1]List!$AB$2:$AB$14</definedName>
    <definedName name="month3">List!$AD$2:$AD$14</definedName>
    <definedName name="Months">List!$AD$2:$AD$13</definedName>
    <definedName name="PhoneCode" localSheetId="5">[1]List!$J$2:$J$233</definedName>
    <definedName name="PhoneCode" localSheetId="4">[2]List!$J$2:$J$233</definedName>
    <definedName name="PhoneCode">List!$L$2:$L$217</definedName>
    <definedName name="_xlnm.Print_Area" localSheetId="2">【Exmaple】DeclarationDesired!$A$1:$AL$66</definedName>
    <definedName name="_xlnm.Print_Area" localSheetId="1">'Annex.1　DeclarationDesired'!$A$1:$AL$75</definedName>
    <definedName name="_xlnm.Print_Area" localSheetId="0">'Application Form'!$A$1:$AJ$373</definedName>
    <definedName name="_xlnm.Print_Area" localSheetId="6">DB!$A$1:$AO$6</definedName>
    <definedName name="Relationship" localSheetId="5">[1]List!$T$2:$T$13</definedName>
    <definedName name="Relationship" localSheetId="4">[2]List!$T$2:$T$13</definedName>
    <definedName name="Relationship">List!$V$2:$V$13</definedName>
    <definedName name="Sex">List!$I$2:$I$3</definedName>
    <definedName name="Type" localSheetId="5">[1]List!$X$2:$X$5</definedName>
    <definedName name="Type" localSheetId="4">[2]List!$X$2:$X$5</definedName>
    <definedName name="Type">List!$Z$2:$Z$5</definedName>
    <definedName name="Type_of_Organization">List!$T$2:$T$11</definedName>
    <definedName name="Year_1">List!$F$2:$F$49</definedName>
    <definedName name="Year_2">List!$G$2:$G$17</definedName>
    <definedName name="Year_3" localSheetId="5">[1]List!$G$2:$G$4</definedName>
    <definedName name="Year_3">List!$H$2:$H$4</definedName>
    <definedName name="year4">List!$AB$2:$AB$3</definedName>
    <definedName name="Yes_No" localSheetId="5">[1]List!$V$2:$V$3</definedName>
    <definedName name="Yes_No" localSheetId="4">[2]List!$V$2:$V$3</definedName>
    <definedName name="Yes_No">List!$X$2:$X$3</definedName>
    <definedName name="yes_no2" localSheetId="5">[1]List!$V$2:$V$4</definedName>
    <definedName name="yes_no2" localSheetId="4">[2]List!$V$2:$V$4</definedName>
    <definedName name="yes_no2">List!$X$2:$X$4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2" i="7" l="1"/>
  <c r="P30" i="7"/>
  <c r="GQ60" i="5" a="1"/>
  <c r="GQ60" i="5" s="1"/>
  <c r="M86" i="15"/>
  <c r="O5" i="9" l="1"/>
  <c r="GQ102" i="5" l="1" a="1"/>
  <c r="GQ102" i="5" s="1"/>
  <c r="GQ103" i="5" a="1"/>
  <c r="GQ103" i="5" s="1"/>
  <c r="B47" i="7" l="1"/>
  <c r="Z47" i="7"/>
  <c r="V43" i="7"/>
  <c r="V44" i="7"/>
  <c r="AD44" i="7" s="1"/>
  <c r="EQ60" i="7" l="1"/>
  <c r="ER60" i="7"/>
  <c r="ES60" i="7"/>
  <c r="ET60" i="7"/>
  <c r="EU60" i="7"/>
  <c r="EV60" i="7"/>
  <c r="EW60" i="7"/>
  <c r="EX60" i="7"/>
  <c r="EY60" i="7"/>
  <c r="EZ60" i="7"/>
  <c r="FA60" i="7"/>
  <c r="FB60" i="7"/>
  <c r="FC60" i="7"/>
  <c r="FD60" i="7"/>
  <c r="FE60" i="7"/>
  <c r="FF60" i="7"/>
  <c r="FG60" i="7"/>
  <c r="FH60" i="7"/>
  <c r="FI60" i="7"/>
  <c r="FJ60" i="7"/>
  <c r="FK60" i="7"/>
  <c r="FL60" i="7"/>
  <c r="FM60" i="7"/>
  <c r="FN60" i="7"/>
  <c r="FO60" i="7"/>
  <c r="FP60" i="7"/>
  <c r="FQ60" i="7"/>
  <c r="FR60" i="7"/>
  <c r="FS60" i="7"/>
  <c r="FT60" i="7"/>
  <c r="FU60" i="7"/>
  <c r="FV60" i="7"/>
  <c r="FW60" i="7"/>
  <c r="FX60" i="7"/>
  <c r="FY60" i="7"/>
  <c r="FZ60" i="7"/>
  <c r="GA60" i="7"/>
  <c r="AW44" i="7"/>
  <c r="GQ138" i="5" l="1" a="1"/>
  <c r="GQ138" i="5" s="1"/>
  <c r="GQ188" i="5" a="1"/>
  <c r="GQ188" i="5" s="1"/>
  <c r="AZ60" i="7"/>
  <c r="G28" i="7"/>
  <c r="V61" i="7"/>
  <c r="G56" i="7" s="1"/>
  <c r="V60" i="7"/>
  <c r="G39" i="7" l="1"/>
  <c r="AD61" i="7"/>
  <c r="GQ2" i="5" a="1"/>
  <c r="GQ2" i="5" s="1"/>
  <c r="G59" i="7"/>
  <c r="G30" i="7"/>
  <c r="Z32" i="6"/>
  <c r="AW61" i="7" l="1"/>
  <c r="AW60" i="7"/>
  <c r="AW43" i="7"/>
  <c r="G42" i="7"/>
  <c r="GQ31" i="5" a="1"/>
  <c r="GQ31" i="5" s="1"/>
  <c r="GQ32" i="5" a="1"/>
  <c r="GQ32" i="5" s="1"/>
  <c r="GQ33" i="5" a="1"/>
  <c r="GQ33" i="5" s="1"/>
  <c r="GQ34" i="5" a="1"/>
  <c r="GQ34" i="5" s="1"/>
  <c r="GQ35" i="5" a="1"/>
  <c r="GQ35" i="5" s="1"/>
  <c r="GQ36" i="5" a="1"/>
  <c r="GQ36" i="5" s="1"/>
  <c r="GQ37" i="5" a="1"/>
  <c r="GQ37" i="5" s="1"/>
  <c r="GQ38" i="5" a="1"/>
  <c r="GQ38" i="5" s="1"/>
  <c r="GQ39" i="5" a="1"/>
  <c r="GQ39" i="5" s="1"/>
  <c r="GQ40" i="5" a="1"/>
  <c r="GQ40" i="5" s="1"/>
  <c r="GQ41" i="5" a="1"/>
  <c r="GQ41" i="5" s="1"/>
  <c r="GQ42" i="5" a="1"/>
  <c r="GQ42" i="5" s="1"/>
  <c r="GQ43" i="5" a="1"/>
  <c r="GQ43" i="5" s="1"/>
  <c r="GQ44" i="5" a="1"/>
  <c r="GQ44" i="5" s="1"/>
  <c r="GQ45" i="5" a="1"/>
  <c r="GQ45" i="5" s="1"/>
  <c r="GQ46" i="5" a="1"/>
  <c r="GQ46" i="5" s="1"/>
  <c r="GQ47" i="5" a="1"/>
  <c r="GQ47" i="5" s="1"/>
  <c r="GQ48" i="5" a="1"/>
  <c r="GQ48" i="5" s="1"/>
  <c r="GQ49" i="5" a="1"/>
  <c r="GQ49" i="5" s="1"/>
  <c r="GQ50" i="5" a="1"/>
  <c r="GQ50" i="5" s="1"/>
  <c r="GQ51" i="5" a="1"/>
  <c r="GQ51" i="5" s="1"/>
  <c r="GQ52" i="5" a="1"/>
  <c r="GQ52" i="5" s="1"/>
  <c r="GQ53" i="5" a="1"/>
  <c r="GQ53" i="5" s="1"/>
  <c r="GQ54" i="5" a="1"/>
  <c r="GQ54" i="5" s="1"/>
  <c r="GQ55" i="5" a="1"/>
  <c r="GQ55" i="5" s="1"/>
  <c r="GQ56" i="5" a="1"/>
  <c r="GQ56" i="5" s="1"/>
  <c r="GQ57" i="5" a="1"/>
  <c r="GQ57" i="5" s="1"/>
  <c r="GQ58" i="5" a="1"/>
  <c r="GQ58" i="5" s="1"/>
  <c r="GQ59" i="5" a="1"/>
  <c r="GQ59" i="5" s="1"/>
  <c r="GQ61" i="5" a="1"/>
  <c r="GQ61" i="5" s="1"/>
  <c r="GQ62" i="5" a="1"/>
  <c r="GQ62" i="5" s="1"/>
  <c r="GQ63" i="5" a="1"/>
  <c r="GQ63" i="5" s="1"/>
  <c r="GQ64" i="5" a="1"/>
  <c r="GQ64" i="5" s="1"/>
  <c r="GQ65" i="5" a="1"/>
  <c r="GQ65" i="5" s="1"/>
  <c r="GQ66" i="5" a="1"/>
  <c r="GQ66" i="5" s="1"/>
  <c r="GQ67" i="5" a="1"/>
  <c r="GQ67" i="5" s="1"/>
  <c r="GQ68" i="5" a="1"/>
  <c r="GQ68" i="5" s="1"/>
  <c r="GQ69" i="5" a="1"/>
  <c r="GQ69" i="5" s="1"/>
  <c r="GQ70" i="5" a="1"/>
  <c r="GQ70" i="5" s="1"/>
  <c r="GQ71" i="5" a="1"/>
  <c r="GQ71" i="5" s="1"/>
  <c r="GQ72" i="5" a="1"/>
  <c r="GQ72" i="5" s="1"/>
  <c r="GQ73" i="5" a="1"/>
  <c r="GQ73" i="5" s="1"/>
  <c r="GQ74" i="5" a="1"/>
  <c r="GQ74" i="5" s="1"/>
  <c r="GQ75" i="5" a="1"/>
  <c r="GQ75" i="5" s="1"/>
  <c r="GQ76" i="5" a="1"/>
  <c r="GQ76" i="5" s="1"/>
  <c r="GQ77" i="5" a="1"/>
  <c r="GQ77" i="5" s="1"/>
  <c r="GQ78" i="5" a="1"/>
  <c r="GQ78" i="5" s="1"/>
  <c r="GQ79" i="5" a="1"/>
  <c r="GQ79" i="5" s="1"/>
  <c r="GQ80" i="5" a="1"/>
  <c r="GQ80" i="5" s="1"/>
  <c r="GQ81" i="5" a="1"/>
  <c r="GQ81" i="5" s="1"/>
  <c r="GQ82" i="5" a="1"/>
  <c r="GQ82" i="5" s="1"/>
  <c r="GQ83" i="5" a="1"/>
  <c r="GQ83" i="5" s="1"/>
  <c r="GQ84" i="5" a="1"/>
  <c r="GQ84" i="5" s="1"/>
  <c r="GQ85" i="5" a="1"/>
  <c r="GQ85" i="5" s="1"/>
  <c r="GQ86" i="5" a="1"/>
  <c r="GQ86" i="5" s="1"/>
  <c r="GQ87" i="5" a="1"/>
  <c r="GQ87" i="5" s="1"/>
  <c r="GQ88" i="5" a="1"/>
  <c r="GQ88" i="5" s="1"/>
  <c r="GQ89" i="5" a="1"/>
  <c r="GQ89" i="5" s="1"/>
  <c r="GQ90" i="5" a="1"/>
  <c r="GQ90" i="5" s="1"/>
  <c r="GQ91" i="5" a="1"/>
  <c r="GQ91" i="5" s="1"/>
  <c r="GQ92" i="5" a="1"/>
  <c r="GQ92" i="5" s="1"/>
  <c r="GQ93" i="5" a="1"/>
  <c r="GQ93" i="5" s="1"/>
  <c r="GQ94" i="5" a="1"/>
  <c r="GQ94" i="5" s="1"/>
  <c r="GQ95" i="5" a="1"/>
  <c r="GQ95" i="5" s="1"/>
  <c r="GQ96" i="5" a="1"/>
  <c r="GQ96" i="5" s="1"/>
  <c r="GQ97" i="5" a="1"/>
  <c r="GQ97" i="5" s="1"/>
  <c r="GQ98" i="5" a="1"/>
  <c r="GQ98" i="5" s="1"/>
  <c r="GQ99" i="5" a="1"/>
  <c r="GQ99" i="5" s="1"/>
  <c r="GQ100" i="5" a="1"/>
  <c r="GQ100" i="5" s="1"/>
  <c r="GQ101" i="5" a="1"/>
  <c r="GQ101" i="5" s="1"/>
  <c r="GQ104" i="5" a="1"/>
  <c r="GQ104" i="5" s="1"/>
  <c r="GQ105" i="5" a="1"/>
  <c r="GQ105" i="5" s="1"/>
  <c r="GQ106" i="5" a="1"/>
  <c r="GQ106" i="5" s="1"/>
  <c r="GQ107" i="5" a="1"/>
  <c r="GQ107" i="5" s="1"/>
  <c r="GQ108" i="5" a="1"/>
  <c r="GQ108" i="5" s="1"/>
  <c r="GQ109" i="5" a="1"/>
  <c r="GQ109" i="5" s="1"/>
  <c r="GQ110" i="5" a="1"/>
  <c r="GQ110" i="5" s="1"/>
  <c r="GQ111" i="5" a="1"/>
  <c r="GQ111" i="5" s="1"/>
  <c r="GQ112" i="5" a="1"/>
  <c r="GQ112" i="5" s="1"/>
  <c r="GQ113" i="5" a="1"/>
  <c r="GQ113" i="5" s="1"/>
  <c r="GQ114" i="5" a="1"/>
  <c r="GQ114" i="5" s="1"/>
  <c r="GQ115" i="5" a="1"/>
  <c r="GQ115" i="5" s="1"/>
  <c r="GQ116" i="5" a="1"/>
  <c r="GQ116" i="5" s="1"/>
  <c r="GQ117" i="5" a="1"/>
  <c r="GQ117" i="5" s="1"/>
  <c r="GQ118" i="5" a="1"/>
  <c r="GQ118" i="5" s="1"/>
  <c r="GQ119" i="5" a="1"/>
  <c r="GQ119" i="5" s="1"/>
  <c r="GQ120" i="5" a="1"/>
  <c r="GQ120" i="5" s="1"/>
  <c r="GQ121" i="5" a="1"/>
  <c r="GQ121" i="5" s="1"/>
  <c r="GQ122" i="5" a="1"/>
  <c r="GQ122" i="5" s="1"/>
  <c r="GQ123" i="5" a="1"/>
  <c r="GQ123" i="5" s="1"/>
  <c r="GQ124" i="5" a="1"/>
  <c r="GQ124" i="5" s="1"/>
  <c r="GQ125" i="5" a="1"/>
  <c r="GQ125" i="5" s="1"/>
  <c r="GQ126" i="5" a="1"/>
  <c r="GQ126" i="5" s="1"/>
  <c r="GQ127" i="5" a="1"/>
  <c r="GQ127" i="5" s="1"/>
  <c r="GQ128" i="5" a="1"/>
  <c r="GQ128" i="5" s="1"/>
  <c r="GQ129" i="5" a="1"/>
  <c r="GQ129" i="5" s="1"/>
  <c r="GQ130" i="5" a="1"/>
  <c r="GQ130" i="5" s="1"/>
  <c r="GQ131" i="5" a="1"/>
  <c r="GQ131" i="5" s="1"/>
  <c r="GQ132" i="5" a="1"/>
  <c r="GQ132" i="5" s="1"/>
  <c r="GQ133" i="5" a="1"/>
  <c r="GQ133" i="5" s="1"/>
  <c r="GQ134" i="5" a="1"/>
  <c r="GQ134" i="5" s="1"/>
  <c r="GQ135" i="5" a="1"/>
  <c r="GQ135" i="5" s="1"/>
  <c r="GQ136" i="5" a="1"/>
  <c r="GQ136" i="5" s="1"/>
  <c r="GQ137" i="5" a="1"/>
  <c r="GQ137" i="5" s="1"/>
  <c r="GQ139" i="5" a="1"/>
  <c r="GQ139" i="5" s="1"/>
  <c r="GQ140" i="5" a="1"/>
  <c r="GQ140" i="5" s="1"/>
  <c r="GQ141" i="5" a="1"/>
  <c r="GQ141" i="5" s="1"/>
  <c r="GQ142" i="5" a="1"/>
  <c r="GQ142" i="5" s="1"/>
  <c r="GQ143" i="5" a="1"/>
  <c r="GQ143" i="5" s="1"/>
  <c r="GQ144" i="5" a="1"/>
  <c r="GQ144" i="5" s="1"/>
  <c r="GQ145" i="5" a="1"/>
  <c r="GQ145" i="5" s="1"/>
  <c r="GQ146" i="5" a="1"/>
  <c r="GQ146" i="5" s="1"/>
  <c r="GQ147" i="5" a="1"/>
  <c r="GQ147" i="5" s="1"/>
  <c r="GQ148" i="5" a="1"/>
  <c r="GQ148" i="5" s="1"/>
  <c r="GQ149" i="5" a="1"/>
  <c r="GQ149" i="5" s="1"/>
  <c r="GQ150" i="5" a="1"/>
  <c r="GQ150" i="5" s="1"/>
  <c r="GQ151" i="5" a="1"/>
  <c r="GQ151" i="5" s="1"/>
  <c r="GQ152" i="5" a="1"/>
  <c r="GQ152" i="5" s="1"/>
  <c r="GQ153" i="5" a="1"/>
  <c r="GQ153" i="5" s="1"/>
  <c r="GQ154" i="5" a="1"/>
  <c r="GQ154" i="5" s="1"/>
  <c r="GQ155" i="5" a="1"/>
  <c r="GQ155" i="5" s="1"/>
  <c r="GQ156" i="5" a="1"/>
  <c r="GQ156" i="5" s="1"/>
  <c r="GQ157" i="5" a="1"/>
  <c r="GQ157" i="5" s="1"/>
  <c r="GQ158" i="5" a="1"/>
  <c r="GQ158" i="5" s="1"/>
  <c r="GQ159" i="5" a="1"/>
  <c r="GQ159" i="5" s="1"/>
  <c r="GQ160" i="5" a="1"/>
  <c r="GQ160" i="5" s="1"/>
  <c r="GQ161" i="5" a="1"/>
  <c r="GQ161" i="5" s="1"/>
  <c r="GQ162" i="5" a="1"/>
  <c r="GQ162" i="5" s="1"/>
  <c r="GQ163" i="5" a="1"/>
  <c r="GQ163" i="5" s="1"/>
  <c r="GQ164" i="5" a="1"/>
  <c r="GQ164" i="5" s="1"/>
  <c r="GQ165" i="5" a="1"/>
  <c r="GQ165" i="5" s="1"/>
  <c r="GQ166" i="5" a="1"/>
  <c r="GQ166" i="5" s="1"/>
  <c r="GQ167" i="5" a="1"/>
  <c r="GQ167" i="5" s="1"/>
  <c r="GQ168" i="5" a="1"/>
  <c r="GQ168" i="5" s="1"/>
  <c r="GQ169" i="5" a="1"/>
  <c r="GQ169" i="5" s="1"/>
  <c r="GQ170" i="5" a="1"/>
  <c r="GQ170" i="5" s="1"/>
  <c r="GQ171" i="5" a="1"/>
  <c r="GQ171" i="5" s="1"/>
  <c r="GQ172" i="5" a="1"/>
  <c r="GQ172" i="5" s="1"/>
  <c r="GQ173" i="5" a="1"/>
  <c r="GQ173" i="5" s="1"/>
  <c r="GQ174" i="5" a="1"/>
  <c r="GQ174" i="5" s="1"/>
  <c r="GQ175" i="5" a="1"/>
  <c r="GQ175" i="5" s="1"/>
  <c r="GQ176" i="5" a="1"/>
  <c r="GQ176" i="5" s="1"/>
  <c r="GQ177" i="5" a="1"/>
  <c r="GQ177" i="5" s="1"/>
  <c r="GQ178" i="5" a="1"/>
  <c r="GQ178" i="5" s="1"/>
  <c r="GQ179" i="5" a="1"/>
  <c r="GQ179" i="5" s="1"/>
  <c r="GQ180" i="5" a="1"/>
  <c r="GQ180" i="5" s="1"/>
  <c r="GQ181" i="5" a="1"/>
  <c r="GQ181" i="5" s="1"/>
  <c r="GQ182" i="5" a="1"/>
  <c r="GQ182" i="5" s="1"/>
  <c r="GQ183" i="5" a="1"/>
  <c r="GQ183" i="5" s="1"/>
  <c r="GQ184" i="5" a="1"/>
  <c r="GQ184" i="5" s="1"/>
  <c r="GQ185" i="5" a="1"/>
  <c r="GQ185" i="5" s="1"/>
  <c r="GQ186" i="5" a="1"/>
  <c r="GQ186" i="5" s="1"/>
  <c r="GQ187" i="5" a="1"/>
  <c r="GQ187" i="5" s="1"/>
  <c r="GQ189" i="5" a="1"/>
  <c r="GQ189" i="5" s="1"/>
  <c r="GQ190" i="5" a="1"/>
  <c r="GQ190" i="5" s="1"/>
  <c r="GQ191" i="5" a="1"/>
  <c r="GQ191" i="5" s="1"/>
  <c r="GQ192" i="5" a="1"/>
  <c r="GQ192" i="5" s="1"/>
  <c r="GQ193" i="5" a="1"/>
  <c r="GQ193" i="5" s="1"/>
  <c r="GQ194" i="5" a="1"/>
  <c r="GQ194" i="5" s="1"/>
  <c r="GQ195" i="5" a="1"/>
  <c r="GQ195" i="5" s="1"/>
  <c r="GQ196" i="5" a="1"/>
  <c r="GQ196" i="5" s="1"/>
  <c r="GQ197" i="5" a="1"/>
  <c r="GQ197" i="5" s="1"/>
  <c r="GQ198" i="5" a="1"/>
  <c r="GQ198" i="5" s="1"/>
  <c r="GQ199" i="5" a="1"/>
  <c r="GQ199" i="5" s="1"/>
  <c r="GQ200" i="5" a="1"/>
  <c r="GQ200" i="5" s="1"/>
  <c r="GQ201" i="5" a="1"/>
  <c r="GQ201" i="5" s="1"/>
  <c r="GQ202" i="5" a="1"/>
  <c r="GQ202" i="5" s="1"/>
  <c r="GQ203" i="5" a="1"/>
  <c r="GQ203" i="5" s="1"/>
  <c r="GQ204" i="5" a="1"/>
  <c r="GQ204" i="5" s="1"/>
  <c r="GQ205" i="5" a="1"/>
  <c r="GQ205" i="5" s="1"/>
  <c r="GQ206" i="5" a="1"/>
  <c r="GQ206" i="5" s="1"/>
  <c r="GQ207" i="5" a="1"/>
  <c r="GQ207" i="5" s="1"/>
  <c r="GQ208" i="5" a="1"/>
  <c r="GQ208" i="5" s="1"/>
  <c r="GQ209" i="5" a="1"/>
  <c r="GQ209" i="5" s="1"/>
  <c r="GQ210" i="5" a="1"/>
  <c r="GQ210" i="5" s="1"/>
  <c r="GQ211" i="5" a="1"/>
  <c r="GQ211" i="5" s="1"/>
  <c r="GQ212" i="5" a="1"/>
  <c r="GQ212" i="5" s="1"/>
  <c r="GQ213" i="5" a="1"/>
  <c r="GQ213" i="5" s="1"/>
  <c r="GQ214" i="5" a="1"/>
  <c r="GQ214" i="5" s="1"/>
  <c r="GQ215" i="5" a="1"/>
  <c r="GQ215" i="5" s="1"/>
  <c r="GQ216" i="5" a="1"/>
  <c r="GQ216" i="5" s="1"/>
  <c r="GQ217" i="5" a="1"/>
  <c r="GQ217" i="5" s="1"/>
  <c r="GQ218" i="5" a="1"/>
  <c r="GQ218" i="5" s="1"/>
  <c r="GQ219" i="5" a="1"/>
  <c r="GQ219" i="5" s="1"/>
  <c r="GQ220" i="5" a="1"/>
  <c r="GQ220" i="5" s="1"/>
  <c r="GQ221" i="5" a="1"/>
  <c r="GQ221" i="5" s="1"/>
  <c r="GQ222" i="5" a="1"/>
  <c r="GQ222" i="5" s="1"/>
  <c r="GQ223" i="5" a="1"/>
  <c r="GQ223" i="5" s="1"/>
  <c r="GQ224" i="5" a="1"/>
  <c r="GQ224" i="5" s="1"/>
  <c r="GQ225" i="5" a="1"/>
  <c r="GQ225" i="5" s="1"/>
  <c r="GQ226" i="5" a="1"/>
  <c r="GQ226" i="5" s="1"/>
  <c r="GQ227" i="5" a="1"/>
  <c r="GQ227" i="5" s="1"/>
  <c r="GQ228" i="5" a="1"/>
  <c r="GQ228" i="5" s="1"/>
  <c r="GQ229" i="5" a="1"/>
  <c r="GQ229" i="5" s="1"/>
  <c r="GQ230" i="5" a="1"/>
  <c r="GQ230" i="5" s="1"/>
  <c r="GQ231" i="5" a="1"/>
  <c r="GQ231" i="5" s="1"/>
  <c r="GQ232" i="5" a="1"/>
  <c r="GQ232" i="5" s="1"/>
  <c r="GQ233" i="5" a="1"/>
  <c r="GQ233" i="5" s="1"/>
  <c r="GQ234" i="5" a="1"/>
  <c r="GQ234" i="5" s="1"/>
  <c r="GQ235" i="5" a="1"/>
  <c r="GQ235" i="5" s="1"/>
  <c r="GQ236" i="5" a="1"/>
  <c r="GQ236" i="5" s="1"/>
  <c r="GQ237" i="5" a="1"/>
  <c r="GQ237" i="5" s="1"/>
  <c r="GQ238" i="5" a="1"/>
  <c r="GQ238" i="5" s="1"/>
  <c r="GQ239" i="5" a="1"/>
  <c r="GQ239" i="5" s="1"/>
  <c r="GQ240" i="5" a="1"/>
  <c r="GQ240" i="5" s="1"/>
  <c r="GQ241" i="5" a="1"/>
  <c r="GQ241" i="5" s="1"/>
  <c r="GQ242" i="5" a="1"/>
  <c r="GQ242" i="5" s="1"/>
  <c r="GQ243" i="5" a="1"/>
  <c r="GQ243" i="5" s="1"/>
  <c r="GQ244" i="5" a="1"/>
  <c r="GQ244" i="5" s="1"/>
  <c r="GQ245" i="5" a="1"/>
  <c r="GQ245" i="5" s="1"/>
  <c r="GQ246" i="5" a="1"/>
  <c r="GQ246" i="5" s="1"/>
  <c r="GQ247" i="5" a="1"/>
  <c r="GQ247" i="5" s="1"/>
  <c r="GQ248" i="5" a="1"/>
  <c r="GQ248" i="5" s="1"/>
  <c r="GQ249" i="5" a="1"/>
  <c r="GQ249" i="5" s="1"/>
  <c r="GQ250" i="5" a="1"/>
  <c r="GQ250" i="5" s="1"/>
  <c r="GQ251" i="5" a="1"/>
  <c r="GQ251" i="5" s="1"/>
  <c r="GQ252" i="5" a="1"/>
  <c r="GQ252" i="5" s="1"/>
  <c r="GQ253" i="5" a="1"/>
  <c r="GQ253" i="5" s="1"/>
  <c r="GQ254" i="5" a="1"/>
  <c r="GQ254" i="5" s="1"/>
  <c r="GQ255" i="5" a="1"/>
  <c r="GQ255" i="5" s="1"/>
  <c r="GQ256" i="5" a="1"/>
  <c r="GQ256" i="5" s="1"/>
  <c r="GQ257" i="5" a="1"/>
  <c r="GQ257" i="5" s="1"/>
  <c r="GQ258" i="5" a="1"/>
  <c r="GQ258" i="5" s="1"/>
  <c r="GQ259" i="5" a="1"/>
  <c r="GQ259" i="5" s="1"/>
  <c r="GQ260" i="5" a="1"/>
  <c r="GQ260" i="5" s="1"/>
  <c r="GQ261" i="5" a="1"/>
  <c r="GQ261" i="5" s="1"/>
  <c r="GQ262" i="5" a="1"/>
  <c r="GQ262" i="5" s="1"/>
  <c r="GQ263" i="5" a="1"/>
  <c r="GQ263" i="5" s="1"/>
  <c r="GQ264" i="5" a="1"/>
  <c r="GQ264" i="5" s="1"/>
  <c r="GQ265" i="5" a="1"/>
  <c r="GQ265" i="5" s="1"/>
  <c r="GQ266" i="5" a="1"/>
  <c r="GQ266" i="5" s="1"/>
  <c r="GQ267" i="5" a="1"/>
  <c r="GQ267" i="5" s="1"/>
  <c r="GQ268" i="5" a="1"/>
  <c r="GQ268" i="5" s="1"/>
  <c r="GQ269" i="5" a="1"/>
  <c r="GQ269" i="5" s="1"/>
  <c r="GQ270" i="5" a="1"/>
  <c r="GQ270" i="5" s="1"/>
  <c r="GQ271" i="5" a="1"/>
  <c r="GQ271" i="5" s="1"/>
  <c r="GQ272" i="5" a="1"/>
  <c r="GQ272" i="5" s="1"/>
  <c r="GQ273" i="5" a="1"/>
  <c r="GQ273" i="5" s="1"/>
  <c r="GQ274" i="5" a="1"/>
  <c r="GQ274" i="5" s="1"/>
  <c r="GQ275" i="5" a="1"/>
  <c r="GQ275" i="5" s="1"/>
  <c r="GQ276" i="5" a="1"/>
  <c r="GQ276" i="5" s="1"/>
  <c r="GQ277" i="5" a="1"/>
  <c r="GQ277" i="5" s="1"/>
  <c r="GQ278" i="5" a="1"/>
  <c r="GQ278" i="5" s="1"/>
  <c r="GQ279" i="5" a="1"/>
  <c r="GQ279" i="5" s="1"/>
  <c r="GQ280" i="5" a="1"/>
  <c r="GQ280" i="5" s="1"/>
  <c r="GQ281" i="5" a="1"/>
  <c r="GQ281" i="5" s="1"/>
  <c r="GQ282" i="5" a="1"/>
  <c r="GQ282" i="5" s="1"/>
  <c r="GQ283" i="5" a="1"/>
  <c r="GQ283" i="5" s="1"/>
  <c r="GQ284" i="5" a="1"/>
  <c r="GQ284" i="5" s="1"/>
  <c r="GQ285" i="5" a="1"/>
  <c r="GQ285" i="5" s="1"/>
  <c r="GQ286" i="5" a="1"/>
  <c r="GQ286" i="5" s="1"/>
  <c r="GQ287" i="5" a="1"/>
  <c r="GQ287" i="5" s="1"/>
  <c r="GQ288" i="5" a="1"/>
  <c r="GQ288" i="5" s="1"/>
  <c r="GQ289" i="5" a="1"/>
  <c r="GQ289" i="5" s="1"/>
  <c r="GQ290" i="5" a="1"/>
  <c r="GQ290" i="5" s="1"/>
  <c r="GQ291" i="5" a="1"/>
  <c r="GQ291" i="5" s="1"/>
  <c r="GQ292" i="5" a="1"/>
  <c r="GQ292" i="5" s="1"/>
  <c r="GQ293" i="5" a="1"/>
  <c r="GQ293" i="5" s="1"/>
  <c r="GQ294" i="5" a="1"/>
  <c r="GQ294" i="5" s="1"/>
  <c r="GQ295" i="5" a="1"/>
  <c r="GQ295" i="5" s="1"/>
  <c r="GQ296" i="5" a="1"/>
  <c r="GQ296" i="5" s="1"/>
  <c r="GQ297" i="5" a="1"/>
  <c r="GQ297" i="5" s="1"/>
  <c r="GQ298" i="5" a="1"/>
  <c r="GQ298" i="5" s="1"/>
  <c r="GQ299" i="5" a="1"/>
  <c r="GQ299" i="5" s="1"/>
  <c r="GQ300" i="5" a="1"/>
  <c r="GQ300" i="5" s="1"/>
  <c r="GQ301" i="5" a="1"/>
  <c r="GQ301" i="5" s="1"/>
  <c r="GQ302" i="5" a="1"/>
  <c r="GQ302" i="5" s="1"/>
  <c r="GQ303" i="5" a="1"/>
  <c r="GQ303" i="5" s="1"/>
  <c r="GQ304" i="5" a="1"/>
  <c r="GQ304" i="5" s="1"/>
  <c r="GQ305" i="5" a="1"/>
  <c r="GQ305" i="5" s="1"/>
  <c r="GQ306" i="5" a="1"/>
  <c r="GQ306" i="5" s="1"/>
  <c r="GQ307" i="5" a="1"/>
  <c r="GQ307" i="5" s="1"/>
  <c r="GQ308" i="5" a="1"/>
  <c r="GQ308" i="5" s="1"/>
  <c r="GQ309" i="5" a="1"/>
  <c r="GQ309" i="5" s="1"/>
  <c r="GQ310" i="5" a="1"/>
  <c r="GQ310" i="5" s="1"/>
  <c r="GQ311" i="5" a="1"/>
  <c r="GQ311" i="5" s="1"/>
  <c r="GQ312" i="5" a="1"/>
  <c r="GQ312" i="5" s="1"/>
  <c r="GQ313" i="5" a="1"/>
  <c r="GQ313" i="5" s="1"/>
  <c r="GQ314" i="5" a="1"/>
  <c r="GQ314" i="5" s="1"/>
  <c r="GQ315" i="5" a="1"/>
  <c r="GQ315" i="5" s="1"/>
  <c r="GQ316" i="5" a="1"/>
  <c r="GQ316" i="5" s="1"/>
  <c r="GQ317" i="5" a="1"/>
  <c r="GQ317" i="5" s="1"/>
  <c r="GQ318" i="5" a="1"/>
  <c r="GQ318" i="5" s="1"/>
  <c r="GQ319" i="5" a="1"/>
  <c r="GQ319" i="5" s="1"/>
  <c r="GQ320" i="5" a="1"/>
  <c r="GQ320" i="5" s="1"/>
  <c r="GQ321" i="5" a="1"/>
  <c r="GQ321" i="5" s="1"/>
  <c r="GQ322" i="5" a="1"/>
  <c r="GQ322" i="5" s="1"/>
  <c r="GQ323" i="5" a="1"/>
  <c r="GQ323" i="5" s="1"/>
  <c r="GQ324" i="5" a="1"/>
  <c r="GQ324" i="5" s="1"/>
  <c r="GQ325" i="5" a="1"/>
  <c r="GQ325" i="5" s="1"/>
  <c r="GQ326" i="5" a="1"/>
  <c r="GQ326" i="5" s="1"/>
  <c r="GQ327" i="5" a="1"/>
  <c r="GQ327" i="5" s="1"/>
  <c r="GQ328" i="5" a="1"/>
  <c r="GQ328" i="5" s="1"/>
  <c r="GQ329" i="5" a="1"/>
  <c r="GQ329" i="5" s="1"/>
  <c r="GQ330" i="5" a="1"/>
  <c r="GQ330" i="5" s="1"/>
  <c r="GQ331" i="5" a="1"/>
  <c r="GQ331" i="5" s="1"/>
  <c r="GQ332" i="5" a="1"/>
  <c r="GQ332" i="5" s="1"/>
  <c r="GQ333" i="5" a="1"/>
  <c r="GQ333" i="5" s="1"/>
  <c r="GQ334" i="5" a="1"/>
  <c r="GQ334" i="5" s="1"/>
  <c r="GQ335" i="5" a="1"/>
  <c r="GQ335" i="5" s="1"/>
  <c r="GQ336" i="5" a="1"/>
  <c r="GQ336" i="5" s="1"/>
  <c r="GQ337" i="5" a="1"/>
  <c r="GQ337" i="5" s="1"/>
  <c r="GQ338" i="5" a="1"/>
  <c r="GQ338" i="5" s="1"/>
  <c r="GQ339" i="5" a="1"/>
  <c r="GQ339" i="5" s="1"/>
  <c r="GQ340" i="5" a="1"/>
  <c r="GQ340" i="5" s="1"/>
  <c r="GQ341" i="5" a="1"/>
  <c r="GQ341" i="5" s="1"/>
  <c r="GQ342" i="5" a="1"/>
  <c r="GQ342" i="5" s="1"/>
  <c r="GQ343" i="5" a="1"/>
  <c r="GQ343" i="5" s="1"/>
  <c r="GQ344" i="5" a="1"/>
  <c r="GQ344" i="5" s="1"/>
  <c r="GQ345" i="5" a="1"/>
  <c r="GQ345" i="5" s="1"/>
  <c r="GQ346" i="5" a="1"/>
  <c r="GQ346" i="5" s="1"/>
  <c r="GQ347" i="5" a="1"/>
  <c r="GQ347" i="5" s="1"/>
  <c r="GQ348" i="5" a="1"/>
  <c r="GQ348" i="5" s="1"/>
  <c r="GQ349" i="5" a="1"/>
  <c r="GQ349" i="5" s="1"/>
  <c r="GQ350" i="5" a="1"/>
  <c r="GQ350" i="5" s="1"/>
  <c r="GQ351" i="5" a="1"/>
  <c r="GQ351" i="5" s="1"/>
  <c r="GQ352" i="5" a="1"/>
  <c r="GQ352" i="5" s="1"/>
  <c r="GQ353" i="5" a="1"/>
  <c r="GQ353" i="5" s="1"/>
  <c r="GQ354" i="5" a="1"/>
  <c r="GQ354" i="5" s="1"/>
  <c r="GQ355" i="5" a="1"/>
  <c r="GQ355" i="5" s="1"/>
  <c r="GQ356" i="5" a="1"/>
  <c r="GQ356" i="5" s="1"/>
  <c r="GQ357" i="5" a="1"/>
  <c r="GQ357" i="5" s="1"/>
  <c r="GQ358" i="5" a="1"/>
  <c r="GQ358" i="5" s="1"/>
  <c r="GQ359" i="5" a="1"/>
  <c r="GQ359" i="5" s="1"/>
  <c r="GQ360" i="5" a="1"/>
  <c r="GQ360" i="5" s="1"/>
  <c r="GQ361" i="5" a="1"/>
  <c r="GQ361" i="5" s="1"/>
  <c r="GQ362" i="5" a="1"/>
  <c r="GQ362" i="5" s="1"/>
  <c r="GQ363" i="5" a="1"/>
  <c r="GQ363" i="5" s="1"/>
  <c r="GQ364" i="5" a="1"/>
  <c r="GQ364" i="5" s="1"/>
  <c r="GQ365" i="5" a="1"/>
  <c r="GQ365" i="5" s="1"/>
  <c r="GQ366" i="5" a="1"/>
  <c r="GQ366" i="5" s="1"/>
  <c r="GQ367" i="5" a="1"/>
  <c r="GQ367" i="5" s="1"/>
  <c r="GQ368" i="5" a="1"/>
  <c r="GQ368" i="5" s="1"/>
  <c r="GQ369" i="5" a="1"/>
  <c r="GQ369" i="5" s="1"/>
  <c r="GQ370" i="5" a="1"/>
  <c r="GQ370" i="5" s="1"/>
  <c r="GQ371" i="5" a="1"/>
  <c r="GQ371" i="5" s="1"/>
  <c r="GQ372" i="5" a="1"/>
  <c r="GQ372" i="5" s="1"/>
  <c r="GQ373" i="5" a="1"/>
  <c r="GQ373" i="5" s="1"/>
  <c r="GQ374" i="5" a="1"/>
  <c r="GQ374" i="5" s="1"/>
  <c r="GQ375" i="5" a="1"/>
  <c r="GQ375" i="5" s="1"/>
  <c r="GQ376" i="5" a="1"/>
  <c r="GQ376" i="5" s="1"/>
  <c r="GQ377" i="5" a="1"/>
  <c r="GQ377" i="5" s="1"/>
  <c r="GQ378" i="5" a="1"/>
  <c r="GQ378" i="5" s="1"/>
  <c r="GQ379" i="5" a="1"/>
  <c r="GQ379" i="5" s="1"/>
  <c r="GQ380" i="5" a="1"/>
  <c r="GQ380" i="5" s="1"/>
  <c r="GQ381" i="5" a="1"/>
  <c r="GQ381" i="5" s="1"/>
  <c r="GQ382" i="5" a="1"/>
  <c r="GQ382" i="5" s="1"/>
  <c r="GQ383" i="5" a="1"/>
  <c r="GQ383" i="5" s="1"/>
  <c r="GQ384" i="5" a="1"/>
  <c r="GQ384" i="5" s="1"/>
  <c r="GQ385" i="5" a="1"/>
  <c r="GQ385" i="5" s="1"/>
  <c r="GQ386" i="5" a="1"/>
  <c r="GQ386" i="5" s="1"/>
  <c r="GQ387" i="5" a="1"/>
  <c r="GQ387" i="5" s="1"/>
  <c r="GQ388" i="5" a="1"/>
  <c r="GQ388" i="5" s="1"/>
  <c r="GQ389" i="5" a="1"/>
  <c r="GQ389" i="5" s="1"/>
  <c r="GQ390" i="5" a="1"/>
  <c r="GQ390" i="5" s="1"/>
  <c r="GQ391" i="5" a="1"/>
  <c r="GQ391" i="5" s="1"/>
  <c r="GQ392" i="5" a="1"/>
  <c r="GQ392" i="5" s="1"/>
  <c r="GQ393" i="5" a="1"/>
  <c r="GQ393" i="5" s="1"/>
  <c r="GQ394" i="5" a="1"/>
  <c r="GQ394" i="5" s="1"/>
  <c r="GQ395" i="5" a="1"/>
  <c r="GQ395" i="5" s="1"/>
  <c r="GQ396" i="5" a="1"/>
  <c r="GQ396" i="5" s="1"/>
  <c r="GQ397" i="5" a="1"/>
  <c r="GQ397" i="5" s="1"/>
  <c r="GQ398" i="5" a="1"/>
  <c r="GQ398" i="5" s="1"/>
  <c r="GQ399" i="5" a="1"/>
  <c r="GQ399" i="5" s="1"/>
  <c r="GQ400" i="5" a="1"/>
  <c r="GQ400" i="5" s="1"/>
  <c r="GQ401" i="5" a="1"/>
  <c r="GQ401" i="5" s="1"/>
  <c r="GQ402" i="5" a="1"/>
  <c r="GQ402" i="5" s="1"/>
  <c r="GQ403" i="5" a="1"/>
  <c r="GQ403" i="5" s="1"/>
  <c r="GQ404" i="5" a="1"/>
  <c r="GQ404" i="5" s="1"/>
  <c r="GQ405" i="5" a="1"/>
  <c r="GQ405" i="5" s="1"/>
  <c r="GQ406" i="5" a="1"/>
  <c r="GQ406" i="5" s="1"/>
  <c r="GQ407" i="5" a="1"/>
  <c r="GQ407" i="5" s="1"/>
  <c r="GQ408" i="5" a="1"/>
  <c r="GQ408" i="5" s="1"/>
  <c r="GQ409" i="5" a="1"/>
  <c r="GQ409" i="5" s="1"/>
  <c r="GQ410" i="5" a="1"/>
  <c r="GQ410" i="5" s="1"/>
  <c r="GQ411" i="5" a="1"/>
  <c r="GQ411" i="5" s="1"/>
  <c r="GQ412" i="5" a="1"/>
  <c r="GQ412" i="5" s="1"/>
  <c r="GQ413" i="5" a="1"/>
  <c r="GQ413" i="5" s="1"/>
  <c r="GQ414" i="5" a="1"/>
  <c r="GQ414" i="5" s="1"/>
  <c r="GQ415" i="5" a="1"/>
  <c r="GQ415" i="5" s="1"/>
  <c r="GQ416" i="5" a="1"/>
  <c r="GQ416" i="5" s="1"/>
  <c r="GQ417" i="5" a="1"/>
  <c r="GQ417" i="5" s="1"/>
  <c r="GQ418" i="5" a="1"/>
  <c r="GQ418" i="5" s="1"/>
  <c r="GQ419" i="5" a="1"/>
  <c r="GQ419" i="5" s="1"/>
  <c r="GQ420" i="5" a="1"/>
  <c r="GQ420" i="5" s="1"/>
  <c r="GQ421" i="5" a="1"/>
  <c r="GQ421" i="5" s="1"/>
  <c r="GQ422" i="5" a="1"/>
  <c r="GQ422" i="5" s="1"/>
  <c r="GQ423" i="5" a="1"/>
  <c r="GQ423" i="5" s="1"/>
  <c r="GQ424" i="5" a="1"/>
  <c r="GQ424" i="5" s="1"/>
  <c r="GQ425" i="5" a="1"/>
  <c r="GQ425" i="5" s="1"/>
  <c r="GQ426" i="5" a="1"/>
  <c r="GQ426" i="5" s="1"/>
  <c r="GQ427" i="5" a="1"/>
  <c r="GQ427" i="5" s="1"/>
  <c r="GQ428" i="5" a="1"/>
  <c r="GQ428" i="5" s="1"/>
  <c r="GQ429" i="5" a="1"/>
  <c r="GQ429" i="5" s="1"/>
  <c r="GQ430" i="5" a="1"/>
  <c r="GQ430" i="5" s="1"/>
  <c r="GQ431" i="5" a="1"/>
  <c r="GQ431" i="5" s="1"/>
  <c r="GQ432" i="5" a="1"/>
  <c r="GQ432" i="5" s="1"/>
  <c r="GQ433" i="5" a="1"/>
  <c r="GQ433" i="5" s="1"/>
  <c r="GQ434" i="5" a="1"/>
  <c r="GQ434" i="5" s="1"/>
  <c r="GQ435" i="5" a="1"/>
  <c r="GQ435" i="5" s="1"/>
  <c r="GQ436" i="5" a="1"/>
  <c r="GQ436" i="5" s="1"/>
  <c r="GQ437" i="5" a="1"/>
  <c r="GQ437" i="5" s="1"/>
  <c r="GQ438" i="5" a="1"/>
  <c r="GQ438" i="5" s="1"/>
  <c r="GQ439" i="5" a="1"/>
  <c r="GQ439" i="5" s="1"/>
  <c r="GQ440" i="5" a="1"/>
  <c r="GQ440" i="5" s="1"/>
  <c r="GQ441" i="5" a="1"/>
  <c r="GQ441" i="5" s="1"/>
  <c r="GQ442" i="5" a="1"/>
  <c r="GQ442" i="5" s="1"/>
  <c r="GQ443" i="5" a="1"/>
  <c r="GQ443" i="5" s="1"/>
  <c r="GQ444" i="5" a="1"/>
  <c r="GQ444" i="5" s="1"/>
  <c r="GQ445" i="5" a="1"/>
  <c r="GQ445" i="5" s="1"/>
  <c r="GQ446" i="5" a="1"/>
  <c r="GQ446" i="5" s="1"/>
  <c r="GQ447" i="5" a="1"/>
  <c r="GQ447" i="5" s="1"/>
  <c r="GQ448" i="5" a="1"/>
  <c r="GQ448" i="5" s="1"/>
  <c r="GQ449" i="5" a="1"/>
  <c r="GQ449" i="5" s="1"/>
  <c r="GQ450" i="5" a="1"/>
  <c r="GQ450" i="5" s="1"/>
  <c r="GQ451" i="5" a="1"/>
  <c r="GQ451" i="5" s="1"/>
  <c r="GQ452" i="5" a="1"/>
  <c r="GQ452" i="5" s="1"/>
  <c r="GQ453" i="5" a="1"/>
  <c r="GQ453" i="5" s="1"/>
  <c r="GQ454" i="5" a="1"/>
  <c r="GQ454" i="5" s="1"/>
  <c r="GQ455" i="5" a="1"/>
  <c r="GQ455" i="5" s="1"/>
  <c r="GQ456" i="5" a="1"/>
  <c r="GQ456" i="5" s="1"/>
  <c r="GQ457" i="5" a="1"/>
  <c r="GQ457" i="5" s="1"/>
  <c r="GQ458" i="5" a="1"/>
  <c r="GQ458" i="5" s="1"/>
  <c r="GQ459" i="5" a="1"/>
  <c r="GQ459" i="5" s="1"/>
  <c r="GQ460" i="5" a="1"/>
  <c r="GQ460" i="5" s="1"/>
  <c r="GQ461" i="5" a="1"/>
  <c r="GQ461" i="5" s="1"/>
  <c r="GQ462" i="5" a="1"/>
  <c r="GQ462" i="5" s="1"/>
  <c r="GQ463" i="5" a="1"/>
  <c r="GQ463" i="5" s="1"/>
  <c r="GQ464" i="5" a="1"/>
  <c r="GQ464" i="5" s="1"/>
  <c r="GQ465" i="5" a="1"/>
  <c r="GQ465" i="5" s="1"/>
  <c r="GQ466" i="5" a="1"/>
  <c r="GQ466" i="5" s="1"/>
  <c r="GQ467" i="5" a="1"/>
  <c r="GQ467" i="5" s="1"/>
  <c r="GQ468" i="5" a="1"/>
  <c r="GQ468" i="5" s="1"/>
  <c r="GQ469" i="5" a="1"/>
  <c r="GQ469" i="5" s="1"/>
  <c r="GQ470" i="5" a="1"/>
  <c r="GQ470" i="5" s="1"/>
  <c r="GQ471" i="5" a="1"/>
  <c r="GQ471" i="5" s="1"/>
  <c r="GQ472" i="5" a="1"/>
  <c r="GQ472" i="5" s="1"/>
  <c r="GQ473" i="5" a="1"/>
  <c r="GQ473" i="5" s="1"/>
  <c r="GQ474" i="5" a="1"/>
  <c r="GQ474" i="5" s="1"/>
  <c r="GQ475" i="5" a="1"/>
  <c r="GQ475" i="5" s="1"/>
  <c r="GQ476" i="5" a="1"/>
  <c r="GQ476" i="5" s="1"/>
  <c r="GQ477" i="5" a="1"/>
  <c r="GQ477" i="5" s="1"/>
  <c r="GQ478" i="5" a="1"/>
  <c r="GQ478" i="5" s="1"/>
  <c r="GQ479" i="5" a="1"/>
  <c r="GQ479" i="5" s="1"/>
  <c r="GQ480" i="5" a="1"/>
  <c r="GQ480" i="5" s="1"/>
  <c r="GQ481" i="5" a="1"/>
  <c r="GQ481" i="5" s="1"/>
  <c r="GQ482" i="5" a="1"/>
  <c r="GQ482" i="5" s="1"/>
  <c r="GQ483" i="5" a="1"/>
  <c r="GQ483" i="5" s="1"/>
  <c r="GQ484" i="5" a="1"/>
  <c r="GQ484" i="5" s="1"/>
  <c r="GQ485" i="5" a="1"/>
  <c r="GQ485" i="5" s="1"/>
  <c r="GQ486" i="5" a="1"/>
  <c r="GQ486" i="5" s="1"/>
  <c r="GQ487" i="5" a="1"/>
  <c r="GQ487" i="5" s="1"/>
  <c r="GQ488" i="5" a="1"/>
  <c r="GQ488" i="5" s="1"/>
  <c r="GQ489" i="5" a="1"/>
  <c r="GQ489" i="5" s="1"/>
  <c r="GQ490" i="5" a="1"/>
  <c r="GQ490" i="5" s="1"/>
  <c r="GQ491" i="5" a="1"/>
  <c r="GQ491" i="5" s="1"/>
  <c r="GQ492" i="5" a="1"/>
  <c r="GQ492" i="5" s="1"/>
  <c r="GQ493" i="5" a="1"/>
  <c r="GQ493" i="5" s="1"/>
  <c r="GQ494" i="5" a="1"/>
  <c r="GQ494" i="5" s="1"/>
  <c r="GQ495" i="5" a="1"/>
  <c r="GQ495" i="5" s="1"/>
  <c r="GQ496" i="5" a="1"/>
  <c r="GQ496" i="5" s="1"/>
  <c r="GQ497" i="5" a="1"/>
  <c r="GQ497" i="5" s="1"/>
  <c r="GQ498" i="5" a="1"/>
  <c r="GQ498" i="5" s="1"/>
  <c r="GQ499" i="5" a="1"/>
  <c r="GQ499" i="5" s="1"/>
  <c r="GQ500" i="5" a="1"/>
  <c r="GQ500" i="5" s="1"/>
  <c r="GQ501" i="5" a="1"/>
  <c r="GQ501" i="5" s="1"/>
  <c r="GQ502" i="5" a="1"/>
  <c r="GQ502" i="5" s="1"/>
  <c r="GQ503" i="5" a="1"/>
  <c r="GQ503" i="5" s="1"/>
  <c r="GQ504" i="5" a="1"/>
  <c r="GQ504" i="5" s="1"/>
  <c r="GQ505" i="5" a="1"/>
  <c r="GQ505" i="5" s="1"/>
  <c r="GQ506" i="5" a="1"/>
  <c r="GQ506" i="5" s="1"/>
  <c r="GQ507" i="5" a="1"/>
  <c r="GQ507" i="5" s="1"/>
  <c r="GQ508" i="5" a="1"/>
  <c r="GQ508" i="5" s="1"/>
  <c r="GQ509" i="5" a="1"/>
  <c r="GQ509" i="5" s="1"/>
  <c r="GQ510" i="5" a="1"/>
  <c r="GQ510" i="5" s="1"/>
  <c r="GQ511" i="5" a="1"/>
  <c r="GQ511" i="5" s="1"/>
  <c r="GQ512" i="5" a="1"/>
  <c r="GQ512" i="5" s="1"/>
  <c r="GQ513" i="5" a="1"/>
  <c r="GQ513" i="5" s="1"/>
  <c r="GQ514" i="5" a="1"/>
  <c r="GQ514" i="5" s="1"/>
  <c r="GQ515" i="5" a="1"/>
  <c r="GQ515" i="5" s="1"/>
  <c r="GQ516" i="5" a="1"/>
  <c r="GQ516" i="5" s="1"/>
  <c r="GQ517" i="5" a="1"/>
  <c r="GQ517" i="5" s="1"/>
  <c r="GQ518" i="5" a="1"/>
  <c r="GQ518" i="5" s="1"/>
  <c r="GQ519" i="5" a="1"/>
  <c r="GQ519" i="5" s="1"/>
  <c r="GQ520" i="5" a="1"/>
  <c r="GQ520" i="5" s="1"/>
  <c r="GQ521" i="5" a="1"/>
  <c r="GQ521" i="5" s="1"/>
  <c r="GQ522" i="5" a="1"/>
  <c r="GQ522" i="5" s="1"/>
  <c r="GQ523" i="5" a="1"/>
  <c r="GQ523" i="5" s="1"/>
  <c r="GQ524" i="5" a="1"/>
  <c r="GQ524" i="5" s="1"/>
  <c r="GQ525" i="5" a="1"/>
  <c r="GQ525" i="5" s="1"/>
  <c r="GQ526" i="5" a="1"/>
  <c r="GQ526" i="5" s="1"/>
  <c r="GQ527" i="5" a="1"/>
  <c r="GQ527" i="5" s="1"/>
  <c r="GQ528" i="5" a="1"/>
  <c r="GQ528" i="5" s="1"/>
  <c r="GQ529" i="5" a="1"/>
  <c r="GQ529" i="5" s="1"/>
  <c r="GQ530" i="5" a="1"/>
  <c r="GQ530" i="5" s="1"/>
  <c r="GQ531" i="5" a="1"/>
  <c r="GQ531" i="5" s="1"/>
  <c r="GQ532" i="5" a="1"/>
  <c r="GQ532" i="5" s="1"/>
  <c r="GQ533" i="5" a="1"/>
  <c r="GQ533" i="5" s="1"/>
  <c r="GQ534" i="5" a="1"/>
  <c r="GQ534" i="5" s="1"/>
  <c r="GQ535" i="5" a="1"/>
  <c r="GQ535" i="5" s="1"/>
  <c r="GQ536" i="5" a="1"/>
  <c r="GQ536" i="5" s="1"/>
  <c r="GQ537" i="5" a="1"/>
  <c r="GQ537" i="5" s="1"/>
  <c r="GQ538" i="5" a="1"/>
  <c r="GQ538" i="5" s="1"/>
  <c r="GQ539" i="5" a="1"/>
  <c r="GQ539" i="5" s="1"/>
  <c r="GQ540" i="5" a="1"/>
  <c r="GQ540" i="5" s="1"/>
  <c r="GQ541" i="5" a="1"/>
  <c r="GQ541" i="5" s="1"/>
  <c r="GQ542" i="5" a="1"/>
  <c r="GQ542" i="5" s="1"/>
  <c r="GQ543" i="5" a="1"/>
  <c r="GQ543" i="5" s="1"/>
  <c r="GQ544" i="5" a="1"/>
  <c r="GQ544" i="5" s="1"/>
  <c r="GQ545" i="5" a="1"/>
  <c r="GQ545" i="5" s="1"/>
  <c r="GQ546" i="5" a="1"/>
  <c r="GQ546" i="5" s="1"/>
  <c r="GQ547" i="5" a="1"/>
  <c r="GQ547" i="5" s="1"/>
  <c r="GQ548" i="5" a="1"/>
  <c r="GQ548" i="5" s="1"/>
  <c r="GQ549" i="5" a="1"/>
  <c r="GQ549" i="5" s="1"/>
  <c r="GQ550" i="5" a="1"/>
  <c r="GQ550" i="5" s="1"/>
  <c r="GQ551" i="5" a="1"/>
  <c r="GQ551" i="5" s="1"/>
  <c r="GQ552" i="5" a="1"/>
  <c r="GQ552" i="5" s="1"/>
  <c r="GQ553" i="5" a="1"/>
  <c r="GQ553" i="5" s="1"/>
  <c r="GQ554" i="5" a="1"/>
  <c r="GQ554" i="5" s="1"/>
  <c r="GQ555" i="5" a="1"/>
  <c r="GQ555" i="5" s="1"/>
  <c r="GQ556" i="5" a="1"/>
  <c r="GQ556" i="5" s="1"/>
  <c r="GQ557" i="5" a="1"/>
  <c r="GQ557" i="5" s="1"/>
  <c r="GQ558" i="5" a="1"/>
  <c r="GQ558" i="5" s="1"/>
  <c r="GQ559" i="5" a="1"/>
  <c r="GQ559" i="5" s="1"/>
  <c r="GQ560" i="5" a="1"/>
  <c r="GQ560" i="5" s="1"/>
  <c r="GQ561" i="5" a="1"/>
  <c r="GQ561" i="5" s="1"/>
  <c r="GQ562" i="5" a="1"/>
  <c r="GQ562" i="5" s="1"/>
  <c r="GQ563" i="5" a="1"/>
  <c r="GQ563" i="5" s="1"/>
  <c r="GQ564" i="5" a="1"/>
  <c r="GQ564" i="5" s="1"/>
  <c r="GQ565" i="5" a="1"/>
  <c r="GQ565" i="5" s="1"/>
  <c r="GQ566" i="5" a="1"/>
  <c r="GQ566" i="5" s="1"/>
  <c r="GQ567" i="5" a="1"/>
  <c r="GQ567" i="5" s="1"/>
  <c r="GQ568" i="5" a="1"/>
  <c r="GQ568" i="5" s="1"/>
  <c r="GQ569" i="5" a="1"/>
  <c r="GQ569" i="5" s="1"/>
  <c r="GQ570" i="5" a="1"/>
  <c r="GQ570" i="5" s="1"/>
  <c r="GQ571" i="5" a="1"/>
  <c r="GQ571" i="5" s="1"/>
  <c r="GQ572" i="5" a="1"/>
  <c r="GQ572" i="5" s="1"/>
  <c r="GQ573" i="5" a="1"/>
  <c r="GQ573" i="5" s="1"/>
  <c r="GQ574" i="5" a="1"/>
  <c r="GQ574" i="5" s="1"/>
  <c r="GQ575" i="5" a="1"/>
  <c r="GQ575" i="5" s="1"/>
  <c r="GQ576" i="5" a="1"/>
  <c r="GQ576" i="5" s="1"/>
  <c r="GQ577" i="5" a="1"/>
  <c r="GQ577" i="5" s="1"/>
  <c r="GQ578" i="5" a="1"/>
  <c r="GQ578" i="5" s="1"/>
  <c r="GQ579" i="5" a="1"/>
  <c r="GQ579" i="5" s="1"/>
  <c r="GQ580" i="5" a="1"/>
  <c r="GQ580" i="5" s="1"/>
  <c r="GQ4" i="5" a="1"/>
  <c r="GQ4" i="5" s="1"/>
  <c r="GQ5" i="5" a="1"/>
  <c r="GQ5" i="5" s="1"/>
  <c r="GQ6" i="5" a="1"/>
  <c r="GQ6" i="5" s="1"/>
  <c r="GQ7" i="5" a="1"/>
  <c r="GQ7" i="5" s="1"/>
  <c r="GQ8" i="5" a="1"/>
  <c r="GQ8" i="5" s="1"/>
  <c r="GQ9" i="5" a="1"/>
  <c r="GQ9" i="5" s="1"/>
  <c r="GQ10" i="5" a="1"/>
  <c r="GQ10" i="5" s="1"/>
  <c r="GQ11" i="5" a="1"/>
  <c r="GQ11" i="5" s="1"/>
  <c r="GQ12" i="5" a="1"/>
  <c r="GQ12" i="5" s="1"/>
  <c r="GQ13" i="5" a="1"/>
  <c r="GQ13" i="5" s="1"/>
  <c r="GQ14" i="5" a="1"/>
  <c r="GQ14" i="5" s="1"/>
  <c r="GQ15" i="5" a="1"/>
  <c r="GQ15" i="5" s="1"/>
  <c r="GQ16" i="5" a="1"/>
  <c r="GQ16" i="5" s="1"/>
  <c r="GQ17" i="5" a="1"/>
  <c r="GQ17" i="5" s="1"/>
  <c r="GQ18" i="5" a="1"/>
  <c r="GQ18" i="5" s="1"/>
  <c r="GQ19" i="5" a="1"/>
  <c r="GQ19" i="5" s="1"/>
  <c r="GQ20" i="5" a="1"/>
  <c r="GQ20" i="5" s="1"/>
  <c r="GQ21" i="5" a="1"/>
  <c r="GQ21" i="5" s="1"/>
  <c r="GQ22" i="5" a="1"/>
  <c r="GQ22" i="5" s="1"/>
  <c r="GQ23" i="5" a="1"/>
  <c r="GQ23" i="5" s="1"/>
  <c r="GQ24" i="5" a="1"/>
  <c r="GQ24" i="5" s="1"/>
  <c r="GQ25" i="5" a="1"/>
  <c r="GQ25" i="5" s="1"/>
  <c r="GQ26" i="5" a="1"/>
  <c r="GQ26" i="5" s="1"/>
  <c r="GQ27" i="5" a="1"/>
  <c r="GQ27" i="5" s="1"/>
  <c r="GQ28" i="5" a="1"/>
  <c r="GQ28" i="5" s="1"/>
  <c r="GQ29" i="5" a="1"/>
  <c r="GQ29" i="5" s="1"/>
  <c r="GQ30" i="5" a="1"/>
  <c r="GQ30" i="5" s="1"/>
  <c r="GQ3" i="5" a="1"/>
  <c r="GQ3" i="5" s="1"/>
  <c r="AZ61" i="7"/>
  <c r="BA61" i="7"/>
  <c r="BB61" i="7"/>
  <c r="BC61" i="7"/>
  <c r="BD61" i="7"/>
  <c r="BE61" i="7"/>
  <c r="BF61" i="7"/>
  <c r="BG61" i="7"/>
  <c r="BH61" i="7"/>
  <c r="BI61" i="7"/>
  <c r="BJ61" i="7"/>
  <c r="BK61" i="7"/>
  <c r="BL61" i="7"/>
  <c r="BM61" i="7"/>
  <c r="BN61" i="7"/>
  <c r="BO61" i="7"/>
  <c r="BP61" i="7"/>
  <c r="BQ61" i="7"/>
  <c r="BR61" i="7"/>
  <c r="BS61" i="7"/>
  <c r="BT61" i="7"/>
  <c r="BU61" i="7"/>
  <c r="BV61" i="7"/>
  <c r="BW61" i="7"/>
  <c r="BX61" i="7"/>
  <c r="BY61" i="7"/>
  <c r="BZ61" i="7"/>
  <c r="CA61" i="7"/>
  <c r="CB61" i="7"/>
  <c r="CC61" i="7"/>
  <c r="CD61" i="7"/>
  <c r="CE61" i="7"/>
  <c r="CF61" i="7"/>
  <c r="CG61" i="7"/>
  <c r="CH61" i="7"/>
  <c r="CI61" i="7"/>
  <c r="CJ61" i="7"/>
  <c r="CK61" i="7"/>
  <c r="CL61" i="7"/>
  <c r="CM61" i="7"/>
  <c r="CN61" i="7"/>
  <c r="CO61" i="7"/>
  <c r="CP61" i="7"/>
  <c r="CQ61" i="7"/>
  <c r="CR61" i="7"/>
  <c r="CS61" i="7"/>
  <c r="CT61" i="7"/>
  <c r="AZ44" i="7"/>
  <c r="BA44" i="7"/>
  <c r="BB44" i="7"/>
  <c r="BC44" i="7"/>
  <c r="BD44" i="7"/>
  <c r="BE44" i="7"/>
  <c r="BF44" i="7"/>
  <c r="BG44" i="7"/>
  <c r="BH44" i="7"/>
  <c r="BI44" i="7"/>
  <c r="BJ44" i="7"/>
  <c r="BK44" i="7"/>
  <c r="BL44" i="7"/>
  <c r="BM44" i="7"/>
  <c r="BN44" i="7"/>
  <c r="BO44" i="7"/>
  <c r="BP44" i="7"/>
  <c r="BQ44" i="7"/>
  <c r="BR44" i="7"/>
  <c r="BS44" i="7"/>
  <c r="BT44" i="7"/>
  <c r="BU44" i="7"/>
  <c r="BV44" i="7"/>
  <c r="BW44" i="7"/>
  <c r="BX44" i="7"/>
  <c r="BY44" i="7"/>
  <c r="BZ44" i="7"/>
  <c r="CA44" i="7"/>
  <c r="CB44" i="7"/>
  <c r="CC44" i="7"/>
  <c r="CD44" i="7"/>
  <c r="CE44" i="7"/>
  <c r="CF44" i="7"/>
  <c r="CG44" i="7"/>
  <c r="CH44" i="7"/>
  <c r="CI44" i="7"/>
  <c r="CJ44" i="7"/>
  <c r="CK44" i="7"/>
  <c r="CL44" i="7"/>
  <c r="CM44" i="7"/>
  <c r="CN44" i="7"/>
  <c r="CO44" i="7"/>
  <c r="CP44" i="7"/>
  <c r="CQ44" i="7"/>
  <c r="CR44" i="7"/>
  <c r="CS44" i="7"/>
  <c r="CT44" i="7"/>
  <c r="AX61" i="7"/>
  <c r="AY61" i="7"/>
  <c r="AX44" i="7"/>
  <c r="ES43" i="7"/>
  <c r="ET43" i="7"/>
  <c r="EU43" i="7"/>
  <c r="EV43" i="7"/>
  <c r="EW43" i="7"/>
  <c r="EX43" i="7"/>
  <c r="EY43" i="7"/>
  <c r="EZ43" i="7"/>
  <c r="FA43" i="7"/>
  <c r="FB43" i="7"/>
  <c r="FC43" i="7"/>
  <c r="FD43" i="7"/>
  <c r="FE43" i="7"/>
  <c r="FF43" i="7"/>
  <c r="FG43" i="7"/>
  <c r="FH43" i="7"/>
  <c r="FI43" i="7"/>
  <c r="FJ43" i="7"/>
  <c r="FK43" i="7"/>
  <c r="FL43" i="7"/>
  <c r="FM43" i="7"/>
  <c r="FN43" i="7"/>
  <c r="FO43" i="7"/>
  <c r="FP43" i="7"/>
  <c r="FQ43" i="7"/>
  <c r="FR43" i="7"/>
  <c r="FS43" i="7"/>
  <c r="FT43" i="7"/>
  <c r="FU43" i="7"/>
  <c r="FV43" i="7"/>
  <c r="FW43" i="7"/>
  <c r="FX43" i="7"/>
  <c r="FY43" i="7"/>
  <c r="FZ43" i="7"/>
  <c r="GA43" i="7"/>
  <c r="H339" i="6"/>
  <c r="AE339" i="6"/>
  <c r="Z55" i="14"/>
  <c r="V55" i="14"/>
  <c r="P55" i="14"/>
  <c r="G55" i="14"/>
  <c r="B55" i="14"/>
  <c r="CT52" i="14"/>
  <c r="CS52" i="14"/>
  <c r="CR52" i="14"/>
  <c r="CQ52" i="14"/>
  <c r="CP52" i="14"/>
  <c r="CO52" i="14"/>
  <c r="CN52" i="14"/>
  <c r="CM52" i="14"/>
  <c r="CL52" i="14"/>
  <c r="CK52" i="14"/>
  <c r="CJ52" i="14"/>
  <c r="CI52" i="14"/>
  <c r="CH52" i="14"/>
  <c r="CG52" i="14"/>
  <c r="CF52" i="14"/>
  <c r="CE52" i="14"/>
  <c r="CD52" i="14"/>
  <c r="CC52" i="14"/>
  <c r="CB52" i="14"/>
  <c r="CA52" i="14"/>
  <c r="BZ52" i="14"/>
  <c r="BY52" i="14"/>
  <c r="BX52" i="14"/>
  <c r="BW52" i="14"/>
  <c r="BV52" i="14"/>
  <c r="BU52" i="14"/>
  <c r="BT52" i="14"/>
  <c r="BS52" i="14"/>
  <c r="BR52" i="14"/>
  <c r="BQ52" i="14"/>
  <c r="BP52" i="14"/>
  <c r="BO52" i="14"/>
  <c r="BN52" i="14"/>
  <c r="BM52" i="14"/>
  <c r="BL52" i="14"/>
  <c r="BK52" i="14"/>
  <c r="BJ52" i="14"/>
  <c r="BI52" i="14"/>
  <c r="BH52" i="14"/>
  <c r="BG52" i="14"/>
  <c r="BF52" i="14"/>
  <c r="BE52" i="14"/>
  <c r="BD52" i="14"/>
  <c r="BC52" i="14"/>
  <c r="BB52" i="14"/>
  <c r="BA52" i="14"/>
  <c r="AZ52" i="14"/>
  <c r="AY52" i="14"/>
  <c r="AX52" i="14"/>
  <c r="AW52" i="14"/>
  <c r="V52" i="14"/>
  <c r="AD52" i="14" s="1"/>
  <c r="ER51" i="14"/>
  <c r="EQ51" i="14"/>
  <c r="EP51" i="14"/>
  <c r="EO51" i="14"/>
  <c r="EN51" i="14"/>
  <c r="EM51" i="14"/>
  <c r="EL51" i="14"/>
  <c r="EK51" i="14"/>
  <c r="EJ51" i="14"/>
  <c r="EI51" i="14"/>
  <c r="EH51" i="14"/>
  <c r="EG51" i="14"/>
  <c r="EF51" i="14"/>
  <c r="EE51" i="14"/>
  <c r="ED51" i="14"/>
  <c r="EC51" i="14"/>
  <c r="EB51" i="14"/>
  <c r="EA51" i="14"/>
  <c r="DZ51" i="14"/>
  <c r="DY51" i="14"/>
  <c r="DX51" i="14"/>
  <c r="DW51" i="14"/>
  <c r="DV51" i="14"/>
  <c r="DU51" i="14"/>
  <c r="DT51" i="14"/>
  <c r="DS51" i="14"/>
  <c r="DR51" i="14"/>
  <c r="DQ51" i="14"/>
  <c r="DP51" i="14"/>
  <c r="DO51" i="14"/>
  <c r="DN51" i="14"/>
  <c r="DM51" i="14"/>
  <c r="DL51" i="14"/>
  <c r="DK51" i="14"/>
  <c r="DJ51" i="14"/>
  <c r="DI51" i="14"/>
  <c r="DH51" i="14"/>
  <c r="DG51" i="14"/>
  <c r="DF51" i="14"/>
  <c r="DE51" i="14"/>
  <c r="DD51" i="14"/>
  <c r="DC51" i="14"/>
  <c r="DB51" i="14"/>
  <c r="DA51" i="14"/>
  <c r="CZ51" i="14"/>
  <c r="CY51" i="14"/>
  <c r="CX51" i="14"/>
  <c r="CW51" i="14"/>
  <c r="CV51" i="14"/>
  <c r="CU51" i="14"/>
  <c r="CT51" i="14"/>
  <c r="CS51" i="14"/>
  <c r="CR51" i="14"/>
  <c r="CQ51" i="14"/>
  <c r="CP51" i="14"/>
  <c r="CO51" i="14"/>
  <c r="CN51" i="14"/>
  <c r="CM51" i="14"/>
  <c r="CL51" i="14"/>
  <c r="CK51" i="14"/>
  <c r="CJ51" i="14"/>
  <c r="CI51" i="14"/>
  <c r="CH51" i="14"/>
  <c r="CG51" i="14"/>
  <c r="CF51" i="14"/>
  <c r="CE51" i="14"/>
  <c r="CD51" i="14"/>
  <c r="CC51" i="14"/>
  <c r="CB51" i="14"/>
  <c r="CA51" i="14"/>
  <c r="BZ51" i="14"/>
  <c r="BY51" i="14"/>
  <c r="BX51" i="14"/>
  <c r="BW51" i="14"/>
  <c r="BV51" i="14"/>
  <c r="BU51" i="14"/>
  <c r="BT51" i="14"/>
  <c r="BS51" i="14"/>
  <c r="BR51" i="14"/>
  <c r="BQ51" i="14"/>
  <c r="BP51" i="14"/>
  <c r="BO51" i="14"/>
  <c r="BN51" i="14"/>
  <c r="BM51" i="14"/>
  <c r="BL51" i="14"/>
  <c r="BK51" i="14"/>
  <c r="BJ51" i="14"/>
  <c r="BI51" i="14"/>
  <c r="BH51" i="14"/>
  <c r="BG51" i="14"/>
  <c r="BF51" i="14"/>
  <c r="BE51" i="14"/>
  <c r="BD51" i="14"/>
  <c r="BC51" i="14"/>
  <c r="BB51" i="14"/>
  <c r="BA51" i="14"/>
  <c r="AZ51" i="14"/>
  <c r="AY51" i="14"/>
  <c r="AX51" i="14"/>
  <c r="AW51" i="14"/>
  <c r="V51" i="14"/>
  <c r="G50" i="14"/>
  <c r="Z38" i="14"/>
  <c r="V38" i="14"/>
  <c r="P38" i="14"/>
  <c r="G38" i="14"/>
  <c r="B38" i="14"/>
  <c r="BP35" i="14"/>
  <c r="BO35" i="14"/>
  <c r="BN35" i="14"/>
  <c r="BM35" i="14"/>
  <c r="BL35" i="14"/>
  <c r="BK35" i="14"/>
  <c r="BJ35" i="14"/>
  <c r="BI35" i="14"/>
  <c r="BH35" i="14"/>
  <c r="BG35" i="14"/>
  <c r="BF35" i="14"/>
  <c r="BE35" i="14"/>
  <c r="BD35" i="14"/>
  <c r="BC35" i="14"/>
  <c r="BB35" i="14"/>
  <c r="BA35" i="14"/>
  <c r="AZ35" i="14"/>
  <c r="AY35" i="14"/>
  <c r="AX35" i="14"/>
  <c r="AW35" i="14"/>
  <c r="V35" i="14"/>
  <c r="G30" i="14" s="1"/>
  <c r="ER34" i="14"/>
  <c r="EQ34" i="14"/>
  <c r="EP34" i="14"/>
  <c r="EO34" i="14"/>
  <c r="EN34" i="14"/>
  <c r="EM34" i="14"/>
  <c r="EL34" i="14"/>
  <c r="EK34" i="14"/>
  <c r="EJ34" i="14"/>
  <c r="EI34" i="14"/>
  <c r="EH34" i="14"/>
  <c r="EG34" i="14"/>
  <c r="EF34" i="14"/>
  <c r="EE34" i="14"/>
  <c r="ED34" i="14"/>
  <c r="EC34" i="14"/>
  <c r="EB34" i="14"/>
  <c r="EA34" i="14"/>
  <c r="DZ34" i="14"/>
  <c r="DY34" i="14"/>
  <c r="DX34" i="14"/>
  <c r="DW34" i="14"/>
  <c r="DV34" i="14"/>
  <c r="DU34" i="14"/>
  <c r="DT34" i="14"/>
  <c r="DS34" i="14"/>
  <c r="DR34" i="14"/>
  <c r="DQ34" i="14"/>
  <c r="DP34" i="14"/>
  <c r="DO34" i="14"/>
  <c r="DN34" i="14"/>
  <c r="DM34" i="14"/>
  <c r="DL34" i="14"/>
  <c r="DK34" i="14"/>
  <c r="DJ34" i="14"/>
  <c r="DI34" i="14"/>
  <c r="DH34" i="14"/>
  <c r="DG34" i="14"/>
  <c r="DF34" i="14"/>
  <c r="DE34" i="14"/>
  <c r="DD34" i="14"/>
  <c r="DC34" i="14"/>
  <c r="DB34" i="14"/>
  <c r="DA34" i="14"/>
  <c r="CZ34" i="14"/>
  <c r="CY34" i="14"/>
  <c r="CX34" i="14"/>
  <c r="CW34" i="14"/>
  <c r="CV34" i="14"/>
  <c r="CU34" i="14"/>
  <c r="CT34" i="14"/>
  <c r="CS34" i="14"/>
  <c r="CR34" i="14"/>
  <c r="CQ34" i="14"/>
  <c r="CP34" i="14"/>
  <c r="CO34" i="14"/>
  <c r="CN34" i="14"/>
  <c r="CM34" i="14"/>
  <c r="CL34" i="14"/>
  <c r="CK34" i="14"/>
  <c r="CJ34" i="14"/>
  <c r="CI34" i="14"/>
  <c r="CH34" i="14"/>
  <c r="CG34" i="14"/>
  <c r="CF34" i="14"/>
  <c r="CE34" i="14"/>
  <c r="CD34" i="14"/>
  <c r="CC34" i="14"/>
  <c r="CB34" i="14"/>
  <c r="CA34" i="14"/>
  <c r="BZ34" i="14"/>
  <c r="BY34" i="14"/>
  <c r="BX34" i="14"/>
  <c r="BW34" i="14"/>
  <c r="BV34" i="14"/>
  <c r="BU34" i="14"/>
  <c r="BT34" i="14"/>
  <c r="BS34" i="14"/>
  <c r="BR34" i="14"/>
  <c r="BQ34" i="14"/>
  <c r="BP34" i="14"/>
  <c r="BO34" i="14"/>
  <c r="BN34" i="14"/>
  <c r="BM34" i="14"/>
  <c r="BL34" i="14"/>
  <c r="BK34" i="14"/>
  <c r="BJ34" i="14"/>
  <c r="BI34" i="14"/>
  <c r="BH34" i="14"/>
  <c r="BG34" i="14"/>
  <c r="BF34" i="14"/>
  <c r="BE34" i="14"/>
  <c r="BD34" i="14"/>
  <c r="BC34" i="14"/>
  <c r="BB34" i="14"/>
  <c r="BA34" i="14"/>
  <c r="AZ34" i="14"/>
  <c r="AY34" i="14"/>
  <c r="AX34" i="14"/>
  <c r="AW34" i="14"/>
  <c r="V34" i="14"/>
  <c r="G33" i="14"/>
  <c r="P21" i="14"/>
  <c r="G21" i="14"/>
  <c r="J19" i="14"/>
  <c r="G19" i="14"/>
  <c r="P13" i="14"/>
  <c r="F13" i="14"/>
  <c r="AO69" i="7" l="1" a="1"/>
  <c r="AO69" i="7" s="1"/>
  <c r="AP69" i="7" s="1"/>
  <c r="AO71" i="7" a="1"/>
  <c r="AO71" i="7" s="1"/>
  <c r="AP71" i="7" s="1"/>
  <c r="AO22" i="7" a="1"/>
  <c r="AO22" i="7" s="1"/>
  <c r="AQ22" i="7" s="1"/>
  <c r="AO21" i="7" a="1"/>
  <c r="AO21" i="7" s="1"/>
  <c r="AP21" i="7" s="1"/>
  <c r="AO14" i="7" a="1"/>
  <c r="AO14" i="7" s="1"/>
  <c r="AO54" i="7" a="1"/>
  <c r="AO54" i="7" s="1"/>
  <c r="AO30" i="7" a="1"/>
  <c r="AO30" i="7" s="1"/>
  <c r="AN30" i="7" s="1"/>
  <c r="AO48" i="7" a="1"/>
  <c r="AO48" i="7" s="1"/>
  <c r="AN48" i="7" s="1"/>
  <c r="AO19" i="7" a="1"/>
  <c r="AO19" i="7" s="1"/>
  <c r="AO49" i="7" a="1"/>
  <c r="AO49" i="7" s="1"/>
  <c r="AO25" i="7" a="1"/>
  <c r="AO25" i="7" s="1"/>
  <c r="AO70" i="7" a="1"/>
  <c r="AO70" i="7" s="1"/>
  <c r="AO42" i="7" a="1"/>
  <c r="AO42" i="7" s="1"/>
  <c r="AN42" i="7" s="1"/>
  <c r="AO43" i="7" a="1"/>
  <c r="AO43" i="7" s="1"/>
  <c r="AO52" i="7" a="1"/>
  <c r="AO52" i="7" s="1"/>
  <c r="AN52" i="7" s="1"/>
  <c r="AO31" i="7" a="1"/>
  <c r="AO31" i="7" s="1"/>
  <c r="AO53" i="7" a="1"/>
  <c r="AO53" i="7" s="1"/>
  <c r="AO11" i="7" a="1"/>
  <c r="AO11" i="7" s="1"/>
  <c r="AO13" i="7" a="1"/>
  <c r="AO13" i="7" s="1"/>
  <c r="AO50" i="7" a="1"/>
  <c r="AO50" i="7" s="1"/>
  <c r="AO47" i="7" a="1"/>
  <c r="AO47" i="7" s="1"/>
  <c r="AO28" i="7" a="1"/>
  <c r="AO28" i="7" s="1"/>
  <c r="AN28" i="7" s="1"/>
  <c r="AO20" i="7" a="1"/>
  <c r="AO20" i="7" s="1"/>
  <c r="AN20" i="7" s="1"/>
  <c r="AO15" i="7" a="1"/>
  <c r="AO15" i="7" s="1"/>
  <c r="AO57" i="7" a="1"/>
  <c r="AO57" i="7" s="1"/>
  <c r="AO51" i="7" a="1"/>
  <c r="AO51" i="7" s="1"/>
  <c r="AN51" i="7" s="1"/>
  <c r="AO61" i="7" a="1"/>
  <c r="AO61" i="7" s="1"/>
  <c r="AN61" i="7" s="1"/>
  <c r="AO55" i="7" a="1"/>
  <c r="AO55" i="7" s="1"/>
  <c r="AO32" i="7" a="1"/>
  <c r="AO32" i="7" s="1"/>
  <c r="AO29" i="7" a="1"/>
  <c r="AO29" i="7" s="1"/>
  <c r="AN29" i="7" s="1"/>
  <c r="AO12" i="7" a="1"/>
  <c r="AO12" i="7" s="1"/>
  <c r="AN12" i="7" s="1"/>
  <c r="AO59" i="7" a="1"/>
  <c r="AO59" i="7" s="1"/>
  <c r="AO36" i="7" a="1"/>
  <c r="AO36" i="7" s="1"/>
  <c r="AO68" i="7" a="1"/>
  <c r="AO68" i="7" s="1"/>
  <c r="AO37" i="7" a="1"/>
  <c r="AO37" i="7" s="1"/>
  <c r="AN37" i="7" s="1"/>
  <c r="AO65" i="7" a="1"/>
  <c r="AO65" i="7" s="1"/>
  <c r="AN65" i="7" s="1"/>
  <c r="AO46" i="7" a="1"/>
  <c r="AO46" i="7" s="1"/>
  <c r="AO18" i="7" a="1"/>
  <c r="AO18" i="7" s="1"/>
  <c r="AO23" i="7" a="1"/>
  <c r="AO23" i="7" s="1"/>
  <c r="AO63" i="7" a="1"/>
  <c r="AO63" i="7" s="1"/>
  <c r="AO56" i="7" a="1"/>
  <c r="AO56" i="7" s="1"/>
  <c r="AO60" i="7" a="1"/>
  <c r="AO60" i="7" s="1"/>
  <c r="AN60" i="7" s="1"/>
  <c r="AO62" i="7" a="1"/>
  <c r="AO62" i="7" s="1"/>
  <c r="AO64" i="7" a="1"/>
  <c r="AO64" i="7" s="1"/>
  <c r="AN64" i="7" s="1"/>
  <c r="AO38" i="7" a="1"/>
  <c r="AO38" i="7" s="1"/>
  <c r="AO40" i="7" a="1"/>
  <c r="AO40" i="7" s="1"/>
  <c r="AO72" i="7" a="1"/>
  <c r="AO72" i="7" s="1"/>
  <c r="AO41" i="7" a="1"/>
  <c r="AO41" i="7" s="1"/>
  <c r="AO27" i="7" a="1"/>
  <c r="AO27" i="7" s="1"/>
  <c r="AO58" i="7" a="1"/>
  <c r="AO58" i="7" s="1"/>
  <c r="AN58" i="7" s="1"/>
  <c r="AO26" i="7" a="1"/>
  <c r="AO26" i="7" s="1"/>
  <c r="AN26" i="7" s="1"/>
  <c r="AO35" i="7" a="1"/>
  <c r="AO35" i="7" s="1"/>
  <c r="AO67" i="7" a="1"/>
  <c r="AO67" i="7" s="1"/>
  <c r="AO17" i="7" a="1"/>
  <c r="AO17" i="7" s="1"/>
  <c r="AO33" i="7" a="1"/>
  <c r="AO33" i="7" s="1"/>
  <c r="AO44" i="7" a="1"/>
  <c r="AO44" i="7" s="1"/>
  <c r="AO16" i="7" a="1"/>
  <c r="AO16" i="7" s="1"/>
  <c r="AO45" i="7" a="1"/>
  <c r="AO45" i="7" s="1"/>
  <c r="AN45" i="7" s="1"/>
  <c r="AO24" i="7" a="1"/>
  <c r="AO24" i="7" s="1"/>
  <c r="AO66" i="7" a="1"/>
  <c r="AO66" i="7" s="1"/>
  <c r="AO34" i="7" a="1"/>
  <c r="AO34" i="7" s="1"/>
  <c r="AN34" i="7" s="1"/>
  <c r="AO39" i="7" a="1"/>
  <c r="AO39" i="7" s="1"/>
  <c r="AN39" i="7" s="1"/>
  <c r="K51" i="14" a="1"/>
  <c r="K51" i="14" s="1"/>
  <c r="G48" i="14" s="1"/>
  <c r="AD35" i="14"/>
  <c r="K34" i="14" a="1"/>
  <c r="K34" i="14" s="1"/>
  <c r="G31" i="14" s="1"/>
  <c r="G47" i="14"/>
  <c r="AN22" i="7" l="1"/>
  <c r="AS21" i="7"/>
  <c r="AS22" i="7"/>
  <c r="AN21" i="7"/>
  <c r="AS71" i="7"/>
  <c r="AR21" i="7"/>
  <c r="AQ21" i="7"/>
  <c r="AS69" i="7"/>
  <c r="AR71" i="7"/>
  <c r="AQ71" i="7"/>
  <c r="AP22" i="7"/>
  <c r="AR69" i="7"/>
  <c r="AR22" i="7"/>
  <c r="AQ69" i="7"/>
  <c r="AS63" i="7"/>
  <c r="AP63" i="7"/>
  <c r="AQ63" i="7"/>
  <c r="AR63" i="7"/>
  <c r="AS59" i="7"/>
  <c r="AP59" i="7"/>
  <c r="AQ59" i="7"/>
  <c r="AR59" i="7"/>
  <c r="AS15" i="7"/>
  <c r="AQ15" i="7"/>
  <c r="AR15" i="7"/>
  <c r="AP15" i="7"/>
  <c r="AS31" i="7"/>
  <c r="AP31" i="7"/>
  <c r="AQ31" i="7"/>
  <c r="AR31" i="7"/>
  <c r="AS48" i="7"/>
  <c r="AQ48" i="7"/>
  <c r="AR48" i="7"/>
  <c r="AP48" i="7"/>
  <c r="AS24" i="7"/>
  <c r="AQ24" i="7"/>
  <c r="AR24" i="7"/>
  <c r="AP24" i="7"/>
  <c r="AS72" i="7"/>
  <c r="AQ72" i="7"/>
  <c r="AR72" i="7"/>
  <c r="AP72" i="7"/>
  <c r="AS23" i="7"/>
  <c r="AP23" i="7"/>
  <c r="AQ23" i="7"/>
  <c r="AR23" i="7"/>
  <c r="AS12" i="7"/>
  <c r="AQ12" i="7"/>
  <c r="AR12" i="7"/>
  <c r="AP12" i="7"/>
  <c r="AS20" i="7"/>
  <c r="AQ20" i="7"/>
  <c r="AR20" i="7"/>
  <c r="AP20" i="7"/>
  <c r="AS52" i="7"/>
  <c r="AQ52" i="7"/>
  <c r="AR52" i="7"/>
  <c r="AP52" i="7"/>
  <c r="AS30" i="7"/>
  <c r="AQ30" i="7"/>
  <c r="AR30" i="7"/>
  <c r="AP30" i="7"/>
  <c r="AS40" i="7"/>
  <c r="AQ40" i="7"/>
  <c r="AR40" i="7"/>
  <c r="AP40" i="7"/>
  <c r="AS43" i="7"/>
  <c r="AP43" i="7"/>
  <c r="AR43" i="7"/>
  <c r="AQ43" i="7"/>
  <c r="AS67" i="7"/>
  <c r="AP67" i="7"/>
  <c r="AQ67" i="7"/>
  <c r="AR67" i="7"/>
  <c r="AS47" i="7"/>
  <c r="AP47" i="7"/>
  <c r="AQ47" i="7"/>
  <c r="AR47" i="7"/>
  <c r="AS44" i="7"/>
  <c r="AQ44" i="7"/>
  <c r="AR44" i="7"/>
  <c r="AP44" i="7"/>
  <c r="AS64" i="7"/>
  <c r="AQ64" i="7"/>
  <c r="AR64" i="7"/>
  <c r="AP64" i="7"/>
  <c r="AS65" i="7"/>
  <c r="AQ65" i="7"/>
  <c r="AR65" i="7"/>
  <c r="AP65" i="7"/>
  <c r="AS55" i="7"/>
  <c r="AP55" i="7"/>
  <c r="AQ55" i="7"/>
  <c r="AR55" i="7"/>
  <c r="AS50" i="7"/>
  <c r="AR50" i="7"/>
  <c r="AP50" i="7"/>
  <c r="AQ50" i="7"/>
  <c r="AS70" i="7"/>
  <c r="AR70" i="7"/>
  <c r="AQ70" i="7"/>
  <c r="AP70" i="7"/>
  <c r="AS66" i="7"/>
  <c r="AP66" i="7"/>
  <c r="AR66" i="7"/>
  <c r="AQ66" i="7"/>
  <c r="AS28" i="7"/>
  <c r="AQ28" i="7"/>
  <c r="AR28" i="7"/>
  <c r="AP28" i="7"/>
  <c r="AS38" i="7"/>
  <c r="AQ38" i="7"/>
  <c r="AR38" i="7"/>
  <c r="AP38" i="7"/>
  <c r="AS42" i="7"/>
  <c r="AR42" i="7"/>
  <c r="AQ42" i="7"/>
  <c r="AP42" i="7"/>
  <c r="AS35" i="7"/>
  <c r="AP35" i="7"/>
  <c r="AR35" i="7"/>
  <c r="AQ35" i="7"/>
  <c r="AS33" i="7"/>
  <c r="AQ33" i="7"/>
  <c r="AR33" i="7"/>
  <c r="AP33" i="7"/>
  <c r="AS26" i="7"/>
  <c r="AQ26" i="7"/>
  <c r="AP26" i="7"/>
  <c r="AR26" i="7"/>
  <c r="AS62" i="7"/>
  <c r="AQ62" i="7"/>
  <c r="AR62" i="7"/>
  <c r="AP62" i="7"/>
  <c r="AS37" i="7"/>
  <c r="AP37" i="7"/>
  <c r="AQ37" i="7"/>
  <c r="AR37" i="7"/>
  <c r="AS61" i="7"/>
  <c r="AP61" i="7"/>
  <c r="AQ61" i="7"/>
  <c r="AR61" i="7"/>
  <c r="AS13" i="7"/>
  <c r="AQ13" i="7"/>
  <c r="AR13" i="7"/>
  <c r="AP13" i="7"/>
  <c r="AS25" i="7"/>
  <c r="AQ25" i="7"/>
  <c r="AR25" i="7"/>
  <c r="AP25" i="7"/>
  <c r="AS41" i="7"/>
  <c r="AQ41" i="7"/>
  <c r="AR41" i="7"/>
  <c r="AP41" i="7"/>
  <c r="AS18" i="7"/>
  <c r="AP18" i="7"/>
  <c r="AQ18" i="7"/>
  <c r="AR18" i="7"/>
  <c r="AS54" i="7"/>
  <c r="AQ54" i="7"/>
  <c r="AR54" i="7"/>
  <c r="AP54" i="7"/>
  <c r="AN66" i="7"/>
  <c r="AS46" i="7"/>
  <c r="AQ46" i="7"/>
  <c r="AR46" i="7"/>
  <c r="AP46" i="7"/>
  <c r="AS39" i="7"/>
  <c r="AP39" i="7"/>
  <c r="AQ39" i="7"/>
  <c r="AR39" i="7"/>
  <c r="AS17" i="7"/>
  <c r="AR17" i="7"/>
  <c r="AQ17" i="7"/>
  <c r="AP17" i="7"/>
  <c r="AS58" i="7"/>
  <c r="AQ58" i="7"/>
  <c r="AR58" i="7"/>
  <c r="AP58" i="7"/>
  <c r="AS60" i="7"/>
  <c r="AQ60" i="7"/>
  <c r="AR60" i="7"/>
  <c r="AP60" i="7"/>
  <c r="AS68" i="7"/>
  <c r="AQ68" i="7"/>
  <c r="AR68" i="7"/>
  <c r="AP68" i="7"/>
  <c r="AS51" i="7"/>
  <c r="AP51" i="7"/>
  <c r="AR51" i="7"/>
  <c r="AQ51" i="7"/>
  <c r="AS49" i="7"/>
  <c r="AQ49" i="7"/>
  <c r="AR49" i="7"/>
  <c r="AP49" i="7"/>
  <c r="AS45" i="7"/>
  <c r="AP45" i="7"/>
  <c r="AQ45" i="7"/>
  <c r="AR45" i="7"/>
  <c r="AS29" i="7"/>
  <c r="AP29" i="7"/>
  <c r="AQ29" i="7"/>
  <c r="AR29" i="7"/>
  <c r="AS16" i="7"/>
  <c r="AP16" i="7"/>
  <c r="AR16" i="7"/>
  <c r="AQ16" i="7"/>
  <c r="AS32" i="7"/>
  <c r="AQ32" i="7"/>
  <c r="AR32" i="7"/>
  <c r="AP32" i="7"/>
  <c r="AS14" i="7"/>
  <c r="AP14" i="7"/>
  <c r="AR14" i="7"/>
  <c r="AQ14" i="7"/>
  <c r="AN59" i="7"/>
  <c r="AN18" i="7"/>
  <c r="AN63" i="7"/>
  <c r="AN43" i="7"/>
  <c r="AN35" i="7"/>
  <c r="AS34" i="7"/>
  <c r="AQ34" i="7"/>
  <c r="AR34" i="7"/>
  <c r="AP34" i="7"/>
  <c r="AS27" i="7"/>
  <c r="AP27" i="7"/>
  <c r="AR27" i="7"/>
  <c r="AQ27" i="7"/>
  <c r="AS56" i="7"/>
  <c r="AQ56" i="7"/>
  <c r="AR56" i="7"/>
  <c r="AP56" i="7"/>
  <c r="AS36" i="7"/>
  <c r="AQ36" i="7"/>
  <c r="AR36" i="7"/>
  <c r="AP36" i="7"/>
  <c r="AS57" i="7"/>
  <c r="AQ57" i="7"/>
  <c r="AR57" i="7"/>
  <c r="AP57" i="7"/>
  <c r="AS53" i="7"/>
  <c r="AP53" i="7"/>
  <c r="AQ53" i="7"/>
  <c r="AR53" i="7"/>
  <c r="AS19" i="7"/>
  <c r="AP19" i="7"/>
  <c r="AQ19" i="7"/>
  <c r="AR19" i="7"/>
  <c r="AR11" i="7"/>
  <c r="AP11" i="7"/>
  <c r="AN24" i="7"/>
  <c r="AN49" i="7"/>
  <c r="AN50" i="7"/>
  <c r="AN55" i="7"/>
  <c r="AN57" i="7"/>
  <c r="AN56" i="7"/>
  <c r="AN13" i="7"/>
  <c r="AN46" i="7"/>
  <c r="AN44" i="7"/>
  <c r="AN14" i="7"/>
  <c r="AN31" i="7"/>
  <c r="AN32" i="7"/>
  <c r="AN36" i="7"/>
  <c r="AN38" i="7"/>
  <c r="AN41" i="7"/>
  <c r="AN33" i="7"/>
  <c r="AN40" i="7"/>
  <c r="AN23" i="7"/>
  <c r="AN47" i="7"/>
  <c r="AN68" i="7"/>
  <c r="AN67" i="7"/>
  <c r="AN62" i="7"/>
  <c r="AN17" i="7"/>
  <c r="AN15" i="7"/>
  <c r="AN16" i="7"/>
  <c r="AN53" i="7"/>
  <c r="AN27" i="7"/>
  <c r="AN69" i="7"/>
  <c r="AN71" i="7"/>
  <c r="AN19" i="7"/>
  <c r="AN54" i="7"/>
  <c r="AN25" i="7"/>
  <c r="AN70" i="7"/>
  <c r="AN72" i="7"/>
  <c r="AN11" i="7"/>
  <c r="AO59" i="14" a="1"/>
  <c r="AO59" i="14" s="1"/>
  <c r="AO43" i="14" a="1"/>
  <c r="AO43" i="14" s="1"/>
  <c r="AO38" i="14" a="1"/>
  <c r="AO38" i="14" s="1"/>
  <c r="AO36" i="14" a="1"/>
  <c r="AO36" i="14" s="1"/>
  <c r="AO32" i="14" a="1"/>
  <c r="AO32" i="14" s="1"/>
  <c r="AO12" i="14" a="1"/>
  <c r="AO12" i="14" s="1"/>
  <c r="AO58" i="14" a="1"/>
  <c r="AO58" i="14" s="1"/>
  <c r="AO49" i="14" a="1"/>
  <c r="AO49" i="14" s="1"/>
  <c r="AO42" i="14" a="1"/>
  <c r="AO42" i="14" s="1"/>
  <c r="AO31" i="14" a="1"/>
  <c r="AO31" i="14" s="1"/>
  <c r="AO26" i="14" a="1"/>
  <c r="AO26" i="14" s="1"/>
  <c r="AO20" i="14" a="1"/>
  <c r="AO20" i="14" s="1"/>
  <c r="AO11" i="14" a="1"/>
  <c r="AO11" i="14" s="1"/>
  <c r="AO53" i="14" a="1"/>
  <c r="AO53" i="14" s="1"/>
  <c r="AO40" i="14" a="1"/>
  <c r="AO40" i="14" s="1"/>
  <c r="AO24" i="14" a="1"/>
  <c r="AO24" i="14" s="1"/>
  <c r="AO15" i="14" a="1"/>
  <c r="AO15" i="14" s="1"/>
  <c r="AO17" i="14" a="1"/>
  <c r="AO17" i="14" s="1"/>
  <c r="AO63" i="14" a="1"/>
  <c r="AO63" i="14" s="1"/>
  <c r="AO57" i="14" a="1"/>
  <c r="AO57" i="14" s="1"/>
  <c r="AO54" i="14" a="1"/>
  <c r="AO54" i="14" s="1"/>
  <c r="AO48" i="14" a="1"/>
  <c r="AO48" i="14" s="1"/>
  <c r="AO41" i="14" a="1"/>
  <c r="AO41" i="14" s="1"/>
  <c r="AO30" i="14" a="1"/>
  <c r="AO30" i="14" s="1"/>
  <c r="AO25" i="14" a="1"/>
  <c r="AO25" i="14" s="1"/>
  <c r="AO16" i="14" a="1"/>
  <c r="AO16" i="14" s="1"/>
  <c r="AO47" i="14" a="1"/>
  <c r="AO47" i="14" s="1"/>
  <c r="AO19" i="14" a="1"/>
  <c r="AO19" i="14" s="1"/>
  <c r="AO22" i="14" a="1"/>
  <c r="AO22" i="14" s="1"/>
  <c r="AO62" i="14" a="1"/>
  <c r="AO62" i="14" s="1"/>
  <c r="AO56" i="14" a="1"/>
  <c r="AO56" i="14" s="1"/>
  <c r="AO29" i="14" a="1"/>
  <c r="AO29" i="14" s="1"/>
  <c r="AO61" i="14" a="1"/>
  <c r="AO61" i="14" s="1"/>
  <c r="AO55" i="14" a="1"/>
  <c r="AO55" i="14" s="1"/>
  <c r="AO51" i="14" a="1"/>
  <c r="AO51" i="14" s="1"/>
  <c r="AO46" i="14" a="1"/>
  <c r="AO46" i="14" s="1"/>
  <c r="AO34" i="14" a="1"/>
  <c r="AO34" i="14" s="1"/>
  <c r="AO23" i="14" a="1"/>
  <c r="AO23" i="14" s="1"/>
  <c r="AO14" i="14" a="1"/>
  <c r="AO14" i="14" s="1"/>
  <c r="AO45" i="14" a="1"/>
  <c r="AO45" i="14" s="1"/>
  <c r="AO35" i="14" a="1"/>
  <c r="AO35" i="14" s="1"/>
  <c r="AO28" i="14" a="1"/>
  <c r="AO28" i="14" s="1"/>
  <c r="AO13" i="14" a="1"/>
  <c r="AO13" i="14" s="1"/>
  <c r="AO52" i="14" a="1"/>
  <c r="AO52" i="14" s="1"/>
  <c r="AO44" i="14" a="1"/>
  <c r="AO44" i="14" s="1"/>
  <c r="AO39" i="14" a="1"/>
  <c r="AO39" i="14" s="1"/>
  <c r="AO37" i="14" a="1"/>
  <c r="AO37" i="14" s="1"/>
  <c r="AO33" i="14" a="1"/>
  <c r="AO33" i="14" s="1"/>
  <c r="AO21" i="14" a="1"/>
  <c r="AO21" i="14" s="1"/>
  <c r="AO18" i="14" a="1"/>
  <c r="AO18" i="14" s="1"/>
  <c r="AO60" i="14" a="1"/>
  <c r="AO60" i="14" s="1"/>
  <c r="AO50" i="14" a="1"/>
  <c r="AO50" i="14" s="1"/>
  <c r="AO27" i="14" a="1"/>
  <c r="AO27" i="14" s="1"/>
  <c r="AT21" i="7" l="1"/>
  <c r="AU21" i="7" s="1"/>
  <c r="AT22" i="7"/>
  <c r="AU22" i="7" s="1"/>
  <c r="AT28" i="7"/>
  <c r="AU28" i="7" s="1"/>
  <c r="AT29" i="7"/>
  <c r="AU29" i="7" s="1"/>
  <c r="AT63" i="7"/>
  <c r="AU63" i="7" s="1"/>
  <c r="AT58" i="7"/>
  <c r="AU58" i="7" s="1"/>
  <c r="AT39" i="7"/>
  <c r="AU39" i="7" s="1"/>
  <c r="AT12" i="7"/>
  <c r="AU12" i="7" s="1"/>
  <c r="AT48" i="7"/>
  <c r="AU48" i="7" s="1"/>
  <c r="AT37" i="7"/>
  <c r="AU37" i="7" s="1"/>
  <c r="AT26" i="7"/>
  <c r="AU26" i="7" s="1"/>
  <c r="AT66" i="7"/>
  <c r="AU66" i="7" s="1"/>
  <c r="AT65" i="7"/>
  <c r="AU65" i="7" s="1"/>
  <c r="AT34" i="7"/>
  <c r="AU34" i="7" s="1"/>
  <c r="AT45" i="7"/>
  <c r="AU45" i="7" s="1"/>
  <c r="AT51" i="7"/>
  <c r="AU51" i="7" s="1"/>
  <c r="AT18" i="7"/>
  <c r="AU18" i="7" s="1"/>
  <c r="AT61" i="7"/>
  <c r="AU61" i="7" s="1"/>
  <c r="AT42" i="7"/>
  <c r="AU42" i="7" s="1"/>
  <c r="AT64" i="7"/>
  <c r="AU64" i="7" s="1"/>
  <c r="AT43" i="7"/>
  <c r="AU43" i="7" s="1"/>
  <c r="AT30" i="7"/>
  <c r="AU30" i="7" s="1"/>
  <c r="AT20" i="7"/>
  <c r="AU20" i="7" s="1"/>
  <c r="AT60" i="7"/>
  <c r="AU60" i="7" s="1"/>
  <c r="AT59" i="7"/>
  <c r="AU59" i="7" s="1"/>
  <c r="AT52" i="7"/>
  <c r="AU52" i="7" s="1"/>
  <c r="AT35" i="7"/>
  <c r="AU35" i="7" s="1"/>
  <c r="AT70" i="7"/>
  <c r="AU70" i="7" s="1"/>
  <c r="AT44" i="7"/>
  <c r="AU44" i="7" s="1"/>
  <c r="AT13" i="7"/>
  <c r="AU13" i="7" s="1"/>
  <c r="AT72" i="7"/>
  <c r="AU72" i="7" s="1"/>
  <c r="AT53" i="7"/>
  <c r="AU53" i="7" s="1"/>
  <c r="AT23" i="7"/>
  <c r="AU23" i="7" s="1"/>
  <c r="AT16" i="7"/>
  <c r="AU16" i="7" s="1"/>
  <c r="AT24" i="7"/>
  <c r="AU24" i="7" s="1"/>
  <c r="AT54" i="7"/>
  <c r="AU54" i="7" s="1"/>
  <c r="AT56" i="7"/>
  <c r="AU56" i="7" s="1"/>
  <c r="AT14" i="7"/>
  <c r="AU14" i="7" s="1"/>
  <c r="AT49" i="7"/>
  <c r="AU49" i="7" s="1"/>
  <c r="AT40" i="7"/>
  <c r="AU40" i="7" s="1"/>
  <c r="AT25" i="7"/>
  <c r="AU25" i="7" s="1"/>
  <c r="AT15" i="7"/>
  <c r="AU15" i="7" s="1"/>
  <c r="AT33" i="7"/>
  <c r="AU33" i="7" s="1"/>
  <c r="AT46" i="7"/>
  <c r="AU46" i="7" s="1"/>
  <c r="AT17" i="7"/>
  <c r="AU17" i="7" s="1"/>
  <c r="AT41" i="7"/>
  <c r="AU41" i="7" s="1"/>
  <c r="AT19" i="7"/>
  <c r="AU19" i="7" s="1"/>
  <c r="AT62" i="7"/>
  <c r="AU62" i="7" s="1"/>
  <c r="AT38" i="7"/>
  <c r="AU38" i="7" s="1"/>
  <c r="AT68" i="7"/>
  <c r="AU68" i="7" s="1"/>
  <c r="AT32" i="7"/>
  <c r="AU32" i="7" s="1"/>
  <c r="AT55" i="7"/>
  <c r="AU55" i="7" s="1"/>
  <c r="AT71" i="7"/>
  <c r="AU71" i="7" s="1"/>
  <c r="AT67" i="7"/>
  <c r="AU67" i="7" s="1"/>
  <c r="AT36" i="7"/>
  <c r="AU36" i="7" s="1"/>
  <c r="AT57" i="7"/>
  <c r="AU57" i="7" s="1"/>
  <c r="AT69" i="7"/>
  <c r="AU69" i="7" s="1"/>
  <c r="AT27" i="7"/>
  <c r="AU27" i="7" s="1"/>
  <c r="AT47" i="7"/>
  <c r="AU47" i="7" s="1"/>
  <c r="AT31" i="7"/>
  <c r="AU31" i="7" s="1"/>
  <c r="AT50" i="7"/>
  <c r="AU50" i="7" s="1"/>
  <c r="AP29" i="14"/>
  <c r="AN29" i="14"/>
  <c r="AS29" i="14"/>
  <c r="AR29" i="14"/>
  <c r="AQ29" i="14"/>
  <c r="AR37" i="14"/>
  <c r="AN37" i="14"/>
  <c r="AS37" i="14"/>
  <c r="AP37" i="14"/>
  <c r="AQ37" i="14"/>
  <c r="AS14" i="14"/>
  <c r="AP14" i="14"/>
  <c r="AQ14" i="14"/>
  <c r="AN14" i="14"/>
  <c r="AR14" i="14"/>
  <c r="AR56" i="14"/>
  <c r="AS56" i="14"/>
  <c r="AN56" i="14"/>
  <c r="AP56" i="14"/>
  <c r="AQ56" i="14"/>
  <c r="AS41" i="14"/>
  <c r="AP41" i="14"/>
  <c r="AN41" i="14"/>
  <c r="AR41" i="14"/>
  <c r="AQ41" i="14"/>
  <c r="AP40" i="14"/>
  <c r="AR40" i="14"/>
  <c r="AN40" i="14"/>
  <c r="AQ40" i="14"/>
  <c r="AS40" i="14"/>
  <c r="AS58" i="14"/>
  <c r="AQ58" i="14"/>
  <c r="AR58" i="14"/>
  <c r="AP58" i="14"/>
  <c r="AN58" i="14"/>
  <c r="AS33" i="14"/>
  <c r="AR33" i="14"/>
  <c r="AQ33" i="14"/>
  <c r="AN33" i="14"/>
  <c r="AP33" i="14"/>
  <c r="AP39" i="14"/>
  <c r="AS39" i="14"/>
  <c r="AN39" i="14"/>
  <c r="AR39" i="14"/>
  <c r="AQ39" i="14"/>
  <c r="AP23" i="14"/>
  <c r="AN23" i="14"/>
  <c r="AQ23" i="14"/>
  <c r="AS23" i="14"/>
  <c r="AR23" i="14"/>
  <c r="AP62" i="14"/>
  <c r="AS62" i="14"/>
  <c r="AR62" i="14"/>
  <c r="AQ62" i="14"/>
  <c r="AN62" i="14"/>
  <c r="AN48" i="14"/>
  <c r="AS48" i="14"/>
  <c r="AR48" i="14"/>
  <c r="AQ48" i="14"/>
  <c r="AP48" i="14"/>
  <c r="AR53" i="14"/>
  <c r="AP53" i="14"/>
  <c r="AQ53" i="14"/>
  <c r="AS53" i="14"/>
  <c r="AN53" i="14"/>
  <c r="AR12" i="14"/>
  <c r="AP12" i="14"/>
  <c r="AN12" i="14"/>
  <c r="AS12" i="14"/>
  <c r="AQ12" i="14"/>
  <c r="AS22" i="14"/>
  <c r="AN22" i="14"/>
  <c r="AR22" i="14"/>
  <c r="AP22" i="14"/>
  <c r="AQ22" i="14"/>
  <c r="AP54" i="14"/>
  <c r="AQ54" i="14"/>
  <c r="AS54" i="14"/>
  <c r="AR54" i="14"/>
  <c r="AN54" i="14"/>
  <c r="AR11" i="14"/>
  <c r="AQ11" i="14"/>
  <c r="AS11" i="14"/>
  <c r="AN11" i="14"/>
  <c r="AP11" i="14"/>
  <c r="AS32" i="14"/>
  <c r="AP32" i="14"/>
  <c r="AR32" i="14"/>
  <c r="AQ32" i="14"/>
  <c r="AN32" i="14"/>
  <c r="AS49" i="14"/>
  <c r="AN49" i="14"/>
  <c r="AP49" i="14"/>
  <c r="AR49" i="14"/>
  <c r="AQ49" i="14"/>
  <c r="AS27" i="14"/>
  <c r="AN27" i="14"/>
  <c r="AQ27" i="14"/>
  <c r="AR27" i="14"/>
  <c r="AP27" i="14"/>
  <c r="AN44" i="14"/>
  <c r="AR44" i="14"/>
  <c r="AQ44" i="14"/>
  <c r="AP44" i="14"/>
  <c r="AS44" i="14"/>
  <c r="AS34" i="14"/>
  <c r="AP34" i="14"/>
  <c r="AQ34" i="14"/>
  <c r="AR34" i="14"/>
  <c r="AN34" i="14"/>
  <c r="AQ50" i="14"/>
  <c r="AP50" i="14"/>
  <c r="AN50" i="14"/>
  <c r="AR50" i="14"/>
  <c r="AS50" i="14"/>
  <c r="AN52" i="14"/>
  <c r="AR52" i="14"/>
  <c r="AS52" i="14"/>
  <c r="AQ52" i="14"/>
  <c r="AP52" i="14"/>
  <c r="AR46" i="14"/>
  <c r="AQ46" i="14"/>
  <c r="AP46" i="14"/>
  <c r="AN46" i="14"/>
  <c r="AS46" i="14"/>
  <c r="AN19" i="14"/>
  <c r="AS19" i="14"/>
  <c r="AR19" i="14"/>
  <c r="AQ19" i="14"/>
  <c r="AP19" i="14"/>
  <c r="AP57" i="14"/>
  <c r="AN57" i="14"/>
  <c r="AR57" i="14"/>
  <c r="AS57" i="14"/>
  <c r="AQ57" i="14"/>
  <c r="AS20" i="14"/>
  <c r="AN20" i="14"/>
  <c r="AR20" i="14"/>
  <c r="AQ20" i="14"/>
  <c r="AP20" i="14"/>
  <c r="AP36" i="14"/>
  <c r="AN36" i="14"/>
  <c r="AS36" i="14"/>
  <c r="AQ36" i="14"/>
  <c r="AR36" i="14"/>
  <c r="AP30" i="14"/>
  <c r="AS30" i="14"/>
  <c r="AR30" i="14"/>
  <c r="AQ30" i="14"/>
  <c r="AN30" i="14"/>
  <c r="AP60" i="14"/>
  <c r="AQ60" i="14"/>
  <c r="AR60" i="14"/>
  <c r="AN60" i="14"/>
  <c r="AS60" i="14"/>
  <c r="AQ13" i="14"/>
  <c r="AP13" i="14"/>
  <c r="AS13" i="14"/>
  <c r="AR13" i="14"/>
  <c r="AN13" i="14"/>
  <c r="AN51" i="14"/>
  <c r="AP51" i="14"/>
  <c r="AR51" i="14"/>
  <c r="AS51" i="14"/>
  <c r="AQ51" i="14"/>
  <c r="AP47" i="14"/>
  <c r="AQ47" i="14"/>
  <c r="AN47" i="14"/>
  <c r="AS47" i="14"/>
  <c r="AR47" i="14"/>
  <c r="AS63" i="14"/>
  <c r="AR63" i="14"/>
  <c r="AQ63" i="14"/>
  <c r="AN63" i="14"/>
  <c r="AP63" i="14"/>
  <c r="AS26" i="14"/>
  <c r="AN26" i="14"/>
  <c r="AP26" i="14"/>
  <c r="AR26" i="14"/>
  <c r="AQ26" i="14"/>
  <c r="AR38" i="14"/>
  <c r="AQ38" i="14"/>
  <c r="AP38" i="14"/>
  <c r="AN38" i="14"/>
  <c r="AS38" i="14"/>
  <c r="AS45" i="14"/>
  <c r="AR45" i="14"/>
  <c r="AQ45" i="14"/>
  <c r="AP45" i="14"/>
  <c r="AN45" i="14"/>
  <c r="AQ18" i="14"/>
  <c r="AP18" i="14"/>
  <c r="AR18" i="14"/>
  <c r="AN18" i="14"/>
  <c r="AS18" i="14"/>
  <c r="AP28" i="14"/>
  <c r="AN28" i="14"/>
  <c r="AS28" i="14"/>
  <c r="AR28" i="14"/>
  <c r="AQ28" i="14"/>
  <c r="AS55" i="14"/>
  <c r="AP55" i="14"/>
  <c r="AQ55" i="14"/>
  <c r="AN55" i="14"/>
  <c r="AR55" i="14"/>
  <c r="AP16" i="14"/>
  <c r="AS16" i="14"/>
  <c r="AR16" i="14"/>
  <c r="AQ16" i="14"/>
  <c r="AN16" i="14"/>
  <c r="AR17" i="14"/>
  <c r="AQ17" i="14"/>
  <c r="AN17" i="14"/>
  <c r="AS17" i="14"/>
  <c r="AP17" i="14"/>
  <c r="AP31" i="14"/>
  <c r="AN31" i="14"/>
  <c r="AS31" i="14"/>
  <c r="AR31" i="14"/>
  <c r="AQ31" i="14"/>
  <c r="AS43" i="14"/>
  <c r="AP43" i="14"/>
  <c r="AQ43" i="14"/>
  <c r="AN43" i="14"/>
  <c r="AR43" i="14"/>
  <c r="AN24" i="14"/>
  <c r="AS24" i="14"/>
  <c r="AR24" i="14"/>
  <c r="AP24" i="14"/>
  <c r="AQ24" i="14"/>
  <c r="AR21" i="14"/>
  <c r="AQ21" i="14"/>
  <c r="AN21" i="14"/>
  <c r="AP21" i="14"/>
  <c r="AS21" i="14"/>
  <c r="AQ35" i="14"/>
  <c r="AN35" i="14"/>
  <c r="AP35" i="14"/>
  <c r="AS35" i="14"/>
  <c r="AR35" i="14"/>
  <c r="AP61" i="14"/>
  <c r="AQ61" i="14"/>
  <c r="AR61" i="14"/>
  <c r="AN61" i="14"/>
  <c r="AS61" i="14"/>
  <c r="AN25" i="14"/>
  <c r="AQ25" i="14"/>
  <c r="AS25" i="14"/>
  <c r="AR25" i="14"/>
  <c r="AP25" i="14"/>
  <c r="AR15" i="14"/>
  <c r="AQ15" i="14"/>
  <c r="AN15" i="14"/>
  <c r="AS15" i="14"/>
  <c r="AP15" i="14"/>
  <c r="AP42" i="14"/>
  <c r="AQ42" i="14"/>
  <c r="AR42" i="14"/>
  <c r="AN42" i="14"/>
  <c r="AS42" i="14"/>
  <c r="AQ59" i="14"/>
  <c r="AN59" i="14"/>
  <c r="AP59" i="14"/>
  <c r="AS59" i="14"/>
  <c r="AR59" i="14"/>
  <c r="AQ11" i="7"/>
  <c r="AS11" i="7"/>
  <c r="AT11" i="7" l="1"/>
  <c r="AU11" i="7" s="1"/>
  <c r="AT48" i="14"/>
  <c r="AU48" i="14" s="1"/>
  <c r="AT22" i="14"/>
  <c r="AU22" i="14" s="1"/>
  <c r="AT45" i="14"/>
  <c r="AU45" i="14" s="1"/>
  <c r="AT11" i="14"/>
  <c r="AU11" i="14" s="1"/>
  <c r="AT42" i="14"/>
  <c r="AU42" i="14" s="1"/>
  <c r="AT63" i="14"/>
  <c r="AU63" i="14" s="1"/>
  <c r="AT14" i="14"/>
  <c r="AU14" i="14" s="1"/>
  <c r="AT17" i="14"/>
  <c r="AU17" i="14" s="1"/>
  <c r="AT35" i="14"/>
  <c r="AU35" i="14" s="1"/>
  <c r="AT36" i="14"/>
  <c r="AU36" i="14" s="1"/>
  <c r="AT38" i="14"/>
  <c r="AU38" i="14" s="1"/>
  <c r="AT47" i="14"/>
  <c r="AU47" i="14" s="1"/>
  <c r="AT54" i="14"/>
  <c r="AU54" i="14" s="1"/>
  <c r="AT13" i="14"/>
  <c r="AU13" i="14" s="1"/>
  <c r="AT25" i="14"/>
  <c r="AU25" i="14" s="1"/>
  <c r="AT62" i="14"/>
  <c r="AU62" i="14" s="1"/>
  <c r="AT23" i="14"/>
  <c r="AU23" i="14" s="1"/>
  <c r="AT33" i="14"/>
  <c r="AU33" i="14" s="1"/>
  <c r="AT41" i="14"/>
  <c r="AU41" i="14" s="1"/>
  <c r="AT37" i="14"/>
  <c r="AU37" i="14" s="1"/>
  <c r="AT61" i="14"/>
  <c r="AU61" i="14" s="1"/>
  <c r="AT55" i="14"/>
  <c r="AU55" i="14" s="1"/>
  <c r="AT44" i="14"/>
  <c r="AU44" i="14" s="1"/>
  <c r="AT28" i="14"/>
  <c r="AU28" i="14" s="1"/>
  <c r="AT15" i="14"/>
  <c r="AU15" i="14" s="1"/>
  <c r="AT57" i="14"/>
  <c r="AU57" i="14" s="1"/>
  <c r="AT46" i="14"/>
  <c r="AU46" i="14" s="1"/>
  <c r="AT52" i="14"/>
  <c r="AU52" i="14" s="1"/>
  <c r="AT49" i="14"/>
  <c r="AU49" i="14" s="1"/>
  <c r="AT12" i="14"/>
  <c r="AU12" i="14" s="1"/>
  <c r="AT40" i="14"/>
  <c r="AU40" i="14" s="1"/>
  <c r="AT24" i="14"/>
  <c r="AU24" i="14" s="1"/>
  <c r="AT16" i="14"/>
  <c r="AU16" i="14" s="1"/>
  <c r="AT18" i="14"/>
  <c r="AU18" i="14" s="1"/>
  <c r="AT34" i="14"/>
  <c r="AU34" i="14" s="1"/>
  <c r="AT39" i="14"/>
  <c r="AU39" i="14" s="1"/>
  <c r="AT58" i="14"/>
  <c r="AU58" i="14" s="1"/>
  <c r="AT59" i="14"/>
  <c r="AU59" i="14" s="1"/>
  <c r="AT21" i="14"/>
  <c r="AU21" i="14" s="1"/>
  <c r="AT31" i="14"/>
  <c r="AU31" i="14" s="1"/>
  <c r="AT60" i="14"/>
  <c r="AU60" i="14" s="1"/>
  <c r="AT19" i="14"/>
  <c r="AU19" i="14" s="1"/>
  <c r="AT32" i="14"/>
  <c r="AU32" i="14" s="1"/>
  <c r="AT56" i="14"/>
  <c r="AU56" i="14" s="1"/>
  <c r="AT29" i="14"/>
  <c r="AU29" i="14" s="1"/>
  <c r="AT30" i="14"/>
  <c r="AU30" i="14" s="1"/>
  <c r="AT43" i="14"/>
  <c r="AU43" i="14" s="1"/>
  <c r="AT26" i="14"/>
  <c r="AU26" i="14" s="1"/>
  <c r="AT51" i="14"/>
  <c r="AU51" i="14" s="1"/>
  <c r="AT20" i="14"/>
  <c r="AU20" i="14" s="1"/>
  <c r="AT50" i="14"/>
  <c r="AU50" i="14" s="1"/>
  <c r="AT27" i="14"/>
  <c r="AU27" i="14" s="1"/>
  <c r="AT53" i="14"/>
  <c r="AU53" i="14" s="1"/>
  <c r="D5" i="9" l="1"/>
  <c r="AO6" i="9" l="1"/>
  <c r="AM6" i="9"/>
  <c r="AG6" i="9"/>
  <c r="AG5" i="9"/>
  <c r="F22" i="7"/>
  <c r="Z64" i="7"/>
  <c r="AL6" i="9" s="1"/>
  <c r="G64" i="7"/>
  <c r="AI6" i="9" s="1"/>
  <c r="P64" i="7"/>
  <c r="AJ6" i="9" s="1"/>
  <c r="V64" i="7"/>
  <c r="AK6" i="9" s="1"/>
  <c r="B64" i="7"/>
  <c r="AH6" i="9" s="1"/>
  <c r="AL5" i="9"/>
  <c r="V47" i="7"/>
  <c r="AK5" i="9" s="1"/>
  <c r="P47" i="7"/>
  <c r="G47" i="7"/>
  <c r="AH5" i="9"/>
  <c r="AX60" i="7"/>
  <c r="AY60" i="7"/>
  <c r="BA60" i="7"/>
  <c r="BB60" i="7"/>
  <c r="BC60" i="7"/>
  <c r="BD60" i="7"/>
  <c r="BE60" i="7"/>
  <c r="BF60" i="7"/>
  <c r="BG60" i="7"/>
  <c r="BH60" i="7"/>
  <c r="BI60" i="7"/>
  <c r="BJ60" i="7"/>
  <c r="BK60" i="7"/>
  <c r="BL60" i="7"/>
  <c r="BM60" i="7"/>
  <c r="BN60" i="7"/>
  <c r="BO60" i="7"/>
  <c r="BP60" i="7"/>
  <c r="BQ60" i="7"/>
  <c r="BR60" i="7"/>
  <c r="BS60" i="7"/>
  <c r="BT60" i="7"/>
  <c r="BU60" i="7"/>
  <c r="BV60" i="7"/>
  <c r="BW60" i="7"/>
  <c r="BX60" i="7"/>
  <c r="BY60" i="7"/>
  <c r="BZ60" i="7"/>
  <c r="CA60" i="7"/>
  <c r="CB60" i="7"/>
  <c r="CC60" i="7"/>
  <c r="CD60" i="7"/>
  <c r="CE60" i="7"/>
  <c r="CF60" i="7"/>
  <c r="CG60" i="7"/>
  <c r="CH60" i="7"/>
  <c r="CI60" i="7"/>
  <c r="CJ60" i="7"/>
  <c r="CK60" i="7"/>
  <c r="CL60" i="7"/>
  <c r="CM60" i="7"/>
  <c r="CN60" i="7"/>
  <c r="CO60" i="7"/>
  <c r="CP60" i="7"/>
  <c r="CQ60" i="7"/>
  <c r="CR60" i="7"/>
  <c r="CS60" i="7"/>
  <c r="CT60" i="7"/>
  <c r="CU60" i="7"/>
  <c r="CV60" i="7"/>
  <c r="CW60" i="7"/>
  <c r="CX60" i="7"/>
  <c r="CY60" i="7"/>
  <c r="CZ60" i="7"/>
  <c r="DA60" i="7"/>
  <c r="DB60" i="7"/>
  <c r="DC60" i="7"/>
  <c r="DD60" i="7"/>
  <c r="DE60" i="7"/>
  <c r="DF60" i="7"/>
  <c r="DG60" i="7"/>
  <c r="DH60" i="7"/>
  <c r="DI60" i="7"/>
  <c r="DJ60" i="7"/>
  <c r="DK60" i="7"/>
  <c r="DL60" i="7"/>
  <c r="DM60" i="7"/>
  <c r="DN60" i="7"/>
  <c r="DO60" i="7"/>
  <c r="DP60" i="7"/>
  <c r="DQ60" i="7"/>
  <c r="DR60" i="7"/>
  <c r="DS60" i="7"/>
  <c r="DT60" i="7"/>
  <c r="DU60" i="7"/>
  <c r="DV60" i="7"/>
  <c r="DW60" i="7"/>
  <c r="DX60" i="7"/>
  <c r="DY60" i="7"/>
  <c r="DZ60" i="7"/>
  <c r="EA60" i="7"/>
  <c r="EB60" i="7"/>
  <c r="EC60" i="7"/>
  <c r="ED60" i="7"/>
  <c r="EE60" i="7"/>
  <c r="EF60" i="7"/>
  <c r="EG60" i="7"/>
  <c r="EH60" i="7"/>
  <c r="EI60" i="7"/>
  <c r="EJ60" i="7"/>
  <c r="EK60" i="7"/>
  <c r="EL60" i="7"/>
  <c r="EM60" i="7"/>
  <c r="EN60" i="7"/>
  <c r="EO60" i="7"/>
  <c r="EP60" i="7"/>
  <c r="AY44" i="7"/>
  <c r="BE43" i="7"/>
  <c r="K60" i="7" l="1" a="1"/>
  <c r="K60" i="7" s="1"/>
  <c r="G57" i="7" s="1"/>
  <c r="AN6" i="9"/>
  <c r="BB43" i="7" l="1"/>
  <c r="BC43" i="7"/>
  <c r="BD43" i="7"/>
  <c r="BF43" i="7"/>
  <c r="BG43" i="7"/>
  <c r="BH43" i="7"/>
  <c r="BI43" i="7"/>
  <c r="BJ43" i="7"/>
  <c r="BK43" i="7"/>
  <c r="BL43" i="7"/>
  <c r="BM43" i="7"/>
  <c r="BN43" i="7"/>
  <c r="BO43" i="7"/>
  <c r="BP43" i="7"/>
  <c r="BQ43" i="7"/>
  <c r="BR43" i="7"/>
  <c r="BS43" i="7"/>
  <c r="BT43" i="7"/>
  <c r="BU43" i="7"/>
  <c r="BV43" i="7"/>
  <c r="BW43" i="7"/>
  <c r="BX43" i="7"/>
  <c r="BY43" i="7"/>
  <c r="BZ43" i="7"/>
  <c r="CA43" i="7"/>
  <c r="CB43" i="7"/>
  <c r="CC43" i="7"/>
  <c r="CD43" i="7"/>
  <c r="CE43" i="7"/>
  <c r="CF43" i="7"/>
  <c r="CG43" i="7"/>
  <c r="CH43" i="7"/>
  <c r="CI43" i="7"/>
  <c r="CJ43" i="7"/>
  <c r="CK43" i="7"/>
  <c r="CL43" i="7"/>
  <c r="CM43" i="7"/>
  <c r="CN43" i="7"/>
  <c r="CO43" i="7"/>
  <c r="CP43" i="7"/>
  <c r="CQ43" i="7"/>
  <c r="CR43" i="7"/>
  <c r="CS43" i="7"/>
  <c r="CT43" i="7"/>
  <c r="CU43" i="7"/>
  <c r="CV43" i="7"/>
  <c r="CW43" i="7"/>
  <c r="CX43" i="7"/>
  <c r="CY43" i="7"/>
  <c r="CZ43" i="7"/>
  <c r="DA43" i="7"/>
  <c r="DB43" i="7"/>
  <c r="DC43" i="7"/>
  <c r="DD43" i="7"/>
  <c r="DE43" i="7"/>
  <c r="DF43" i="7"/>
  <c r="DG43" i="7"/>
  <c r="DH43" i="7"/>
  <c r="DI43" i="7"/>
  <c r="DJ43" i="7"/>
  <c r="DK43" i="7"/>
  <c r="DL43" i="7"/>
  <c r="DM43" i="7"/>
  <c r="DN43" i="7"/>
  <c r="DO43" i="7"/>
  <c r="DP43" i="7"/>
  <c r="DQ43" i="7"/>
  <c r="DR43" i="7"/>
  <c r="DS43" i="7"/>
  <c r="DT43" i="7"/>
  <c r="DU43" i="7"/>
  <c r="DV43" i="7"/>
  <c r="DW43" i="7"/>
  <c r="DX43" i="7"/>
  <c r="DY43" i="7"/>
  <c r="DZ43" i="7"/>
  <c r="EA43" i="7"/>
  <c r="EB43" i="7"/>
  <c r="EC43" i="7"/>
  <c r="ED43" i="7"/>
  <c r="EE43" i="7"/>
  <c r="EF43" i="7"/>
  <c r="EG43" i="7"/>
  <c r="EH43" i="7"/>
  <c r="EI43" i="7"/>
  <c r="EJ43" i="7"/>
  <c r="EK43" i="7"/>
  <c r="EL43" i="7"/>
  <c r="EM43" i="7"/>
  <c r="EN43" i="7"/>
  <c r="EO43" i="7"/>
  <c r="EP43" i="7"/>
  <c r="EQ43" i="7"/>
  <c r="ER43" i="7"/>
  <c r="AX43" i="7"/>
  <c r="AY43" i="7"/>
  <c r="AZ43" i="7"/>
  <c r="BA43" i="7"/>
  <c r="K43" i="7" l="1" a="1"/>
  <c r="K43" i="7" s="1"/>
  <c r="G40" i="7" s="1"/>
  <c r="J28" i="7"/>
  <c r="B6" i="9"/>
  <c r="AA6" i="9"/>
  <c r="Z6" i="9"/>
  <c r="Y6" i="9"/>
  <c r="N6" i="9"/>
  <c r="B2" i="6" l="1"/>
  <c r="B4" i="7" s="1"/>
  <c r="AO5" i="9" l="1"/>
  <c r="C209" i="6"/>
  <c r="X209" i="6"/>
  <c r="L6" i="9"/>
  <c r="M6" i="9"/>
  <c r="P5" i="9" a="1"/>
  <c r="P5" i="9" s="1"/>
  <c r="I5" i="9"/>
  <c r="H5" i="9"/>
  <c r="AJ5" i="9"/>
  <c r="AI5" i="9" l="1"/>
  <c r="AN5" i="9"/>
  <c r="O6" i="9"/>
  <c r="H6" i="9"/>
  <c r="I6" i="9"/>
  <c r="E15" i="4" l="1"/>
  <c r="Q5" i="9" s="1"/>
  <c r="U5" i="9"/>
  <c r="C249" i="6"/>
  <c r="P7" i="4"/>
  <c r="C110" i="6"/>
  <c r="AC209" i="6"/>
  <c r="M209" i="6"/>
  <c r="AE209" i="6"/>
  <c r="S209" i="6"/>
  <c r="V319" i="6"/>
  <c r="X227" i="6"/>
  <c r="X217" i="6"/>
  <c r="AM5" i="9"/>
  <c r="V372" i="6"/>
  <c r="AD5" i="9"/>
  <c r="AD6" i="9" s="1"/>
  <c r="AC5" i="9"/>
  <c r="AC6" i="9" s="1"/>
  <c r="AB5" i="9"/>
  <c r="AB6" i="9" s="1"/>
  <c r="E16" i="4"/>
  <c r="AE5" i="9" s="1"/>
  <c r="S5" i="9"/>
  <c r="S6" i="9" s="1"/>
  <c r="C5" i="9"/>
  <c r="E5" i="9" s="1"/>
  <c r="F5" i="9"/>
  <c r="W5" i="9"/>
  <c r="W6" i="9" s="1"/>
  <c r="V5" i="9"/>
  <c r="T5" i="9"/>
  <c r="T6" i="9" s="1"/>
  <c r="J5" i="9"/>
  <c r="X6" i="9"/>
  <c r="O4" i="9"/>
  <c r="K4" i="9"/>
  <c r="AE333" i="6"/>
  <c r="P6" i="9"/>
  <c r="X215" i="6"/>
  <c r="X211" i="6"/>
  <c r="X235" i="6"/>
  <c r="X233" i="6"/>
  <c r="X231" i="6"/>
  <c r="X229" i="6"/>
  <c r="X225" i="6"/>
  <c r="X223" i="6"/>
  <c r="X221" i="6"/>
  <c r="X219" i="6"/>
  <c r="X213" i="6"/>
  <c r="R5" i="9"/>
  <c r="R6" i="9" s="1"/>
  <c r="J6" i="9" l="1"/>
  <c r="K5" i="9"/>
  <c r="F6" i="9"/>
  <c r="G5" i="9"/>
  <c r="E6" i="9"/>
  <c r="C6" i="9"/>
  <c r="U6" i="9"/>
  <c r="V6" i="9"/>
  <c r="AE6" i="9"/>
  <c r="Q6" i="9"/>
  <c r="D6" i="9"/>
  <c r="G6" i="9" l="1"/>
  <c r="K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E4" authorId="0" shapeId="0" xr:uid="{00000000-0006-0000-0000-000001000000}">
      <text>
        <r>
          <rPr>
            <b/>
            <sz val="9"/>
            <color indexed="81"/>
            <rFont val="Arial"/>
            <family val="2"/>
          </rPr>
          <t>From JICA HQs. to Overseas Offices</t>
        </r>
        <r>
          <rPr>
            <b/>
            <sz val="9"/>
            <color indexed="81"/>
            <rFont val="ＭＳ Ｐゴシック"/>
            <family val="3"/>
            <charset val="128"/>
          </rPr>
          <t>；</t>
        </r>
        <r>
          <rPr>
            <b/>
            <sz val="9"/>
            <color indexed="81"/>
            <rFont val="Arial"/>
            <family val="2"/>
          </rPr>
          <t xml:space="preserve"> please be sure to fill-in the applicant's Reg. No. indicated in the Candidate Database.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Ikewada, Sako[池和田 沙子]</author>
  </authors>
  <commentList>
    <comment ref="B24" authorId="0" shapeId="0" xr:uid="{C3CCC870-0BAC-439A-B273-1E6C20016BFE}">
      <text>
        <r>
          <rPr>
            <b/>
            <sz val="9"/>
            <color indexed="81"/>
            <rFont val="MS P ゴシック"/>
            <family val="3"/>
            <charset val="128"/>
          </rPr>
          <t>Ikewada, Sako[池和田 沙子]:</t>
        </r>
        <r>
          <rPr>
            <sz val="9"/>
            <color indexed="81"/>
            <rFont val="MS P ゴシック"/>
            <family val="3"/>
            <charset val="128"/>
          </rPr>
          <t xml:space="preserve">
細かい点で恐縮ですが、「How well your research and your desired university research field match」としてはいかがでしょうか
</t>
        </r>
        <r>
          <rPr>
            <b/>
            <sz val="9"/>
            <color indexed="81"/>
            <rFont val="MS P ゴシック"/>
            <family val="3"/>
            <charset val="128"/>
          </rPr>
          <t>→お知らせのとおり修正し、一点上記の文章にdoesを加えましたがいかがでしょうか。
山形</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37127246-73CD-486C-B15F-1A867D6087A2}">
      <text>
        <r>
          <rPr>
            <b/>
            <sz val="11"/>
            <color indexed="81"/>
            <rFont val="Meiryo UI"/>
            <family val="3"/>
            <charset val="128"/>
          </rPr>
          <t>JICA HQ: To JICA Overseas Offices
As this section is prepared in the separate sheet, there is no change in the policy that this is a part of the official application form.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<sst xmlns="http://schemas.openxmlformats.org/spreadsheetml/2006/main" count="61105" uniqueCount="4280">
  <si>
    <t xml:space="preserve"> (JICA Knowledge Co-Creation Program)(KCCP)
(JICA Development Studies Program)</t>
    <phoneticPr fontId="5"/>
  </si>
  <si>
    <t>APPLICATION FORM</t>
    <phoneticPr fontId="5"/>
  </si>
  <si>
    <t xml:space="preserve">Reg.No                                </t>
    <phoneticPr fontId="5"/>
  </si>
  <si>
    <t>Instructions
1. Fill-in all YELLOW areas (or cells) of this form by computer. (DO NOT handwrite.).
2. Fill in the form in English.
3. All YELLOW areas MUST be filled-in (Do not leave these areas blank. Please write "N/A" if not applicable).
4. Write dates in the order of day, month, year (ex.: 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5"/>
  </si>
  <si>
    <t>1. Personal Information</t>
    <phoneticPr fontId="5"/>
  </si>
  <si>
    <t>1-1. Course</t>
    <phoneticPr fontId="5"/>
  </si>
  <si>
    <t xml:space="preserve">Color Photo 
(4cm×3cm)
Paste your photo
 taken within 
6 months. </t>
    <phoneticPr fontId="5"/>
  </si>
  <si>
    <t>ABE Initiative</t>
    <phoneticPr fontId="5"/>
  </si>
  <si>
    <t>1-2. Number (Not need to fill in. JICA will inform after selection Procedures)</t>
    <phoneticPr fontId="5"/>
  </si>
  <si>
    <t>1-3. Information about the applicant</t>
    <phoneticPr fontId="5"/>
  </si>
  <si>
    <t>Family Name</t>
    <phoneticPr fontId="5"/>
  </si>
  <si>
    <t>First Name</t>
    <phoneticPr fontId="5"/>
  </si>
  <si>
    <t>Other Name
(If any)</t>
    <phoneticPr fontId="5"/>
  </si>
  <si>
    <r>
      <t xml:space="preserve">Gender
</t>
    </r>
    <r>
      <rPr>
        <sz val="8"/>
        <rFont val="Arial"/>
        <family val="2"/>
      </rPr>
      <t>for Visa application</t>
    </r>
    <phoneticPr fontId="5"/>
  </si>
  <si>
    <t>Date of Birth
(Day/Month/Year)</t>
    <phoneticPr fontId="5"/>
  </si>
  <si>
    <t>/</t>
    <phoneticPr fontId="5"/>
  </si>
  <si>
    <t>Nationality</t>
    <phoneticPr fontId="5"/>
  </si>
  <si>
    <t>Age
(As of 1/Apr/2025)</t>
    <phoneticPr fontId="5"/>
  </si>
  <si>
    <t>Resident Country</t>
    <phoneticPr fontId="5"/>
  </si>
  <si>
    <t>City/Town</t>
    <phoneticPr fontId="5"/>
  </si>
  <si>
    <t>TEL
(Primary)</t>
    <phoneticPr fontId="5"/>
  </si>
  <si>
    <t>Country Code</t>
    <phoneticPr fontId="5"/>
  </si>
  <si>
    <t>State/Province</t>
    <phoneticPr fontId="5"/>
  </si>
  <si>
    <t>TEL
(Secondary)</t>
    <phoneticPr fontId="5"/>
  </si>
  <si>
    <t>Email</t>
    <phoneticPr fontId="5"/>
  </si>
  <si>
    <t>Passport possession</t>
    <phoneticPr fontId="5"/>
  </si>
  <si>
    <t>1-4. Contact Person in Emergency (2 Persons)</t>
    <phoneticPr fontId="5"/>
  </si>
  <si>
    <t>Name</t>
    <phoneticPr fontId="5"/>
  </si>
  <si>
    <t>Relationship</t>
    <phoneticPr fontId="5"/>
  </si>
  <si>
    <t>Province &amp; Country</t>
    <phoneticPr fontId="5"/>
  </si>
  <si>
    <t>TEL</t>
    <phoneticPr fontId="5"/>
  </si>
  <si>
    <r>
      <t>2. Educational Background</t>
    </r>
    <r>
      <rPr>
        <b/>
        <sz val="10"/>
        <rFont val="Arial"/>
        <family val="2"/>
      </rPr>
      <t xml:space="preserve"> (Higher Education)</t>
    </r>
    <phoneticPr fontId="5"/>
  </si>
  <si>
    <r>
      <t>Instructions
1</t>
    </r>
    <r>
      <rPr>
        <sz val="10"/>
        <color rgb="FFFF0000"/>
        <rFont val="游ゴシック"/>
        <family val="2"/>
        <charset val="128"/>
      </rPr>
      <t>．</t>
    </r>
    <r>
      <rPr>
        <sz val="10"/>
        <color rgb="FFFF0000"/>
        <rFont val="Arial"/>
        <family val="2"/>
      </rPr>
      <t>Exclude kindergarden education and nursery school education.
2</t>
    </r>
    <r>
      <rPr>
        <sz val="10"/>
        <color rgb="FFFF0000"/>
        <rFont val="游ゴシック"/>
        <family val="2"/>
        <charset val="128"/>
      </rPr>
      <t>．</t>
    </r>
    <r>
      <rPr>
        <sz val="10"/>
        <color rgb="FFFF0000"/>
        <rFont val="Arial"/>
        <family val="2"/>
      </rPr>
      <t>Preparatory education for university admission is included in upper secondary education.
3</t>
    </r>
    <r>
      <rPr>
        <sz val="10"/>
        <color rgb="FFFF0000"/>
        <rFont val="游ゴシック"/>
        <family val="2"/>
        <charset val="128"/>
      </rPr>
      <t>．</t>
    </r>
    <r>
      <rPr>
        <sz val="10"/>
        <color rgb="FFFF0000"/>
        <rFont val="Arial"/>
        <family val="2"/>
      </rPr>
      <t>If you attended multiple schools at the same level of education due to moving house or readmission to university, 
     modify level column and write the schools in the separate rows.
4</t>
    </r>
    <r>
      <rPr>
        <sz val="10"/>
        <color rgb="FFFF0000"/>
        <rFont val="游ゴシック"/>
        <family val="2"/>
        <charset val="128"/>
      </rPr>
      <t>．</t>
    </r>
    <r>
      <rPr>
        <sz val="10"/>
        <color rgb="FFFF0000"/>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5"/>
  </si>
  <si>
    <t xml:space="preserve"> Name of Educational Institution</t>
    <phoneticPr fontId="5"/>
  </si>
  <si>
    <t>Province, Country</t>
    <phoneticPr fontId="5"/>
  </si>
  <si>
    <t>From (Month) / (Year) 
To  (Month) / (Year)</t>
    <phoneticPr fontId="5"/>
  </si>
  <si>
    <t>Type of Academic Degree
Obtained</t>
    <phoneticPr fontId="5"/>
  </si>
  <si>
    <t>Major</t>
    <phoneticPr fontId="5"/>
  </si>
  <si>
    <t>Name of Faculty / Department / School</t>
    <phoneticPr fontId="5"/>
  </si>
  <si>
    <t>From</t>
    <phoneticPr fontId="5"/>
  </si>
  <si>
    <t>To</t>
    <phoneticPr fontId="5"/>
  </si>
  <si>
    <t xml:space="preserve">If the period you have entered in 2. Educational Background above does not match a regular academic period, please indicate your reason in "Remarks" below. </t>
    <phoneticPr fontId="5"/>
  </si>
  <si>
    <t>Remarks</t>
    <phoneticPr fontId="5"/>
  </si>
  <si>
    <t xml:space="preserve"> </t>
    <phoneticPr fontId="5"/>
  </si>
  <si>
    <t>1)</t>
    <phoneticPr fontId="5"/>
  </si>
  <si>
    <t>Language Proficiency</t>
    <phoneticPr fontId="5"/>
  </si>
  <si>
    <t>Indicate your English abilities with reference to the following.</t>
    <phoneticPr fontId="5"/>
  </si>
  <si>
    <t>English Proficiency</t>
    <phoneticPr fontId="5"/>
  </si>
  <si>
    <t>Listening</t>
    <phoneticPr fontId="5"/>
  </si>
  <si>
    <t xml:space="preserve">
Excellent:
Good:
Fair: 
Poor:  
 </t>
    <phoneticPr fontId="5"/>
  </si>
  <si>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5"/>
  </si>
  <si>
    <t>Speaking</t>
    <phoneticPr fontId="5"/>
  </si>
  <si>
    <t>Reading</t>
    <phoneticPr fontId="5"/>
  </si>
  <si>
    <t>Writing</t>
    <phoneticPr fontId="5"/>
  </si>
  <si>
    <r>
      <t xml:space="preserve">Certificate
(Please specify Name of Certificate)
</t>
    </r>
    <r>
      <rPr>
        <i/>
        <sz val="9"/>
        <color theme="1"/>
        <rFont val="Arial"/>
        <family val="2"/>
      </rPr>
      <t>ex.: TOEFL, IELTS</t>
    </r>
  </si>
  <si>
    <t>If Others, specify</t>
    <phoneticPr fontId="5"/>
  </si>
  <si>
    <t xml:space="preserve"> Score points obtained</t>
    <phoneticPr fontId="5"/>
  </si>
  <si>
    <t>Test Dates</t>
    <phoneticPr fontId="5"/>
  </si>
  <si>
    <t>Day</t>
    <phoneticPr fontId="5"/>
  </si>
  <si>
    <t>Month</t>
    <phoneticPr fontId="5"/>
  </si>
  <si>
    <t>Year</t>
    <phoneticPr fontId="5"/>
  </si>
  <si>
    <t xml:space="preserve"> Your Mother Tongue</t>
    <phoneticPr fontId="5"/>
  </si>
  <si>
    <t>2)  </t>
    <phoneticPr fontId="5"/>
  </si>
  <si>
    <t>Have you ever been awarded a scholarship for studying abroad?</t>
    <phoneticPr fontId="5"/>
  </si>
  <si>
    <t>Name of scholarship</t>
    <phoneticPr fontId="5"/>
  </si>
  <si>
    <t>Duration</t>
    <phoneticPr fontId="5"/>
  </si>
  <si>
    <t>3)</t>
    <phoneticPr fontId="5"/>
  </si>
  <si>
    <t>4)</t>
    <phoneticPr fontId="5"/>
  </si>
  <si>
    <t>Have you ever participated in any training course in your country or abroad including any offered by JICA?</t>
    <phoneticPr fontId="5"/>
  </si>
  <si>
    <t>Name of the course</t>
    <phoneticPr fontId="5"/>
  </si>
  <si>
    <t>Country you visited</t>
    <phoneticPr fontId="5"/>
  </si>
  <si>
    <t>Name of the institution 
or the agency</t>
    <phoneticPr fontId="5"/>
  </si>
  <si>
    <t>3. Present Organization and Nomination</t>
    <phoneticPr fontId="5"/>
  </si>
  <si>
    <t>3-1. Present Organization and Position</t>
    <phoneticPr fontId="5"/>
  </si>
  <si>
    <t>Categories of Organization</t>
    <phoneticPr fontId="5"/>
  </si>
  <si>
    <t>Types of organization</t>
  </si>
  <si>
    <t>Name of Organization</t>
    <phoneticPr fontId="5"/>
  </si>
  <si>
    <t>Department / Division</t>
    <phoneticPr fontId="5"/>
  </si>
  <si>
    <t>Position</t>
    <phoneticPr fontId="5"/>
  </si>
  <si>
    <t>Date of employment</t>
    <phoneticPr fontId="5"/>
  </si>
  <si>
    <t>Date of assignment to the present position</t>
    <phoneticPr fontId="5"/>
  </si>
  <si>
    <t>Categories of Organization</t>
  </si>
  <si>
    <t>Types of Organization</t>
    <phoneticPr fontId="5"/>
  </si>
  <si>
    <t>Description</t>
    <phoneticPr fontId="5"/>
  </si>
  <si>
    <t xml:space="preserve">A. </t>
    <phoneticPr fontId="5"/>
  </si>
  <si>
    <t>Ministry / 
Government Institution</t>
    <phoneticPr fontId="5"/>
  </si>
  <si>
    <t>National Government</t>
    <phoneticPr fontId="5"/>
  </si>
  <si>
    <t>Ministry or Federal Institution</t>
    <phoneticPr fontId="5"/>
  </si>
  <si>
    <t>Local Government</t>
    <phoneticPr fontId="5"/>
  </si>
  <si>
    <t>Governmental Institution run by state/province or city/town</t>
    <phoneticPr fontId="5"/>
  </si>
  <si>
    <t>Public Enterprise</t>
    <phoneticPr fontId="5"/>
  </si>
  <si>
    <t xml:space="preserve">Government-owned corporation or facilities </t>
  </si>
  <si>
    <t xml:space="preserve">B. </t>
    <phoneticPr fontId="5"/>
  </si>
  <si>
    <t>Higher Education and TVET</t>
    <phoneticPr fontId="5"/>
  </si>
  <si>
    <t>University</t>
    <phoneticPr fontId="5"/>
  </si>
  <si>
    <t>Either public or Private University</t>
    <phoneticPr fontId="5"/>
  </si>
  <si>
    <t>C.</t>
    <phoneticPr fontId="5"/>
  </si>
  <si>
    <t>Private Sector</t>
    <phoneticPr fontId="5"/>
  </si>
  <si>
    <t>Private</t>
    <phoneticPr fontId="5"/>
  </si>
  <si>
    <t>Private company including Private school</t>
    <phoneticPr fontId="5"/>
  </si>
  <si>
    <t xml:space="preserve">D. </t>
    <phoneticPr fontId="5"/>
  </si>
  <si>
    <t>Others</t>
    <phoneticPr fontId="5"/>
  </si>
  <si>
    <t>NGO/Private(non-profit)</t>
    <phoneticPr fontId="5"/>
  </si>
  <si>
    <t>NGO or non-profit organization</t>
    <phoneticPr fontId="5"/>
  </si>
  <si>
    <t>Self-employed</t>
    <phoneticPr fontId="5"/>
  </si>
  <si>
    <t>Freelancer (if you own a company, chose "Private")</t>
    <phoneticPr fontId="5"/>
  </si>
  <si>
    <t>Fresh Graduate</t>
    <phoneticPr fontId="5"/>
  </si>
  <si>
    <t>Just graduated or will Graduate soon from University and not working</t>
    <phoneticPr fontId="5"/>
  </si>
  <si>
    <t>Unemployed</t>
    <phoneticPr fontId="5"/>
  </si>
  <si>
    <t>not working</t>
    <phoneticPr fontId="5"/>
  </si>
  <si>
    <t>Any status not applying to all above</t>
    <phoneticPr fontId="5"/>
  </si>
  <si>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5"/>
  </si>
  <si>
    <t>Please mark Yes or No about your status.</t>
    <phoneticPr fontId="5"/>
  </si>
  <si>
    <t>Personnel of the military or organizations under the military (active military personnel or military personnel listed in the muster roll/military register)</t>
    <phoneticPr fontId="5"/>
  </si>
  <si>
    <t>Personnel of the Ministry of Defense, or organizations under the Ministry of Defense</t>
    <phoneticPr fontId="5"/>
  </si>
  <si>
    <t xml:space="preserve"> Personnel of organizations that are specified by law under the military or the Ministry of Defense in case of an emergency</t>
    <phoneticPr fontId="5"/>
  </si>
  <si>
    <t xml:space="preserve"> Persons listed in the muster roll/military register who are not currently affiliated with the military, the Ministry of Defense, or affiliated organizations</t>
    <phoneticPr fontId="5"/>
  </si>
  <si>
    <t>Personnel of civilian organizations which have divisions to conduct military-related activities</t>
    <phoneticPr fontId="5"/>
  </si>
  <si>
    <t>3-3. Confirmation of the nomination by the applicant's present organization</t>
    <phoneticPr fontId="5"/>
  </si>
  <si>
    <t>I agree to nominate this person as qualified nominee to participate in the programs on behalf of our organization.</t>
  </si>
  <si>
    <t>Date</t>
    <phoneticPr fontId="5"/>
  </si>
  <si>
    <t>Signature</t>
    <phoneticPr fontId="5"/>
  </si>
  <si>
    <t>*</t>
    <phoneticPr fontId="5"/>
  </si>
  <si>
    <t>This confirmation is necessary if the applicant's present organization is</t>
  </si>
  <si>
    <t xml:space="preserve"> the ministry / government institution or any higher education and TVET institution</t>
  </si>
  <si>
    <t>If the applicant is from other institution like private sector, this confirmation is not mandatory.</t>
  </si>
  <si>
    <t>Confirmation by the organization in charge (if there is no Note Verbale/ Letter from the government nominating the applicant)</t>
    <phoneticPr fontId="5"/>
  </si>
  <si>
    <t>I have examined the documents in this form and found them true. Accordingly I agree to nominate this person(s) on behalf of our government.</t>
    <phoneticPr fontId="5"/>
  </si>
  <si>
    <t>*</t>
  </si>
  <si>
    <t>If the applicant is from other institution like private sector, this confirmation is not mandatory</t>
  </si>
  <si>
    <t>4. Work Experience</t>
    <phoneticPr fontId="5"/>
  </si>
  <si>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2024, Please choose October as month and 2024 as year.</t>
    <phoneticPr fontId="5"/>
  </si>
  <si>
    <t>Organization</t>
    <phoneticPr fontId="5"/>
  </si>
  <si>
    <t>Department</t>
    <phoneticPr fontId="5"/>
  </si>
  <si>
    <t>Period of Working</t>
    <phoneticPr fontId="5"/>
  </si>
  <si>
    <t>From / To</t>
    <phoneticPr fontId="5"/>
  </si>
  <si>
    <t>Full /
Part Time</t>
    <phoneticPr fontId="5"/>
  </si>
  <si>
    <t>Type of Org.</t>
    <phoneticPr fontId="5"/>
  </si>
  <si>
    <t>*To</t>
    <phoneticPr fontId="5"/>
  </si>
  <si>
    <t>**For the Types of Organization, please choose from the followings:</t>
    <phoneticPr fontId="5"/>
  </si>
  <si>
    <t>A. Ministry / Government Institution</t>
    <phoneticPr fontId="5"/>
  </si>
  <si>
    <t>B. Higher Education and TVET (Technical and Vocational Education and Training) Institutions</t>
    <phoneticPr fontId="5"/>
  </si>
  <si>
    <t>C. Private Sector</t>
    <phoneticPr fontId="5"/>
  </si>
  <si>
    <t>D. Others (non-profit organization etc.)</t>
    <phoneticPr fontId="5"/>
  </si>
  <si>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5"/>
  </si>
  <si>
    <t>5. Declaration</t>
    <phoneticPr fontId="5"/>
  </si>
  <si>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 xml:space="preserve">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
    </r>
    <r>
      <rPr>
        <sz val="7.5"/>
        <color rgb="FFFF0000"/>
        <rFont val="Arial"/>
        <family val="2"/>
      </rPr>
      <t>to agree to be discontinued of the program, should the participant (a)violate Japanese laws, JICA’s regulations, or University’s regulations,  (b)commit illegal or any type of immoral conduct including sexual harassment,  (c)become</t>
    </r>
    <r>
      <rPr>
        <sz val="7.5"/>
        <color rgb="FF000000"/>
        <rFont val="Arial"/>
        <family val="2"/>
      </rPr>
      <t xml:space="preserve"> </t>
    </r>
    <r>
      <rPr>
        <sz val="7.5"/>
        <color rgb="FFFF0000"/>
        <rFont val="Arial"/>
        <family val="2"/>
      </rPr>
      <t>critically ill or seriously injured after arrival in Japan.</t>
    </r>
    <r>
      <rPr>
        <sz val="7.5"/>
        <color rgb="FF000000"/>
        <rFont val="Arial"/>
        <family val="2"/>
      </rPr>
      <t xml:space="preserve">
(11) </t>
    </r>
    <r>
      <rPr>
        <sz val="7.5"/>
        <color rgb="FFFF0000"/>
        <rFont val="Arial"/>
        <family val="2"/>
      </rPr>
      <t>to be responsible for paying any cost for treatment of the said health conditions except for the medical care expenses described in the table of “11. Expenses To be borne by JICA,”</t>
    </r>
    <r>
      <rPr>
        <sz val="7.5"/>
        <color rgb="FF000000"/>
        <rFont val="Arial"/>
        <family val="2"/>
      </rPr>
      <t xml:space="preserve">
(12) to return the total amount or a part of the expenditure for KCCP depending on the severity of such violation, should the participants violate the laws and ordinances, 
(13) not to drive a car or motorbike,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
    </r>
    <r>
      <rPr>
        <sz val="7.5"/>
        <color rgb="FFFF0000"/>
        <rFont val="Arial"/>
        <family val="2"/>
      </rPr>
      <t>to submit a Health Certificate in JICA format at the participant’s expense, when the participant applied to the entrance examinations or within 6 months before arrival in Japan, whichever is later.</t>
    </r>
    <r>
      <rPr>
        <sz val="7.5"/>
        <color rgb="FF000000"/>
        <rFont val="ＭＳ Ｐゴシック"/>
        <family val="2"/>
        <charset val="128"/>
      </rPr>
      <t>　</t>
    </r>
    <r>
      <rPr>
        <sz val="7.5"/>
        <color rgb="FF000000"/>
        <rFont val="Arial"/>
        <family val="2"/>
      </rPr>
      <t xml:space="preserve"> 
(18) </t>
    </r>
    <r>
      <rPr>
        <sz val="7.5"/>
        <color rgb="FFFF0000"/>
        <rFont val="Arial"/>
        <family val="2"/>
      </rPr>
      <t>to accept to submit a second Health Certificate in JICA format if deemed necessary by JICA. The cost of acquiring the Health Certificate will be borne by JICA unless it is required</t>
    </r>
    <r>
      <rPr>
        <sz val="7.5"/>
        <color rgb="FF000000"/>
        <rFont val="Arial"/>
        <family val="2"/>
      </rPr>
      <t xml:space="preserve"> </t>
    </r>
    <r>
      <rPr>
        <sz val="7.5"/>
        <color rgb="FFFF0000"/>
        <rFont val="Arial"/>
        <family val="2"/>
      </rPr>
      <t>due to the</t>
    </r>
    <r>
      <rPr>
        <sz val="7.5"/>
        <color rgb="FF000000"/>
        <rFont val="Arial"/>
        <family val="2"/>
      </rPr>
      <t xml:space="preserve"> </t>
    </r>
    <r>
      <rPr>
        <sz val="7.5"/>
        <color rgb="FFFF0000"/>
        <rFont val="Arial"/>
        <family val="2"/>
      </rPr>
      <t>candidates’ fault</t>
    </r>
    <r>
      <rPr>
        <sz val="7.5"/>
        <color rgb="FF000000"/>
        <rFont val="Arial"/>
        <family val="2"/>
      </rPr>
      <t xml:space="preserve">.
(19) </t>
    </r>
    <r>
      <rPr>
        <sz val="7.5"/>
        <color rgb="FFFF0000"/>
        <rFont val="Arial"/>
        <family val="2"/>
      </rPr>
      <t>to promptry resubmit your medical history, If there are changes in your health condition, such as pregnancy or a pre-existing disease</t>
    </r>
    <r>
      <rPr>
        <sz val="7.5"/>
        <color rgb="FF000000"/>
        <rFont val="Arial"/>
        <family val="2"/>
      </rPr>
      <t xml:space="preserv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 during the program,
(22) to understand not to make other applications for different JICA training courses at the same time, and
(23) to understand that the maximum duration of “Overseas research” and “Temporary Leave (leaving Japan for private purpose)” is 60 days, in principle.
(24) </t>
    </r>
    <r>
      <rPr>
        <sz val="7.5"/>
        <color rgb="FFFF0000"/>
        <rFont val="Arial"/>
        <family val="2"/>
      </rPr>
      <t>to accept to take tuberculosis related inspections organized by JICA after arriving in Japan and to submit the results to JICA and university</t>
    </r>
    <r>
      <rPr>
        <sz val="7.5"/>
        <color rgb="FF000000"/>
        <rFont val="Arial"/>
        <family val="2"/>
      </rPr>
      <t>.</t>
    </r>
    <phoneticPr fontId="5"/>
  </si>
  <si>
    <r>
      <rPr>
        <b/>
        <sz val="7.5"/>
        <rFont val="ＭＳ Ｐゴシック"/>
        <family val="3"/>
        <charset val="128"/>
      </rPr>
      <t>【</t>
    </r>
    <r>
      <rPr>
        <b/>
        <sz val="7.5"/>
        <rFont val="Arial"/>
        <family val="2"/>
      </rPr>
      <t>Privacy Policy</t>
    </r>
    <r>
      <rPr>
        <b/>
        <sz val="7.5"/>
        <rFont val="ＭＳ Ｐゴシック"/>
        <family val="3"/>
        <charset val="128"/>
      </rPr>
      <t>】</t>
    </r>
    <r>
      <rPr>
        <sz val="7.5"/>
        <rFont val="Arial"/>
        <family val="2"/>
      </rPr>
      <t xml:space="preserve">
The participants/applicants are requested to understand Privacy Policy of JICA as follows.
</t>
    </r>
    <r>
      <rPr>
        <b/>
        <sz val="7.5"/>
        <rFont val="Arial"/>
        <family val="2"/>
      </rPr>
      <t>(1) Scope of Use</t>
    </r>
    <r>
      <rPr>
        <sz val="7.5"/>
        <rFont val="Arial"/>
        <family val="2"/>
      </rPr>
      <t xml:space="preserve">
Personal information specified in this form will be stored, used, or analyzed by JICA only within the scope of conducting and supervising JICA's technical training (long-term) (selection, coordination, travel and life support of the participants in Japan) which is stipulated in the Japan International Cooperation Agency Organization Regulations.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rFont val="Arial"/>
        <family val="2"/>
      </rPr>
      <t>(2) Provision of acquired personal information to a third party</t>
    </r>
    <r>
      <rPr>
        <sz val="7.5"/>
        <rFont val="Arial"/>
        <family val="2"/>
      </rPr>
      <t xml:space="preserve">
JICA shall never provide personal information to third parties except as required by law.
However, in the following cases, we will provide personal information and will take the following measures.
</t>
    </r>
    <r>
      <rPr>
        <b/>
        <sz val="7.5"/>
        <rFont val="Arial"/>
        <family val="2"/>
      </rPr>
      <t>(a) In the case of contracted universities for the implementation of the program</t>
    </r>
    <r>
      <rPr>
        <sz val="7.5"/>
        <rFont val="Arial"/>
        <family val="2"/>
      </rPr>
      <t xml:space="preserve">
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rFont val="Arial"/>
        <family val="2"/>
      </rPr>
      <t>(b) In the case of uncontracted universities for the purpose of admission screening</t>
    </r>
    <r>
      <rPr>
        <sz val="7.5"/>
        <rFont val="Arial"/>
        <family val="2"/>
      </rPr>
      <t xml:space="preserve">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5"/>
  </si>
  <si>
    <r>
      <rPr>
        <b/>
        <sz val="7.5"/>
        <rFont val="ＭＳ Ｐゴシック"/>
        <family val="3"/>
        <charset val="128"/>
      </rPr>
      <t>【</t>
    </r>
    <r>
      <rPr>
        <b/>
        <sz val="7.5"/>
        <rFont val="Arial"/>
        <family val="2"/>
      </rPr>
      <t>Security Notice</t>
    </r>
    <r>
      <rPr>
        <b/>
        <sz val="7.5"/>
        <rFont val="ＭＳ Ｐゴシック"/>
        <family val="3"/>
        <charset val="128"/>
      </rPr>
      <t>】</t>
    </r>
    <r>
      <rPr>
        <sz val="7.5"/>
        <rFont val="Arial"/>
        <family val="2"/>
      </rPr>
      <t xml:space="preserve">
JICA takes any measures required to prevent leakage, loss, or destruction of acquired information, and to otherwise properly manage such information.
*Information Security Policy of JICA in relation to Personal Information Protection
</t>
    </r>
    <r>
      <rPr>
        <sz val="7.5"/>
        <rFont val="Segoe UI Symbol"/>
        <family val="3"/>
      </rPr>
      <t>■</t>
    </r>
    <r>
      <rPr>
        <sz val="7.5"/>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rFont val="Segoe UI Symbol"/>
        <family val="3"/>
      </rPr>
      <t>■</t>
    </r>
    <r>
      <rPr>
        <sz val="7.5"/>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rFont val="ＭＳ Ｐゴシック"/>
        <family val="3"/>
        <charset val="128"/>
      </rPr>
      <t>※</t>
    </r>
    <r>
      <rPr>
        <sz val="7.5"/>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5"/>
  </si>
  <si>
    <r>
      <rPr>
        <b/>
        <sz val="7.5"/>
        <rFont val="ＭＳ Ｐゴシック"/>
        <family val="3"/>
        <charset val="128"/>
      </rPr>
      <t>【</t>
    </r>
    <r>
      <rPr>
        <b/>
        <sz val="7.5"/>
        <rFont val="Arial"/>
        <family val="2"/>
      </rPr>
      <t>Copyright Policy</t>
    </r>
    <r>
      <rPr>
        <b/>
        <sz val="7.5"/>
        <rFont val="ＭＳ Ｐゴシック"/>
        <family val="3"/>
        <charset val="128"/>
      </rPr>
      <t>】</t>
    </r>
    <r>
      <rPr>
        <sz val="7.5"/>
        <rFont val="Arial"/>
        <family val="2"/>
      </rPr>
      <t xml:space="preserve">
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phoneticPr fontId="5"/>
  </si>
  <si>
    <r>
      <rPr>
        <b/>
        <sz val="7.5"/>
        <rFont val="ＭＳ Ｐゴシック"/>
        <family val="3"/>
        <charset val="128"/>
      </rPr>
      <t>【</t>
    </r>
    <r>
      <rPr>
        <b/>
        <sz val="7.5"/>
        <rFont val="Arial"/>
        <family val="2"/>
      </rPr>
      <t>Portrait Right Policy</t>
    </r>
    <r>
      <rPr>
        <b/>
        <sz val="7.5"/>
        <rFont val="ＭＳ Ｐゴシック"/>
        <family val="3"/>
        <charset val="128"/>
      </rPr>
      <t>】</t>
    </r>
    <r>
      <rPr>
        <sz val="7.5"/>
        <rFont val="Arial"/>
        <family val="2"/>
      </rPr>
      <t xml:space="preserve">
</t>
    </r>
    <r>
      <rPr>
        <sz val="7.5"/>
        <color rgb="FFFF0000"/>
        <rFont val="Arial"/>
        <family val="2"/>
      </rPr>
      <t xml:space="preserve">During the implementation period of KCCP, JICA (including hired photographer and program implementing partners) will shoot photographs and video footage mainly for the following purposes:
</t>
    </r>
    <r>
      <rPr>
        <sz val="7.5"/>
        <color rgb="FFFF0000"/>
        <rFont val="Wingdings"/>
        <family val="2"/>
        <charset val="2"/>
      </rPr>
      <t></t>
    </r>
    <r>
      <rPr>
        <sz val="7.5"/>
        <color rgb="FFFF0000"/>
        <rFont val="Arial"/>
        <family val="2"/>
      </rPr>
      <t xml:space="preserve">	Use on the website or in SNS administrated/operated by JICA,
</t>
    </r>
    <r>
      <rPr>
        <sz val="7.5"/>
        <color rgb="FFFF0000"/>
        <rFont val="Wingdings"/>
        <family val="2"/>
        <charset val="2"/>
      </rPr>
      <t></t>
    </r>
    <r>
      <rPr>
        <sz val="7.5"/>
        <color rgb="FFFF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not a requirement of KCCP. However, without any claims on using portraits, we JICA understands as being able to use participants portraits. 
In case you were inconvenience on using portraits, you can ask JICA not to use them.
</t>
    </r>
    <phoneticPr fontId="5"/>
  </si>
  <si>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　</t>
    </r>
    <r>
      <rPr>
        <sz val="8"/>
        <color theme="1"/>
        <rFont val="Arial"/>
        <family val="2"/>
      </rPr>
      <t xml:space="preserve">***Please check the box whether you are AGREE or DISAGREE.
</t>
    </r>
    <r>
      <rPr>
        <sz val="14"/>
        <color theme="1"/>
        <rFont val="Arial"/>
        <family val="2"/>
      </rPr>
      <t xml:space="preserve">
  </t>
    </r>
    <r>
      <rPr>
        <sz val="16"/>
        <color theme="1"/>
        <rFont val="Arial"/>
        <family val="2"/>
      </rPr>
      <t xml:space="preserve"> </t>
    </r>
    <r>
      <rPr>
        <sz val="16"/>
        <color theme="1"/>
        <rFont val="ＭＳ Ｐゴシック"/>
        <family val="3"/>
        <charset val="128"/>
      </rPr>
      <t>□</t>
    </r>
    <r>
      <rPr>
        <sz val="16"/>
        <color theme="1"/>
        <rFont val="Arial"/>
        <family val="2"/>
      </rPr>
      <t xml:space="preserve"> Agree  </t>
    </r>
    <r>
      <rPr>
        <sz val="16"/>
        <color theme="1"/>
        <rFont val="ＭＳ Ｐゴシック"/>
        <family val="3"/>
        <charset val="128"/>
      </rPr>
      <t>／　□</t>
    </r>
    <r>
      <rPr>
        <sz val="16"/>
        <color theme="1"/>
        <rFont val="Arial"/>
        <family val="2"/>
      </rPr>
      <t xml:space="preserve"> Disagree  </t>
    </r>
    <phoneticPr fontId="5"/>
  </si>
  <si>
    <t>I certify that the statements I made in this form are true, complete and correct to the best of my knowledge and belief.</t>
    <phoneticPr fontId="5"/>
  </si>
  <si>
    <r>
      <t>By Applicant</t>
    </r>
    <r>
      <rPr>
        <sz val="10"/>
        <color theme="1"/>
        <rFont val="ＭＳ Ｐゴシック"/>
        <family val="3"/>
        <charset val="128"/>
      </rPr>
      <t>　　</t>
    </r>
    <phoneticPr fontId="5"/>
  </si>
  <si>
    <t>Name of Applicant:</t>
    <phoneticPr fontId="5"/>
  </si>
  <si>
    <t xml:space="preserve">Signature: </t>
    <phoneticPr fontId="5"/>
  </si>
  <si>
    <t>DATE (Day / Month / Year):                             /                             /</t>
    <phoneticPr fontId="5"/>
  </si>
  <si>
    <t>Check List</t>
    <phoneticPr fontId="5"/>
  </si>
  <si>
    <t>Please check the following BEFORE printing</t>
    <phoneticPr fontId="5"/>
  </si>
  <si>
    <t>Page</t>
    <phoneticPr fontId="5"/>
  </si>
  <si>
    <t>Check Point</t>
    <phoneticPr fontId="5"/>
  </si>
  <si>
    <t>Applicant</t>
    <phoneticPr fontId="5"/>
  </si>
  <si>
    <t>JICA</t>
    <phoneticPr fontId="5"/>
  </si>
  <si>
    <t>All</t>
    <phoneticPr fontId="5"/>
  </si>
  <si>
    <t>Are all the Yellow columns (MANDATORY to answer) filled out?</t>
    <phoneticPr fontId="5"/>
  </si>
  <si>
    <t>Is the full name written as shown on the Passport? (Check the spelling)
(National ID is acceptable if the applicant does not own a Passport)</t>
    <phoneticPr fontId="5"/>
  </si>
  <si>
    <t>Is the date of birth same as on the Passport or ID?</t>
    <phoneticPr fontId="5"/>
  </si>
  <si>
    <t>Is the applicant's age between 22 to 39? (if not, check qualified age at JICA overseas office in charge of your country)</t>
    <phoneticPr fontId="5"/>
  </si>
  <si>
    <t>Is the name of supervisors chosen from the professor list in the University Information List?</t>
    <phoneticPr fontId="5"/>
  </si>
  <si>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5"/>
  </si>
  <si>
    <t>Do schooling years correspond to the years indicated in the provided University Diploma and Academic Transcript?</t>
    <phoneticPr fontId="5"/>
  </si>
  <si>
    <t>Is the name of the degree same as in the "University Diploma" and "Academic Transcript"?</t>
    <phoneticPr fontId="5"/>
  </si>
  <si>
    <t>If the schooling years do not match with the regular academic period, is it explained in the Remarks column?</t>
    <phoneticPr fontId="5"/>
  </si>
  <si>
    <t>Is the applicant's name of organization, department, and position correctly spelled out? (No abbreviation is allowed)</t>
    <phoneticPr fontId="5"/>
  </si>
  <si>
    <t>Has the applicant entered whether the applicant's present organization is related to the Military / the Ministry of Defense?</t>
    <phoneticPr fontId="5"/>
  </si>
  <si>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5"/>
  </si>
  <si>
    <r>
      <t>In 5. Declaration, has the applicant entered a check mark  (</t>
    </r>
    <r>
      <rPr>
        <sz val="7"/>
        <rFont val="Segoe UI Symbol"/>
        <family val="2"/>
      </rPr>
      <t>✓</t>
    </r>
    <r>
      <rPr>
        <sz val="7"/>
        <rFont val="Arial"/>
        <family val="2"/>
      </rPr>
      <t>) for either Agree or Disagree?</t>
    </r>
    <phoneticPr fontId="5"/>
  </si>
  <si>
    <t>Word File for Annex. 2
Research Plan and Career Plan</t>
    <phoneticPr fontId="5"/>
  </si>
  <si>
    <t>Is the research plan written in format of "Title", "Introduction", "Objective" and "Conclusion",  according to instructions of "Research Plan" of Annex. 2?
(Extreme lack of words may not be accepted.)</t>
    <phoneticPr fontId="5"/>
  </si>
  <si>
    <t>Is the research plan written with the "Title", "Introduction", "Objective" and "Conclusion", respectively followed by Rules of Outline of Research Plan as instructed in Annex. 2-1 Research Plan?</t>
    <phoneticPr fontId="5"/>
  </si>
  <si>
    <r>
      <t xml:space="preserve">Please check the following </t>
    </r>
    <r>
      <rPr>
        <sz val="10"/>
        <color rgb="FFFF0000"/>
        <rFont val="Arial"/>
        <family val="2"/>
      </rPr>
      <t>AFTER</t>
    </r>
    <r>
      <rPr>
        <sz val="10"/>
        <color theme="1"/>
        <rFont val="Arial"/>
        <family val="2"/>
      </rPr>
      <t xml:space="preserve"> printing</t>
    </r>
    <phoneticPr fontId="5"/>
  </si>
  <si>
    <t>Is the applicant's photo attached on the Application form?</t>
    <phoneticPr fontId="5"/>
  </si>
  <si>
    <t>Are the official stamp and signature of the current organization affixed in 3-3.?</t>
    <phoneticPr fontId="5"/>
  </si>
  <si>
    <t>In the Declaration Form, is the signed date within the application period?</t>
    <phoneticPr fontId="5"/>
  </si>
  <si>
    <t>University Diploma</t>
    <phoneticPr fontId="5"/>
  </si>
  <si>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</si>
  <si>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5"/>
  </si>
  <si>
    <t>If not written in English, is the official English translation attached?</t>
    <phoneticPr fontId="5"/>
  </si>
  <si>
    <t>Academic Transcript</t>
  </si>
  <si>
    <t>Is the notary seal affixed to Academic Transcript for all the grades earned in the university?</t>
    <phoneticPr fontId="5"/>
  </si>
  <si>
    <t>If not written in English, is the official English translation attached?</t>
  </si>
  <si>
    <t>Copy of Passport(ID)</t>
    <phoneticPr fontId="5"/>
  </si>
  <si>
    <t>Is the copy of valid Passport (or National ID) attached?</t>
    <phoneticPr fontId="5"/>
  </si>
  <si>
    <t>ID Photo</t>
    <phoneticPr fontId="5"/>
  </si>
  <si>
    <t>Is the applicant's photo (4cm × 3cm) attached on Page 1 of Application Form?</t>
    <phoneticPr fontId="5"/>
  </si>
  <si>
    <r>
      <t xml:space="preserve">Please check the following </t>
    </r>
    <r>
      <rPr>
        <sz val="10"/>
        <color rgb="FFFF0000"/>
        <rFont val="Arial"/>
        <family val="2"/>
      </rPr>
      <t>BEFORE</t>
    </r>
    <r>
      <rPr>
        <sz val="10"/>
        <color theme="1"/>
        <rFont val="Arial"/>
        <family val="2"/>
      </rPr>
      <t xml:space="preserve"> submission</t>
    </r>
    <phoneticPr fontId="5"/>
  </si>
  <si>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(Declaration of desired universities),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2"/>
        <charset val="128"/>
      </rPr>
      <t>・</t>
    </r>
    <r>
      <rPr>
        <sz val="8"/>
        <color theme="1"/>
        <rFont val="Arial"/>
        <family val="2"/>
      </rPr>
      <t xml:space="preserve">Annex3(Medical History)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Physician's Certificate (If required after answering questions in the Medical History),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5"/>
  </si>
  <si>
    <t>Reference : The list of universities that HighIy Matched with your research</t>
    <phoneticPr fontId="5"/>
  </si>
  <si>
    <t>Annex.1 Declaration of Desired Universities</t>
    <phoneticPr fontId="5"/>
  </si>
  <si>
    <r>
      <t xml:space="preserve">Below is a list of universities that have a high match between the section code you selected and the university. However, some universities do not specify section cords, </t>
    </r>
    <r>
      <rPr>
        <u/>
        <sz val="10"/>
        <rFont val="Arial"/>
        <family val="2"/>
      </rPr>
      <t>so please carefully check the research content of your desired supervisor on the university's website before choosing the university to which you will apply.</t>
    </r>
    <phoneticPr fontId="5"/>
  </si>
  <si>
    <r>
      <t xml:space="preserve">Instruction
</t>
    </r>
    <r>
      <rPr>
        <sz val="10"/>
        <color theme="1"/>
        <rFont val="Arial"/>
        <family val="2"/>
      </rPr>
      <t>1. Fill-in all YELLOW areas (or cells) of this form by computer. (Do NOT handwrite).
2. Fill in the form in English
3. All YELLOW areas MUST be filled-in (Do not leave these areas blank. Please write "N/A" if not applicable).
4. Write proper nouns in full spelling without abbreviation or any omission.
5. Verify what you have entered above using the "Check List" at the later part of the Application Form sheet.</t>
    </r>
    <phoneticPr fontId="5"/>
  </si>
  <si>
    <t>Meaning of color coding</t>
    <phoneticPr fontId="5"/>
  </si>
  <si>
    <r>
      <rPr>
        <sz val="10"/>
        <rFont val="MS ゴシック"/>
        <family val="2"/>
        <charset val="128"/>
      </rPr>
      <t>：</t>
    </r>
    <r>
      <rPr>
        <sz val="10"/>
        <rFont val="Arial"/>
        <family val="2"/>
      </rPr>
      <t>Universities to which the Africa Department strongly recommends applying</t>
    </r>
    <phoneticPr fontId="5"/>
  </si>
  <si>
    <r>
      <rPr>
        <sz val="10"/>
        <rFont val="MS ゴシック"/>
        <family val="2"/>
        <charset val="128"/>
      </rPr>
      <t>：</t>
    </r>
    <r>
      <rPr>
        <sz val="10"/>
        <rFont val="Arial"/>
        <family val="2"/>
      </rPr>
      <t>Universities to be accepted</t>
    </r>
    <phoneticPr fontId="5"/>
  </si>
  <si>
    <t>Annex.1 Declaration of desired universities placement</t>
    <phoneticPr fontId="5"/>
  </si>
  <si>
    <r>
      <t xml:space="preserve">"All applicants are required to specify first and second choice of desired universities by reference to "University Information for the Applicants".
All applicants can select up to two choices of their desired universities.
</t>
    </r>
    <r>
      <rPr>
        <sz val="10"/>
        <color rgb="FFFF0000"/>
        <rFont val="MS UI Gothic"/>
        <family val="2"/>
        <charset val="1"/>
      </rPr>
      <t>※</t>
    </r>
    <r>
      <rPr>
        <sz val="10"/>
        <color rgb="FFFF0000"/>
        <rFont val="Arial"/>
        <family val="2"/>
      </rPr>
      <t>NOTE</t>
    </r>
    <r>
      <rPr>
        <sz val="10"/>
        <color rgb="FFFF0000"/>
        <rFont val="MS UI Gothic"/>
        <family val="2"/>
        <charset val="1"/>
      </rPr>
      <t>※</t>
    </r>
    <r>
      <rPr>
        <sz val="10"/>
        <color rgb="FFFF0000"/>
        <rFont val="Arial"/>
        <family val="2"/>
      </rPr>
      <t xml:space="preserve"> Please follow the below rules :
</t>
    </r>
    <r>
      <rPr>
        <b/>
        <sz val="10"/>
        <color rgb="FFFF0000"/>
        <rFont val="Arial"/>
        <family val="2"/>
      </rPr>
      <t>RULE 1</t>
    </r>
    <r>
      <rPr>
        <sz val="10"/>
        <color rgb="FFFF0000"/>
        <rFont val="Arial"/>
        <family val="2"/>
      </rPr>
      <t xml:space="preserve">: 
A candidate can only apply for ONE university/department/course for the 4th selection. 
(However, in some case, a candidate might be able to apply for two universities/departments/courses for the 4th selection.)
</t>
    </r>
    <r>
      <rPr>
        <b/>
        <sz val="10"/>
        <color rgb="FFFF0000"/>
        <rFont val="Arial"/>
        <family val="2"/>
      </rPr>
      <t>RULE 2:</t>
    </r>
    <r>
      <rPr>
        <sz val="10"/>
        <color rgb="FFFF0000"/>
        <rFont val="Arial"/>
        <family val="2"/>
      </rPr>
      <t xml:space="preserve">
When writing the ‘Desired University Placement’, a candidate can only desire ONE university without pre-matching (3rd selection), and that university needs to be the applicant’s first choice.</t>
    </r>
    <phoneticPr fontId="5"/>
  </si>
  <si>
    <t>Reg. No.</t>
    <phoneticPr fontId="5"/>
  </si>
  <si>
    <t xml:space="preserve">Please be noted: </t>
    <phoneticPr fontId="5"/>
  </si>
  <si>
    <r>
      <t>All applicants are required to specify the desired universities by reference to University list provided by JICA.</t>
    </r>
    <r>
      <rPr>
        <sz val="10"/>
        <color theme="1"/>
        <rFont val="ＭＳ Ｐゴシック"/>
        <family val="3"/>
        <charset val="128"/>
      </rPr>
      <t>　</t>
    </r>
    <phoneticPr fontId="5"/>
  </si>
  <si>
    <t>Regardless of the application period, you may choose up to three (3) courses from the University List.</t>
    <phoneticPr fontId="5"/>
  </si>
  <si>
    <t>Please select a research field from the "List of research fields" and input a section code</t>
    <phoneticPr fontId="5"/>
  </si>
  <si>
    <t>Your Research:</t>
    <phoneticPr fontId="5"/>
  </si>
  <si>
    <t>Section Code</t>
    <phoneticPr fontId="5"/>
  </si>
  <si>
    <t>How well does your research and your desired university research field match</t>
    <phoneticPr fontId="5"/>
  </si>
  <si>
    <t>*Please refer to ”Your Research and University Research Field” in each section of your first to third choice universities.</t>
    <phoneticPr fontId="5"/>
  </si>
  <si>
    <r>
      <t>HighIy Matched</t>
    </r>
    <r>
      <rPr>
        <b/>
        <sz val="10"/>
        <color theme="1"/>
        <rFont val="MS ゴシック"/>
        <family val="2"/>
        <charset val="128"/>
      </rPr>
      <t>：</t>
    </r>
    <r>
      <rPr>
        <sz val="8"/>
        <color theme="1"/>
        <rFont val="Arial"/>
        <family val="2"/>
      </rPr>
      <t>The section code you selected matches the one specified by the university (more detailed content), so it's a highly match.</t>
    </r>
    <phoneticPr fontId="5"/>
  </si>
  <si>
    <r>
      <t>Matched</t>
    </r>
    <r>
      <rPr>
        <b/>
        <sz val="10"/>
        <color theme="1"/>
        <rFont val="MS ゴシック"/>
        <family val="2"/>
        <charset val="128"/>
      </rPr>
      <t>：</t>
    </r>
    <r>
      <rPr>
        <sz val="8"/>
        <color theme="1"/>
        <rFont val="Arial"/>
        <family val="2"/>
      </rPr>
      <t>Your research and the university's research field are matched.</t>
    </r>
    <phoneticPr fontId="5"/>
  </si>
  <si>
    <r>
      <rPr>
        <b/>
        <sz val="10"/>
        <color theme="1"/>
        <rFont val="Arial"/>
        <family val="2"/>
      </rPr>
      <t>Need to be verified</t>
    </r>
    <r>
      <rPr>
        <b/>
        <sz val="8"/>
        <color theme="1"/>
        <rFont val="游ゴシック"/>
        <family val="3"/>
        <charset val="128"/>
      </rPr>
      <t>：</t>
    </r>
    <r>
      <rPr>
        <sz val="8"/>
        <color theme="1"/>
        <rFont val="Arial"/>
        <family val="2"/>
      </rPr>
      <t xml:space="preserve">Since the university does not specify a research field code, please check the university's website carefully to make sure that your research matches. 	</t>
    </r>
  </si>
  <si>
    <r>
      <t>Not Matched</t>
    </r>
    <r>
      <rPr>
        <b/>
        <sz val="10"/>
        <color theme="1"/>
        <rFont val="ＭＳ Ｐゴシック"/>
        <family val="2"/>
        <charset val="128"/>
      </rPr>
      <t>：</t>
    </r>
    <r>
      <rPr>
        <sz val="8"/>
        <color theme="1"/>
        <rFont val="Arial"/>
        <family val="2"/>
      </rPr>
      <t xml:space="preserve">Your research does not seem to match the university's resarch field. Please select again.	</t>
    </r>
    <phoneticPr fontId="5"/>
  </si>
  <si>
    <t>Priority of Choice 1</t>
    <phoneticPr fontId="5"/>
  </si>
  <si>
    <t>Website for the graduate school:</t>
    <phoneticPr fontId="5"/>
  </si>
  <si>
    <r>
      <t>Research field code</t>
    </r>
    <r>
      <rPr>
        <sz val="10"/>
        <color theme="1"/>
        <rFont val="MS ゴシック"/>
        <family val="2"/>
        <charset val="128"/>
      </rPr>
      <t>　</t>
    </r>
    <r>
      <rPr>
        <sz val="10"/>
        <color theme="1"/>
        <rFont val="Arial"/>
        <family val="2"/>
      </rPr>
      <t>1</t>
    </r>
    <phoneticPr fontId="5"/>
  </si>
  <si>
    <t>Graduate School Code</t>
    <phoneticPr fontId="5"/>
  </si>
  <si>
    <t>Your research and university research field</t>
    <phoneticPr fontId="5"/>
  </si>
  <si>
    <t>Matching or Without matching</t>
    <phoneticPr fontId="5"/>
  </si>
  <si>
    <t>Supervisor of choice*</t>
    <phoneticPr fontId="5"/>
  </si>
  <si>
    <t xml:space="preserve">Name of Selected University </t>
    <phoneticPr fontId="5"/>
  </si>
  <si>
    <t>Graduate School</t>
    <phoneticPr fontId="5"/>
  </si>
  <si>
    <t>Course/Major</t>
    <phoneticPr fontId="5"/>
  </si>
  <si>
    <t>Name of laboratory</t>
    <phoneticPr fontId="5"/>
  </si>
  <si>
    <t>Name of Supervisor</t>
    <phoneticPr fontId="5"/>
  </si>
  <si>
    <t>Master/PhD</t>
    <phoneticPr fontId="5"/>
  </si>
  <si>
    <r>
      <t xml:space="preserve">Input the name of supervisor of </t>
    </r>
    <r>
      <rPr>
        <b/>
        <u/>
        <sz val="8"/>
        <color theme="1"/>
        <rFont val="Arial"/>
        <family val="2"/>
      </rPr>
      <t xml:space="preserve">your choice*
</t>
    </r>
    <r>
      <rPr>
        <sz val="8"/>
        <color theme="1"/>
        <rFont val="Arial"/>
        <family val="2"/>
      </rPr>
      <t>If it was mandatory</t>
    </r>
    <phoneticPr fontId="5"/>
  </si>
  <si>
    <t>Reasons for applying to the university of your first choice</t>
    <phoneticPr fontId="5"/>
  </si>
  <si>
    <t>Priority of Choice 2</t>
    <phoneticPr fontId="5"/>
  </si>
  <si>
    <t>Website for the graduate school:</t>
  </si>
  <si>
    <r>
      <t>*Graduate School for</t>
    </r>
    <r>
      <rPr>
        <sz val="9"/>
        <color rgb="FF0563C1"/>
        <rFont val="Arial"/>
        <family val="2"/>
      </rPr>
      <t xml:space="preserve"> Without_PreApplication_Matching</t>
    </r>
    <r>
      <rPr>
        <sz val="9"/>
        <color rgb="FFFF0000"/>
        <rFont val="Arial"/>
        <family val="2"/>
      </rPr>
      <t xml:space="preserve"> cannot be selected as a second choice. First choice only.</t>
    </r>
    <phoneticPr fontId="5"/>
  </si>
  <si>
    <r>
      <t>Research field code</t>
    </r>
    <r>
      <rPr>
        <sz val="10"/>
        <color theme="1"/>
        <rFont val="MS ゴシック"/>
        <family val="2"/>
        <charset val="128"/>
      </rPr>
      <t>　</t>
    </r>
    <r>
      <rPr>
        <sz val="10"/>
        <color theme="1"/>
        <rFont val="Arial"/>
        <family val="2"/>
      </rPr>
      <t>2</t>
    </r>
    <phoneticPr fontId="5"/>
  </si>
  <si>
    <r>
      <t>Input the name of supervisor o</t>
    </r>
    <r>
      <rPr>
        <b/>
        <u/>
        <sz val="8"/>
        <color theme="1"/>
        <rFont val="Arial"/>
        <family val="2"/>
      </rPr>
      <t>f your choice*</t>
    </r>
    <r>
      <rPr>
        <sz val="8"/>
        <color theme="1"/>
        <rFont val="Arial"/>
        <family val="2"/>
      </rPr>
      <t xml:space="preserve">
If it was mandatory</t>
    </r>
    <phoneticPr fontId="5"/>
  </si>
  <si>
    <t>Reasons for applying to the university of your second choice</t>
    <phoneticPr fontId="5"/>
  </si>
  <si>
    <t>If your choice of supervisor is "Mandatory" ,you must fill in "Supervisor of choice".Please check the University List for details.</t>
  </si>
  <si>
    <t>[IMPORTANT] Your personal information (educational background, career, health condition, health certificate, etc.) will be released to the universities you have chosen. Please check the university website for details of privacy policy of each university.</t>
    <phoneticPr fontId="5"/>
  </si>
  <si>
    <t>ABE Initiative JFY2025
Application Form</t>
    <phoneticPr fontId="5"/>
  </si>
  <si>
    <r>
      <rPr>
        <b/>
        <sz val="10"/>
        <color theme="1"/>
        <rFont val="Arial"/>
        <family val="2"/>
      </rPr>
      <t>Need to be varified</t>
    </r>
    <r>
      <rPr>
        <b/>
        <sz val="8"/>
        <color theme="1"/>
        <rFont val="游ゴシック"/>
        <family val="3"/>
        <charset val="128"/>
      </rPr>
      <t>：</t>
    </r>
    <r>
      <rPr>
        <sz val="8"/>
        <color theme="1"/>
        <rFont val="Arial"/>
        <family val="2"/>
      </rPr>
      <t xml:space="preserve">Since the university does not specify a research field code, please check the university's website carefully to make sure that your research matches. 	</t>
    </r>
    <phoneticPr fontId="5"/>
  </si>
  <si>
    <t>6708A</t>
    <phoneticPr fontId="5"/>
  </si>
  <si>
    <t>Master</t>
  </si>
  <si>
    <r>
      <t xml:space="preserve">Because </t>
    </r>
    <r>
      <rPr>
        <sz val="10"/>
        <rFont val="ＭＳ Ｐゴシック"/>
        <family val="2"/>
        <charset val="128"/>
      </rPr>
      <t>・・・・</t>
    </r>
    <phoneticPr fontId="5"/>
  </si>
  <si>
    <t>6801A</t>
    <phoneticPr fontId="5"/>
  </si>
  <si>
    <t xml:space="preserve">Name of University </t>
    <phoneticPr fontId="5"/>
  </si>
  <si>
    <t>laboratory</t>
    <phoneticPr fontId="5"/>
  </si>
  <si>
    <t>Link for Graduate School</t>
    <phoneticPr fontId="5"/>
  </si>
  <si>
    <t>Master</t>
    <phoneticPr fontId="5"/>
  </si>
  <si>
    <t>Link for Ms</t>
    <phoneticPr fontId="5"/>
  </si>
  <si>
    <t>PhD</t>
    <phoneticPr fontId="5"/>
  </si>
  <si>
    <t>Link for Phd</t>
    <phoneticPr fontId="5"/>
  </si>
  <si>
    <t>Matching or Without Matching</t>
    <phoneticPr fontId="5"/>
  </si>
  <si>
    <r>
      <t>HighIy Matched</t>
    </r>
    <r>
      <rPr>
        <sz val="9"/>
        <rFont val="MS ゴシック"/>
        <family val="2"/>
        <charset val="128"/>
      </rPr>
      <t>の大学の表示</t>
    </r>
    <rPh sb="15" eb="17">
      <t>ダイガク</t>
    </rPh>
    <rPh sb="18" eb="20">
      <t>ヒョウジ</t>
    </rPh>
    <phoneticPr fontId="5"/>
  </si>
  <si>
    <t>ERROERVALUES</t>
    <phoneticPr fontId="5"/>
  </si>
  <si>
    <t>0402C</t>
  </si>
  <si>
    <t>Akita University</t>
  </si>
  <si>
    <t>Graduate school of Engineering Science</t>
  </si>
  <si>
    <t>Cooperative Major in Sustainable Engineering</t>
  </si>
  <si>
    <t>Enviromentally Benign Design</t>
  </si>
  <si>
    <t>Nozomu Mishima</t>
  </si>
  <si>
    <t>https://www.riko.akita-u.ac.jp/en/</t>
  </si>
  <si>
    <t>Mandatory</t>
  </si>
  <si>
    <t>https://www.riko.akita-u.ac.jp/en/                                                                                                                                                                                                                                                      https://akitauinfo.akita-u.ac.jp/html/100000184_en.html</t>
  </si>
  <si>
    <t>PhD candidates are not accepted</t>
  </si>
  <si>
    <t>for_PreApplication_Matching</t>
  </si>
  <si>
    <t>緑</t>
    <rPh sb="0" eb="1">
      <t>ミドリ</t>
    </rPh>
    <phoneticPr fontId="3"/>
  </si>
  <si>
    <t/>
  </si>
  <si>
    <t>C18</t>
  </si>
  <si>
    <t>6701C</t>
  </si>
  <si>
    <t>0402A</t>
  </si>
  <si>
    <t>Earth and Environmental System Science</t>
  </si>
  <si>
    <t>Mayuko Fukuyama</t>
  </si>
  <si>
    <t>https://www.riko.akita-u.ac.jp/en/
https://akitauinfo.akita-u.ac.jp/html/100000202_en.html</t>
  </si>
  <si>
    <t>B17</t>
  </si>
  <si>
    <t>5001A</t>
  </si>
  <si>
    <t>0402B</t>
  </si>
  <si>
    <t>Graduate School of Engineering Science</t>
  </si>
  <si>
    <t>Mathematical Science Course</t>
  </si>
  <si>
    <t>Algebra, Discrete Mathematics and Computer Science</t>
  </si>
  <si>
    <t>Akihiro Yamamura</t>
  </si>
  <si>
    <t>https://www.riko.akita-u.ac.jp/en/                                                                                                                                                                                                                                                      https://akitauinfo.akita-u.ac.jp/html/300000059_en.html</t>
  </si>
  <si>
    <t>B11</t>
  </si>
  <si>
    <t>B12</t>
  </si>
  <si>
    <t>J60</t>
  </si>
  <si>
    <t>4903A</t>
  </si>
  <si>
    <t>0402D</t>
  </si>
  <si>
    <t>Szilard Zsolt Fazekas</t>
  </si>
  <si>
    <t>https://www.riko.akita-u.ac.jp/en/                                                                                                                                                                                                                                                      https://akitauinfo.akita-u.ac.jp/html/300000059_en.html</t>
    <phoneticPr fontId="5"/>
  </si>
  <si>
    <t>4902B</t>
  </si>
  <si>
    <t>0901A</t>
  </si>
  <si>
    <t>Ashikaga University</t>
  </si>
  <si>
    <t>Master of  Engineering</t>
  </si>
  <si>
    <t>https://www.ashitech.ac.jp/ehome/departmentprograms.html#GraduateSchool</t>
    <phoneticPr fontId="5"/>
  </si>
  <si>
    <t>https://ashikaga.ac.jp/supervisorsareas/</t>
  </si>
  <si>
    <t>青</t>
    <rPh sb="0" eb="1">
      <t>アオ</t>
    </rPh>
    <phoneticPr fontId="3"/>
  </si>
  <si>
    <t>C19</t>
  </si>
  <si>
    <t>C20</t>
  </si>
  <si>
    <t>C21</t>
  </si>
  <si>
    <t>C23</t>
  </si>
  <si>
    <t>D26</t>
  </si>
  <si>
    <t>D29</t>
  </si>
  <si>
    <t>D30</t>
  </si>
  <si>
    <t>D31</t>
  </si>
  <si>
    <t>J61</t>
  </si>
  <si>
    <t>J62</t>
  </si>
  <si>
    <t>3201A</t>
  </si>
  <si>
    <t>1001F</t>
  </si>
  <si>
    <t>Utsunomiya University</t>
  </si>
  <si>
    <t>Graduate School of Regional Development and Creativity</t>
  </si>
  <si>
    <t>Division of Engineering and Agriculture/Graduate Program in Optical Engineering</t>
  </si>
  <si>
    <t>https://www.utsunomiya-u.ac.jp/grdc/en/</t>
  </si>
  <si>
    <t>Not mandatory</t>
  </si>
  <si>
    <t>https://www.utsunomiya-u.ac.jp/grdc/en/</t>
    <phoneticPr fontId="5"/>
  </si>
  <si>
    <t>B14</t>
  </si>
  <si>
    <t>D28</t>
  </si>
  <si>
    <t>G44</t>
  </si>
  <si>
    <t>3201B</t>
  </si>
  <si>
    <t>1001I</t>
  </si>
  <si>
    <t>Division of Engineering and Agriculture/Graduate Program in Agricultural and Environmental Sciences</t>
  </si>
  <si>
    <t>F39</t>
  </si>
  <si>
    <t>F42</t>
  </si>
  <si>
    <t>0701C</t>
  </si>
  <si>
    <t>1001H</t>
  </si>
  <si>
    <t>Division of Engineering and Agriculture/Graduate Program in Agricultural Biochemical Chemistry</t>
  </si>
  <si>
    <t>F38</t>
  </si>
  <si>
    <t>0703B</t>
  </si>
  <si>
    <t>1001G</t>
  </si>
  <si>
    <t>Division of Engineering and Agriculture/Graduate Program in Molecular Agriculture</t>
  </si>
  <si>
    <t>G43</t>
  </si>
  <si>
    <t>G45</t>
  </si>
  <si>
    <t>3501A</t>
  </si>
  <si>
    <t>1001D</t>
  </si>
  <si>
    <t>Division of Social Design/Graduate Program in Global and Area Studies</t>
  </si>
  <si>
    <t>A3</t>
  </si>
  <si>
    <t>A4</t>
  </si>
  <si>
    <t>A5</t>
  </si>
  <si>
    <t>A6</t>
  </si>
  <si>
    <t>A7</t>
  </si>
  <si>
    <t>A8</t>
  </si>
  <si>
    <t>K64</t>
  </si>
  <si>
    <t>7601D</t>
  </si>
  <si>
    <t>1001B</t>
  </si>
  <si>
    <t>Division of Social Design/Graduate Program in Architecture and Building Engineering</t>
  </si>
  <si>
    <t>1001E</t>
  </si>
  <si>
    <t>Division of Social Design/Graduate Program in Multicultural Studies</t>
  </si>
  <si>
    <t>A1</t>
  </si>
  <si>
    <t>A2</t>
  </si>
  <si>
    <t>A9</t>
  </si>
  <si>
    <t>1001C</t>
  </si>
  <si>
    <t>Division of Social Design/Graduate Program in Civil Engineering</t>
  </si>
  <si>
    <t>C22</t>
  </si>
  <si>
    <t>C25</t>
  </si>
  <si>
    <t>1001A</t>
  </si>
  <si>
    <t>Division of Social Design/Graduate Program in Agricultural and Rural Economics</t>
  </si>
  <si>
    <t>F41</t>
  </si>
  <si>
    <t>1001M</t>
  </si>
  <si>
    <t>Division of Social Design/Graduate Program in Irrigation, Drainage and Rural Engineering</t>
  </si>
  <si>
    <t>6203A</t>
  </si>
  <si>
    <t>Ehime University</t>
  </si>
  <si>
    <t>Graduate school of Agriculture</t>
  </si>
  <si>
    <t>Special Course from Asia, Africa and the Pacific Rim</t>
  </si>
  <si>
    <t>Listed in the application guide and can be searched on the matching website</t>
  </si>
  <si>
    <t>https://www.agr.ehime-u.ac.jp/en/graduate/special/</t>
    <phoneticPr fontId="5"/>
  </si>
  <si>
    <t>https://www.agr.ehime-u.ac.jp/en/search/</t>
  </si>
  <si>
    <t>F40</t>
  </si>
  <si>
    <t>K63</t>
  </si>
  <si>
    <t>6201K</t>
  </si>
  <si>
    <t>Graduate school of Science and Engineering</t>
  </si>
  <si>
    <t>Industrial Science and Technology Program/
Mechanical Engineering</t>
  </si>
  <si>
    <t>https://www.eng.ehime-u.ac.jp/rikougaku/english/professor/</t>
  </si>
  <si>
    <t>6201H</t>
  </si>
  <si>
    <t>Graduate School of Science and Engineering</t>
  </si>
  <si>
    <t>Science and Engineering/Natural Science Program(Biology)</t>
  </si>
  <si>
    <t xml:space="preserve">Molecula Ecology and Health Lab. </t>
  </si>
  <si>
    <t>Kozo WATANABE</t>
  </si>
  <si>
    <t>https://www.eng.ehime-u.ac.jp/rikougaku/english/</t>
  </si>
  <si>
    <t>https://www.mecohlab.com/</t>
  </si>
  <si>
    <t>H49</t>
  </si>
  <si>
    <t>6201E</t>
  </si>
  <si>
    <t>https://www.eng.ehime-u.ac.jp/rikougaku/english/</t>
    <phoneticPr fontId="5"/>
  </si>
  <si>
    <t>G46</t>
  </si>
  <si>
    <t>6201F</t>
  </si>
  <si>
    <t>Science and Engineering/Natural Science Program(Earth Sciences)</t>
  </si>
  <si>
    <t>Paleoenvironmental Lab.</t>
  </si>
  <si>
    <t>Rie S, HORI</t>
  </si>
  <si>
    <t>EARTH SCIENCE COURSE | Faculty of Science, Ehime University (ehime-u.ac.jp)</t>
  </si>
  <si>
    <t>6201J</t>
  </si>
  <si>
    <t>Public Infrastructure Program/
Applied Information  Engineering</t>
  </si>
  <si>
    <t>6201G</t>
  </si>
  <si>
    <t>Public Infrastructure Program/
Civil and Environmental Engineering</t>
  </si>
  <si>
    <t>6201D</t>
  </si>
  <si>
    <t>Science and Engineering/Mathematics and Computer Science Program</t>
  </si>
  <si>
    <t>5803B</t>
  </si>
  <si>
    <t>Okayama University</t>
  </si>
  <si>
    <t>Graduate School of Environmental, Life, Natural Science and Technology</t>
  </si>
  <si>
    <t>Division of Environmental, Life, Natural Science and Technology / Applied Plant Science Course</t>
  </si>
  <si>
    <t>Plant Genome Dynamics Analysis</t>
  </si>
  <si>
    <t>MONDEN Yuki</t>
  </si>
  <si>
    <t>https://www.elst.okayama-u.ac.jp/en/</t>
  </si>
  <si>
    <t>https://soran.cc.okayama-u.ac.jp/html/86575828f29effc574506e4da22f6611_en.html</t>
  </si>
  <si>
    <t>5803A</t>
  </si>
  <si>
    <t>Crop Science</t>
  </si>
  <si>
    <t>HIRAI Yoshihiko</t>
  </si>
  <si>
    <t>https://soran.cc.okayama-u.ac.jp/html/37fd210181bb56e274506e4da22f6611_en.html</t>
  </si>
  <si>
    <t>5803D</t>
  </si>
  <si>
    <t>Plant Genetics and Breeding</t>
  </si>
  <si>
    <t>NISHIDA Hidetaka</t>
  </si>
  <si>
    <t>https://soran.cc.okayama-u.ac.jp/html/5a48d046a6c4e35174506e4da22f6611_en.html</t>
  </si>
  <si>
    <t>5803C</t>
  </si>
  <si>
    <t>Plant Pathology</t>
  </si>
  <si>
    <t>TOYODA Kazuhiro</t>
  </si>
  <si>
    <t>https://soran.cc.okayama-u.ac.jp/html/43a3fcb5fdcefd8074506e4da22f6611_en.html</t>
  </si>
  <si>
    <t>5803M</t>
  </si>
  <si>
    <t>Division of Environmental, Life, Natural Science and Technology / Plant Stress Science Course</t>
  </si>
  <si>
    <t>Signaling Mechanisms</t>
  </si>
  <si>
    <t>IKEDA Yoko</t>
  </si>
  <si>
    <t>https://soran.cc.okayama-u.ac.jp/html/6702d90f40dd51e774506e4da22f6611_en.html</t>
  </si>
  <si>
    <t>5803U</t>
  </si>
  <si>
    <t>Plant Functional Genomics</t>
  </si>
  <si>
    <t>TAKETA Shin</t>
  </si>
  <si>
    <t>https://soran.cc.okayama-u.ac.jp/html/3045bcba6fc2019d74506e4da22f6611_en.html</t>
  </si>
  <si>
    <t>5803N</t>
  </si>
  <si>
    <t>Plant Stress Responses</t>
  </si>
  <si>
    <t>MA Jian Feng</t>
  </si>
  <si>
    <t>https://soran.cc.okayama-u.ac.jp/html/27c3959acff5a7f474506e4da22f6611_en.html</t>
  </si>
  <si>
    <t>5803O</t>
  </si>
  <si>
    <t>YAMAJI Naoki</t>
  </si>
  <si>
    <t>https://soran.cc.okayama-u.ac.jp/html/b5117bf384a0e7a674506e4da22f6611_en.html</t>
  </si>
  <si>
    <t>5803K</t>
  </si>
  <si>
    <t>Plant Genetics and Physiology</t>
  </si>
  <si>
    <t>SAKAMOTO Wataru</t>
  </si>
  <si>
    <t>https://soran.cc.okayama-u.ac.jp/html/c18c41b75152f52474506e4da22f6611_en.html</t>
  </si>
  <si>
    <t>5803L</t>
  </si>
  <si>
    <t>MATSUSHIMA Ryo</t>
  </si>
  <si>
    <t>https://soran.cc.okayama-u.ac.jp/html/a54a3699a970c12874506e4da22f6611_en.html</t>
  </si>
  <si>
    <t>5803T</t>
  </si>
  <si>
    <t>Plant-Environmental Microbiology</t>
  </si>
  <si>
    <t>TANI Akio</t>
  </si>
  <si>
    <t>https://soran.cc.okayama-u.ac.jp/html/1b2c5bb8f63eba6974506e4da22f6611_en.html</t>
  </si>
  <si>
    <t>5803R</t>
  </si>
  <si>
    <t>Plant-Insect Interactions</t>
  </si>
  <si>
    <t>GALIS Ivan</t>
  </si>
  <si>
    <t>https://soran.cc.okayama-u.ac.jp/html/6834c3f1e4ef141174506e4da22f6611_en.html</t>
  </si>
  <si>
    <t>5803S</t>
  </si>
  <si>
    <t>SHINYA Tomonori</t>
  </si>
  <si>
    <t>https://soran.cc.okayama-u.ac.jp/html/bc7dcdc4909cb7e774506e4da22f6611_en.html</t>
  </si>
  <si>
    <t>5803P</t>
  </si>
  <si>
    <t>Plant Molecular Physiology</t>
  </si>
  <si>
    <t>KATSUHARA Maki</t>
  </si>
  <si>
    <t>https://soran.cc.okayama-u.ac.jp/html/b951676f37f51aec74506e4da22f6611_en.html</t>
  </si>
  <si>
    <t>5803Q</t>
  </si>
  <si>
    <t>SASAKI Takayuki</t>
  </si>
  <si>
    <t>https://soran.cc.okayama-u.ac.jp/html/95d0d59d824edb7374506e4da22f6611_en.html</t>
  </si>
  <si>
    <t>5803V</t>
  </si>
  <si>
    <t>Integrated Genomic Breeding</t>
  </si>
  <si>
    <t>YAMAMOTO Toshio</t>
  </si>
  <si>
    <t>https://soran.cc.okayama-u.ac.jp/html/24feb29b0cac99e174506e4da22f6611_en.html</t>
  </si>
  <si>
    <t>0201A</t>
  </si>
  <si>
    <t>Obihiro University of Agriculture and Veterinary Medicine</t>
  </si>
  <si>
    <t>Graduate School of Animal and Veterinary Sciences and Agriculture</t>
  </si>
  <si>
    <t>Animal Science and Agriculture</t>
  </si>
  <si>
    <t>https://www.obihiro.ac.jp/en/navi-grad-sch-anim-vet-sci-agric</t>
  </si>
  <si>
    <t>https://www.obihiro.ac.jp/en/inbound</t>
  </si>
  <si>
    <t>6303G</t>
  </si>
  <si>
    <t>Kagawa University</t>
  </si>
  <si>
    <t>Graduate School of Science for Creative Emergence</t>
  </si>
  <si>
    <t>Division of Science for Creative Emergence</t>
  </si>
  <si>
    <t>https://www.kagawa-u.ac.jp/kagawa-u_sce/abroad/</t>
  </si>
  <si>
    <t>https://www.kards.kagawa-u.ac.jp/search/result.html?lang=en&amp;template=template1&amp;id=researcher&amp;affiliation=Division+of+Science+for+Creative+Emergence&amp;affiliationCode=1000030010&amp;cont=true&amp;mLink</t>
  </si>
  <si>
    <t>6303F</t>
  </si>
  <si>
    <t>6303E</t>
  </si>
  <si>
    <t>6303I</t>
  </si>
  <si>
    <t>6303D</t>
  </si>
  <si>
    <t>90010C23</t>
  </si>
  <si>
    <t>6303J</t>
  </si>
  <si>
    <t>https://www.kagawa-u.ac.jp/kagawa-u_sce/abroad/</t>
    <phoneticPr fontId="5"/>
  </si>
  <si>
    <t>6304A</t>
  </si>
  <si>
    <t>Division of Applied Biological and Rare Sugar Sciences/ SpecialCourse from Asia, Africa and the Pacific Rim</t>
  </si>
  <si>
    <t>https://www.ag.kagawa-u.ac.jp/english/
https://www.ag.kagawa-u.ac.jp/aap/</t>
    <phoneticPr fontId="5"/>
  </si>
  <si>
    <t>https://www.ag.kagawa-u.ac.jp/aap/research-field/</t>
    <phoneticPr fontId="5"/>
  </si>
  <si>
    <t>E37</t>
  </si>
  <si>
    <t>5401A</t>
    <phoneticPr fontId="5"/>
  </si>
  <si>
    <t>Kansai University</t>
  </si>
  <si>
    <t>Global Cooperation Course</t>
  </si>
  <si>
    <t>https://www.kansai-u.ac.jp/Fc_law/graduate/curriculum/first/international_cooperation.html</t>
  </si>
  <si>
    <t>5301B</t>
  </si>
  <si>
    <t>Kwansei Gakuin University</t>
  </si>
  <si>
    <t>Professional Graduate School of Institute of Business and Accounting</t>
  </si>
  <si>
    <t>https://iba.kwansei.ac.jp/en/imce/</t>
  </si>
  <si>
    <t>5302A</t>
  </si>
  <si>
    <t>Graduate School of Policy Studies</t>
  </si>
  <si>
    <t>Graduate Department of UN System Policy Studies</t>
  </si>
  <si>
    <t>https://www.kwansei.ac.jp/graduate/policy/unsys</t>
  </si>
  <si>
    <t>2100A2</t>
  </si>
  <si>
    <t>80010A6</t>
  </si>
  <si>
    <t>80030A6</t>
  </si>
  <si>
    <t>80030A8</t>
  </si>
  <si>
    <t>5303A</t>
  </si>
  <si>
    <t>Graduate School of Science and Technology</t>
  </si>
  <si>
    <t>International Masters Program</t>
  </si>
  <si>
    <t>https://sci-tech.ksc.kwansei.ac.jp/en/</t>
  </si>
  <si>
    <t>https://sci-tech.ksc.kwansei.ac.jp/en/programs/internationalmastersprogram/research-fields/</t>
  </si>
  <si>
    <t>D27</t>
  </si>
  <si>
    <t>E32</t>
  </si>
  <si>
    <t>E33</t>
  </si>
  <si>
    <t>E34</t>
  </si>
  <si>
    <t>E35</t>
  </si>
  <si>
    <t>E36</t>
  </si>
  <si>
    <t>5304B</t>
  </si>
  <si>
    <t>The University of Kitakyushu</t>
  </si>
  <si>
    <t>Graduate School of Environmental Engineering</t>
  </si>
  <si>
    <t>Graduate Programs in Environmental Systems / Environmental and Ecological Systems Course</t>
  </si>
  <si>
    <t>Kato Laboratory</t>
  </si>
  <si>
    <t>KATO Takaaki</t>
  </si>
  <si>
    <t>https://www.kitakyu-u.ac.jp/env/lang-en/index.html</t>
  </si>
  <si>
    <t>https://tkato.stars.ne.jp/</t>
  </si>
  <si>
    <t>5304D</t>
  </si>
  <si>
    <t>Environmental Management and Strategy</t>
  </si>
  <si>
    <t>TSUJII Hiroyuki</t>
  </si>
  <si>
    <t>https://researchmap.jp/tsujiihiroyuki?lang=en</t>
  </si>
  <si>
    <t>5304F</t>
  </si>
  <si>
    <t>Graduate Programs in Information Engineering / Applied Information Systems Course</t>
  </si>
  <si>
    <t>Susumu Yamazaki Laboratory</t>
  </si>
  <si>
    <t>YAMAZAKI Susumu</t>
  </si>
  <si>
    <t>https://www.kitakyu-u.ac.jp/env/about/introduction/graduate/index.html</t>
  </si>
  <si>
    <t>C24</t>
  </si>
  <si>
    <t>5304G</t>
  </si>
  <si>
    <t>Biomedical Engineering and Human Information Processing</t>
  </si>
  <si>
    <t>HAYAMI Takehito</t>
  </si>
  <si>
    <t>A10</t>
  </si>
  <si>
    <t>DI90</t>
  </si>
  <si>
    <t>6801A</t>
  </si>
  <si>
    <t>Kyushu Institute of Technology</t>
  </si>
  <si>
    <t>Graduate School of Engineering</t>
  </si>
  <si>
    <t>Space Engineering International Course</t>
  </si>
  <si>
    <t>undecided</t>
  </si>
  <si>
    <t>https://kyutech-cent.net/seic/about.html</t>
  </si>
  <si>
    <t>B16</t>
  </si>
  <si>
    <t>6803B</t>
  </si>
  <si>
    <t>Graduate School of Life Science and Systems Engineering</t>
  </si>
  <si>
    <t>Department of Human Intelligence Systems</t>
  </si>
  <si>
    <t>Field robotics Laboratory</t>
  </si>
  <si>
    <t>Kazuo ISHII</t>
  </si>
  <si>
    <t>https://www.lsse.kyutech.ac.jp/english/</t>
  </si>
  <si>
    <t>https://www.lsse.kyutech.ac.jp/english/staffs/</t>
  </si>
  <si>
    <t>Kyushu University</t>
  </si>
  <si>
    <t>Graduate School of Information Science and Electrical Engineering</t>
  </si>
  <si>
    <r>
      <t>Department of Electrical and Electronic Engineering/ International  Master’s Program</t>
    </r>
    <r>
      <rPr>
        <sz val="8"/>
        <color theme="1"/>
        <rFont val="ＭＳ Ｐゴシック"/>
        <family val="2"/>
        <charset val="128"/>
      </rPr>
      <t>（</t>
    </r>
    <r>
      <rPr>
        <sz val="8"/>
        <color theme="1"/>
        <rFont val="Arial"/>
        <family val="2"/>
      </rPr>
      <t>Regular Student</t>
    </r>
    <r>
      <rPr>
        <sz val="8"/>
        <color theme="1"/>
        <rFont val="ＭＳ Ｐゴシック"/>
        <family val="2"/>
        <charset val="128"/>
      </rPr>
      <t>）</t>
    </r>
    <phoneticPr fontId="5"/>
  </si>
  <si>
    <t>https://www.isee.kyushu-u.ac.jp/e/</t>
  </si>
  <si>
    <t>https://www.isee.kyushu-u.ac.jp/e/staff.html</t>
  </si>
  <si>
    <t>Without_PreApplication_Matching</t>
  </si>
  <si>
    <t>80040B14</t>
  </si>
  <si>
    <t>B13</t>
  </si>
  <si>
    <t>6701D</t>
    <phoneticPr fontId="5"/>
  </si>
  <si>
    <r>
      <t>Department of Electrical and Electronic Engineering/ International  Master’s Program</t>
    </r>
    <r>
      <rPr>
        <sz val="8"/>
        <color theme="1"/>
        <rFont val="ＭＳ Ｐゴシック"/>
        <family val="2"/>
        <charset val="128"/>
      </rPr>
      <t>（</t>
    </r>
    <r>
      <rPr>
        <sz val="8"/>
        <color theme="1"/>
        <rFont val="Arial"/>
        <family val="2"/>
      </rPr>
      <t>Research Student</t>
    </r>
    <r>
      <rPr>
        <sz val="8"/>
        <color theme="1"/>
        <rFont val="ＭＳ Ｐゴシック"/>
        <family val="2"/>
        <charset val="128"/>
      </rPr>
      <t>）</t>
    </r>
    <phoneticPr fontId="5"/>
  </si>
  <si>
    <t>6703A</t>
  </si>
  <si>
    <t>Graduate school of Human-Envionment Studies</t>
  </si>
  <si>
    <t>International Courses in Sustainable Architecture and Urban Systems</t>
  </si>
  <si>
    <t>http://arch.kyushu-u.ac.jp/saus/</t>
  </si>
  <si>
    <t>http://arch.kyushu-u.ac.jp/saus/research/staff/</t>
  </si>
  <si>
    <t>6704A</t>
  </si>
  <si>
    <t>Graduate School of Bioresource and Bioenvironmental Sciences</t>
  </si>
  <si>
    <t>International Graduate Program</t>
  </si>
  <si>
    <t>https://ag.kyushu-u.ac.jp/english/international_exchange/international_graduate_program/</t>
  </si>
  <si>
    <t>1. List of Professors
https://hyoka.ofc.kyushu-u.ac.jp/search/organization/04170000/english.html
2. Research Fields
https://ag.kyushu-u.ac.jp/english/graduate_school/course/</t>
  </si>
  <si>
    <t>6706B</t>
  </si>
  <si>
    <t>Graduate school of Economics</t>
  </si>
  <si>
    <t xml:space="preserve">International Program in Financial and Business Economics </t>
  </si>
  <si>
    <t>https://www.econ.kyushu-u.ac.jp/english/index/</t>
  </si>
  <si>
    <t>https://www.econ.kyushu-u.ac.jp/english/pa_index/pa_index2/pa_14/</t>
  </si>
  <si>
    <t>6706C</t>
  </si>
  <si>
    <t>International Program in Management and Accounting</t>
  </si>
  <si>
    <t>6706A</t>
  </si>
  <si>
    <t xml:space="preserve">International Program in Public Economics </t>
  </si>
  <si>
    <t>6707D</t>
  </si>
  <si>
    <t>Cooperative Program for Resources Engineering</t>
  </si>
  <si>
    <t>https://www.eng.kyushu-u.ac.jp/e/</t>
  </si>
  <si>
    <t>https://mine.kyushu-u.ac.jp/en/info_staff/</t>
  </si>
  <si>
    <t>6707C</t>
  </si>
  <si>
    <t>Department of Earth Resources Engineering</t>
  </si>
  <si>
    <t>6708A</t>
  </si>
  <si>
    <t>Graduate School of Law</t>
  </si>
  <si>
    <t>International Programs in Law</t>
  </si>
  <si>
    <t>http://www.law.kyushu-u.ac.jp/</t>
  </si>
  <si>
    <t>http://www.law.kyushu-u.ac.jp/programsinenglish/html/faculty/faculty-members/</t>
  </si>
  <si>
    <t>6708B</t>
  </si>
  <si>
    <t>CSPA (Comparative Studies of Politics and Administration in Asia)</t>
  </si>
  <si>
    <t>CSPA</t>
  </si>
  <si>
    <t>Professor Hasumi Jiro, Professor Izumi Kaoru, Professor Nakashima Takuma, Dr Oga Toru</t>
  </si>
  <si>
    <t>https://www.law.kyushu-u.ac.jp/cspa/</t>
  </si>
  <si>
    <t>https://law.kyushu-u.ac.jp/cspa/staff/</t>
  </si>
  <si>
    <t>6709A</t>
  </si>
  <si>
    <t>Graduate School of Integrated Sciences for Global Society</t>
  </si>
  <si>
    <t>Comprehensive Science of Biological Environment Course</t>
  </si>
  <si>
    <t>Natural Resource Management Laboratory</t>
  </si>
  <si>
    <t>HYAKUMURA Kimihiko</t>
  </si>
  <si>
    <t>https://isgs.kyushu-u.ac.jp/en/</t>
  </si>
  <si>
    <t>http://hyakulab.com/</t>
  </si>
  <si>
    <t>80010A4</t>
  </si>
  <si>
    <t>80020A4</t>
  </si>
  <si>
    <t>80020A7</t>
  </si>
  <si>
    <t>80020A8</t>
  </si>
  <si>
    <t>6709B</t>
  </si>
  <si>
    <t>Graduate school of Integrated Sciences for Global Society</t>
  </si>
  <si>
    <t>Comprehensive Earth Science Course</t>
  </si>
  <si>
    <t>Nobuhiko Nakano</t>
  </si>
  <si>
    <t>https://isgs.kyushu-u.ac.jp/en/admissions/admissions1.php</t>
  </si>
  <si>
    <t xml:space="preserve">
https://isgs.kyushu-u.ac.jp/en/graduate_school/graduate_school6_1_view.php?staffId=112
</t>
  </si>
  <si>
    <t>Kyoto Institute of Technology</t>
  </si>
  <si>
    <t>International Graduate
Program for Interdisciplinary Study in Science and Technology</t>
  </si>
  <si>
    <t>https://www.kit.ac.jp/en/academic-programs/</t>
  </si>
  <si>
    <t>https://www.hyokadb.jim.kit.ac.jp/top/en.html</t>
  </si>
  <si>
    <t>90010A1</t>
  </si>
  <si>
    <t>90020A2</t>
  </si>
  <si>
    <t>90030A10</t>
  </si>
  <si>
    <t>80040B15</t>
  </si>
  <si>
    <t>B15</t>
  </si>
  <si>
    <t>H47</t>
  </si>
  <si>
    <t>I50</t>
  </si>
  <si>
    <t>I51</t>
  </si>
  <si>
    <t>I59</t>
  </si>
  <si>
    <t>4802E</t>
  </si>
  <si>
    <t>Kyoto University</t>
  </si>
  <si>
    <t>Graduate school of Engineering</t>
  </si>
  <si>
    <t>Department of Civil and Earth  Resources Engineering
Department of Urban Management</t>
  </si>
  <si>
    <t>https://www.t.kyoto-u.ac.jp/en?set_language=en</t>
  </si>
  <si>
    <t>https://www.ce.t.kyoto-u.ac.jp/en/information/laboratory
https://www.um.t.kyoto-u.ac.jp/en/information/laboratory?set_language=en</t>
  </si>
  <si>
    <t>4805B</t>
  </si>
  <si>
    <t>Graduate School of Informatics</t>
  </si>
  <si>
    <t xml:space="preserve">Social Inforamtics </t>
  </si>
  <si>
    <t>Medical Informatics</t>
  </si>
  <si>
    <t>Tomohiro Kuroda</t>
  </si>
  <si>
    <t>https://www.i.kyoto-u.ac.jp/en/</t>
  </si>
  <si>
    <t>https://medinfo.kuhp.kyoto-u.ac.jp/en/members/</t>
  </si>
  <si>
    <t>90010J61</t>
  </si>
  <si>
    <t>4806A</t>
  </si>
  <si>
    <t>Graduate school of Global Environmental Studies</t>
  </si>
  <si>
    <t>Environmental Management/ Global Environmental Studies</t>
  </si>
  <si>
    <t>https://www.ges.kyoto-u.ac.jp/en/</t>
  </si>
  <si>
    <t>https://www.ges.kyoto-u.ac.jp/en/faculty/members</t>
  </si>
  <si>
    <t>4803A</t>
  </si>
  <si>
    <t>Graduate School of Agriculture</t>
  </si>
  <si>
    <t>Special Course in Agricultural Sciences</t>
  </si>
  <si>
    <t>https://www.kais.kyoto-u.ac.jp/english/</t>
  </si>
  <si>
    <t>7001I1</t>
  </si>
  <si>
    <t>Kumamoto University</t>
  </si>
  <si>
    <t>Department of Mechanical System Engineering/Mechanical Systems</t>
  </si>
  <si>
    <t>https://www.fast.kumamoto-u.ac.jp/gsst-en/department/</t>
  </si>
  <si>
    <t>7001I2</t>
  </si>
  <si>
    <t>Department of Mechanical System Engineering/Mechanical Engineering</t>
  </si>
  <si>
    <t>7001F1</t>
  </si>
  <si>
    <t>Department of Materials Science and Applied Chemistry/
Chemistry and Bioscience</t>
  </si>
  <si>
    <t>7001F4</t>
  </si>
  <si>
    <t>Department of Materials Science and Applied Chemistry/
Chemistry and Materials</t>
  </si>
  <si>
    <t>7001F3</t>
  </si>
  <si>
    <t>Department of Materials Science and Applied Chemistry/
Materials Science and Engineering</t>
  </si>
  <si>
    <t>7001J1</t>
  </si>
  <si>
    <t>Department of Electrical and Electronic Engineering/Electrical Engineering</t>
  </si>
  <si>
    <t>7001J2</t>
  </si>
  <si>
    <t>Department of Electrical and Electronic Engineering/Electronic Engineering</t>
  </si>
  <si>
    <t>7001E</t>
  </si>
  <si>
    <t>Department of Civil and Environmental Engineering and Architecture/
Architecture and Building Engineering</t>
  </si>
  <si>
    <t>7001B1</t>
  </si>
  <si>
    <t xml:space="preserve">Department of Civil and Environmental Engineering and Architecture/Civil and Environmental Engineering
</t>
  </si>
  <si>
    <t>7001B2</t>
  </si>
  <si>
    <t xml:space="preserve">Department of Civil and Environmental Engineering and Architecture/
Urban and Regional Planning and Design
</t>
  </si>
  <si>
    <t>7001A</t>
  </si>
  <si>
    <t>Department of Science/
Chemistry</t>
  </si>
  <si>
    <t>7001A3</t>
  </si>
  <si>
    <t>Department of Science/
Biological Sciences</t>
  </si>
  <si>
    <t>7001A2</t>
  </si>
  <si>
    <t>Department of Science/
Earth and Environmental Sciences</t>
  </si>
  <si>
    <t>8301B</t>
  </si>
  <si>
    <t>Prefectural University of Hiroshima</t>
  </si>
  <si>
    <t>Graduate school of Comprehensive Scientific Reserch</t>
  </si>
  <si>
    <t>Program in Biological System Sciences</t>
  </si>
  <si>
    <t>Laboratory of Plant Cell Manipulation</t>
  </si>
  <si>
    <t>Shinjiro Ogita</t>
  </si>
  <si>
    <t>https://www.pu-hiroshima.ac.jp/uploaded/attachment/19191.pdf</t>
  </si>
  <si>
    <t>https://www.pu-hiroshima.ac.jp/site/graduate-selection/falladmission-bio.html</t>
  </si>
  <si>
    <t>8301A</t>
  </si>
  <si>
    <t>Laboratory of Atrmospheric Environment</t>
  </si>
  <si>
    <t>Seiichiro Yonemura</t>
  </si>
  <si>
    <t>https://www.pu-hiroshima.ac.jp/book/list/book186.html</t>
  </si>
  <si>
    <t>3101B</t>
  </si>
  <si>
    <t>Kogakuin University</t>
  </si>
  <si>
    <t>Applied Chemistry and Chemical Engineering</t>
  </si>
  <si>
    <t>https://www.kogakuin.ac.jp/english/graduate/mb.html</t>
  </si>
  <si>
    <t>https://er-web.sc.kogakuin.ac.jp/scripts/websearch/index.htm?lang=en</t>
  </si>
  <si>
    <t>3101A</t>
  </si>
  <si>
    <t>Mechanical Engineering</t>
  </si>
  <si>
    <t>https://www.kogakuin.ac.jp/english/graduate/ma.html</t>
  </si>
  <si>
    <t>3101E</t>
  </si>
  <si>
    <t>Architecture</t>
  </si>
  <si>
    <t>https://www.kogakuin.ac.jp/english/graduate/md.html</t>
  </si>
  <si>
    <t>3101D</t>
  </si>
  <si>
    <t>Informatics</t>
  </si>
  <si>
    <t>https://www.kogakuin.ac.jp/english/graduate/me.html</t>
  </si>
  <si>
    <t>90030J61</t>
  </si>
  <si>
    <t>3101C</t>
  </si>
  <si>
    <t>Electrical Engineering and Electronics</t>
  </si>
  <si>
    <t>https://www.kogakuin.ac.jp/english/graduate/mc.html</t>
  </si>
  <si>
    <t>6501A</t>
  </si>
  <si>
    <t>Kochi University</t>
  </si>
  <si>
    <t>Graduate School of Integrated Arts and Sciences</t>
  </si>
  <si>
    <t>Special Course from Aisa, Africa, and the pacific Rim / Agriculture and Marine Science Program</t>
  </si>
  <si>
    <t>http://www.kochi-u.ac.jp/agrimar/english/index.html</t>
  </si>
  <si>
    <t>https://researchers.kochi-u.ac.jp/SCH01_G01/SCH01_G01View/</t>
  </si>
  <si>
    <t>6501P</t>
  </si>
  <si>
    <t>Science and Technology Program/Global Environment and Disaster Prevention Course</t>
  </si>
  <si>
    <t>Geotechnical laboratory</t>
  </si>
  <si>
    <t>Tadashi Hara</t>
  </si>
  <si>
    <t>http://science.cc.kochi-u.ac.jp/info/dtl.php?hdnKey=1096</t>
  </si>
  <si>
    <t>5201A</t>
  </si>
  <si>
    <t>Kobe Institute of Computing, Graduate School of Information Technology</t>
  </si>
  <si>
    <t>Department of Information Systems</t>
  </si>
  <si>
    <t>https://www.kic.ac.jp/eng/</t>
  </si>
  <si>
    <t>https://www.kic.ac.jp/eng/faculty.html</t>
  </si>
  <si>
    <t>90020J62</t>
  </si>
  <si>
    <t>Kobe University</t>
  </si>
  <si>
    <t>International Collaborative Master Course</t>
  </si>
  <si>
    <t>https://www.econ.kobe-u.ac.jp/en/</t>
  </si>
  <si>
    <t>4902A</t>
    <phoneticPr fontId="5"/>
  </si>
  <si>
    <t>Graduate School of International Cooperation Studies(Master's Course)</t>
    <phoneticPr fontId="5"/>
  </si>
  <si>
    <t>http://www.gsics.kobe-u.ac.jp/index.html</t>
  </si>
  <si>
    <t>http://www.gsics.kobe-u.ac.jp/en/programs/tstaff.html</t>
  </si>
  <si>
    <t>I58</t>
  </si>
  <si>
    <t>4902B</t>
    <phoneticPr fontId="5"/>
  </si>
  <si>
    <t>Graduate School of International Cooperation Studies(Doctoral Course)</t>
    <phoneticPr fontId="5"/>
  </si>
  <si>
    <t>Master's degree candidates are not accepted</t>
  </si>
  <si>
    <t>3701K</t>
  </si>
  <si>
    <t>International University of Japan</t>
  </si>
  <si>
    <t>Graduate School of International Relations</t>
  </si>
  <si>
    <t>Public Management and Policy Analysis Program (PMPP)
MA in Public Management</t>
  </si>
  <si>
    <t>https://www.iuj.ac.jp/gsir/</t>
  </si>
  <si>
    <t>https://www.iuj.ac.jp/gsir/ir-faculty/</t>
  </si>
  <si>
    <t>3701L</t>
  </si>
  <si>
    <t>Public Management and Policy Analysis Program (PMPP)
MA in Public Policy</t>
  </si>
  <si>
    <t>3701A</t>
  </si>
  <si>
    <t>International Development Program (IDP)</t>
  </si>
  <si>
    <t>3701I</t>
  </si>
  <si>
    <t>International Relations Program (IRP)
MA in International Relations</t>
  </si>
  <si>
    <t>3701J</t>
  </si>
  <si>
    <t>International Relations Program (IRP)
MA in Political Science</t>
  </si>
  <si>
    <t>3701E</t>
  </si>
  <si>
    <t>International Public Policy Program (IPPP)</t>
  </si>
  <si>
    <t>3701O</t>
  </si>
  <si>
    <t>Japan-Global Development program (JGDP): Select concentration areas:
Development Policy</t>
  </si>
  <si>
    <t>3701M</t>
  </si>
  <si>
    <t>Japan-Global Development program (JGDP): Select concentration areas:
Foreign Policy</t>
  </si>
  <si>
    <t>3701N</t>
  </si>
  <si>
    <t>Japan-Global Development program (JGDP): Select concentration areas:
Economic Policy</t>
  </si>
  <si>
    <t>3701P</t>
  </si>
  <si>
    <t>Japan-Global Development program (JGDP): Select concentration areas:
Public Management</t>
  </si>
  <si>
    <t>3702A</t>
  </si>
  <si>
    <t>Graduate School of International Management</t>
  </si>
  <si>
    <t>MBA Program</t>
  </si>
  <si>
    <t>https://www.iuj.ac.jp/gsim/</t>
  </si>
  <si>
    <t>https://www.iuj.ac.jp/gsim/im-faculty/</t>
  </si>
  <si>
    <t>3702C</t>
  </si>
  <si>
    <t>Digital Transformation Program</t>
  </si>
  <si>
    <t>3702D</t>
  </si>
  <si>
    <t>International Social Entrepreneurship Program</t>
  </si>
  <si>
    <t>3702B</t>
  </si>
  <si>
    <t>Japan-Global Development Program</t>
  </si>
  <si>
    <t>3301A</t>
  </si>
  <si>
    <t>Saitama University</t>
  </si>
  <si>
    <t>International Graduate Program on Civil and Environmental Engineering</t>
  </si>
  <si>
    <t>https://intl.civil.saitama-u.ac.jp/</t>
  </si>
  <si>
    <t>https://www.civil.saitama-u.ac.jp/en/org/index.html</t>
  </si>
  <si>
    <t>7102B</t>
  </si>
  <si>
    <t>Saga University</t>
  </si>
  <si>
    <t>Post-graduate Program for
Agribusiness Global Human-resources Development
in Graduate School of Agriculture</t>
  </si>
  <si>
    <t>Biochemistry</t>
  </si>
  <si>
    <t>Tadayuki Tsujita</t>
  </si>
  <si>
    <t>https://www-ag-saga--u-ac-jp.translate.goog/main/39.html?_x_tr_sl=ja&amp;_x_tr_tl=en&amp;_x_tr_hl=ja&amp;_x_tr_pto=wapp</t>
  </si>
  <si>
    <t>N/A</t>
  </si>
  <si>
    <t>7102C</t>
  </si>
  <si>
    <t>Biological resource sciences/Food resource and environmental science</t>
  </si>
  <si>
    <t>Rural environment sciences</t>
  </si>
  <si>
    <t>Tomokazu Haraguchi</t>
  </si>
  <si>
    <t>7102H</t>
  </si>
  <si>
    <t>Biological Sciences</t>
  </si>
  <si>
    <t>Systems Ecology</t>
  </si>
  <si>
    <t>Makoto Tokuda</t>
  </si>
  <si>
    <t>7102F</t>
  </si>
  <si>
    <t>Fruit Tree Science</t>
  </si>
  <si>
    <t>Nobuhiro Kotoda</t>
  </si>
  <si>
    <t>7102I</t>
  </si>
  <si>
    <t>Akihiro Suzuki</t>
  </si>
  <si>
    <t>7102D</t>
  </si>
  <si>
    <t>Laboratory of Nematology</t>
  </si>
  <si>
    <t>Toyoshi Yoshiga</t>
  </si>
  <si>
    <t>7102G</t>
  </si>
  <si>
    <t>Bioresource　Science</t>
  </si>
  <si>
    <t>Laboratory of Animal Resource Development</t>
  </si>
  <si>
    <t>Kenichi Yamanaka</t>
  </si>
  <si>
    <t>7102E</t>
  </si>
  <si>
    <t>Improvement of Tropical Crops laboratory</t>
  </si>
  <si>
    <t>Daisuke Fujita</t>
  </si>
  <si>
    <t>7102J</t>
  </si>
  <si>
    <t>https://www.sao.saga-u.ac.jp/PDF/R7/202410PPAGHD_Mzaigaishihi.pdf</t>
  </si>
  <si>
    <t>7103I</t>
  </si>
  <si>
    <t>SAGA University</t>
  </si>
  <si>
    <t xml:space="preserve">The Education Program of Advanced T-shaped Person for Co-development of ASEAN and Japan (EPAT) </t>
  </si>
  <si>
    <t>Electrochemistry Laboratory</t>
  </si>
  <si>
    <t>TOMINAGA Masato</t>
  </si>
  <si>
    <t>https://bioelectrochem.chem.saga-u.ac.jp/en/</t>
  </si>
  <si>
    <t>https://bioelectrochem.chem.saga-u.ac.jp/en/access/</t>
  </si>
  <si>
    <t>7103H</t>
  </si>
  <si>
    <t>Civil Engineering and Architectural Design Course</t>
  </si>
  <si>
    <t>Environmental System Engineering</t>
  </si>
  <si>
    <t>Hideo Oshikawa</t>
  </si>
  <si>
    <t>https://www.se.saga-u.ac.jp/en/index.html</t>
  </si>
  <si>
    <t>https://research.dl.saga-u.ac.jp/profile/en.58c9356b1955f4e959c123490551be02.html</t>
  </si>
  <si>
    <t>7103G</t>
  </si>
  <si>
    <t>Electrical and Electronic Engineering Course (Master's course)/
Mechanical and Electrical Energy Engineering Course (Ph.D course)</t>
  </si>
  <si>
    <t>Optoelectronics Laboratory</t>
  </si>
  <si>
    <t>Tooru TANAKA</t>
  </si>
  <si>
    <t>https://research.dl.saga-u.ac.jp/profile/en.108cb3561f2d1a95.html</t>
  </si>
  <si>
    <t>7103J</t>
  </si>
  <si>
    <t>Surface and Interface Dynamics Laboratory</t>
  </si>
  <si>
    <t>Kazutoshi TAKAHASHI</t>
  </si>
  <si>
    <t>https://research.dl.saga-u.ac.jp/profile/en.33a77c82d9902c63.html</t>
  </si>
  <si>
    <t>7103K</t>
  </si>
  <si>
    <t>Civil Engineering Course</t>
  </si>
  <si>
    <t>Laboratory of Geotechnical Engineering and Goeenvironmental Science</t>
  </si>
  <si>
    <t>Prof. Takenori Hino</t>
  </si>
  <si>
    <t>https://researchmap.jp/Hino_ILMR?lang=en</t>
  </si>
  <si>
    <t>2401A</t>
  </si>
  <si>
    <t>Shibaura Institute of Technology</t>
  </si>
  <si>
    <t>Graduate School of Engineering and Science</t>
  </si>
  <si>
    <t>https://www.shibaura-it.ac.jp/en/study/graduate/info.html</t>
  </si>
  <si>
    <t>https://www.shibaura-it.ac.jp/en/study/graduate/guideline.html</t>
  </si>
  <si>
    <t>6001D</t>
  </si>
  <si>
    <t>Shimane University</t>
  </si>
  <si>
    <t>Graduate school of Natural Science and Technology</t>
  </si>
  <si>
    <t xml:space="preserve">Major in Science of Environmental Systems </t>
  </si>
  <si>
    <t>Toshiaki Irizuki
Atsushi Kamei
Hiroki Hayashi
Tetsuya Sakai
Andreas Auer</t>
  </si>
  <si>
    <t>https://www.natural.shimane-u.ac.jp/english/</t>
  </si>
  <si>
    <t>https://www.shimane-u.ac.jp/_files/00339261/20240405_5_00.pdf</t>
  </si>
  <si>
    <t>https://www.shimane-u.ac.jp/_files/00340854/20240410_3_00.pdf</t>
  </si>
  <si>
    <t>6001A</t>
  </si>
  <si>
    <t>Major in Science of Environmental Systems</t>
  </si>
  <si>
    <t xml:space="preserve">
Professor Hiroshi YAJIMA
Professor Makoto UENO
Professor Tomoyuki KUWABARA
Assistant Professor Reiji FUJIMAKI</t>
  </si>
  <si>
    <t>https://www.natural.shimane-u.ac.jp/speciality/kankyo_eng.html</t>
  </si>
  <si>
    <t>https://www.natural.shimane-u.ac.jp/about/kyoin_eng.html</t>
  </si>
  <si>
    <t>https://www.natural.shimane-u.ac.jp/doctor/about/kyoinn_eng.html</t>
  </si>
  <si>
    <t>6001B</t>
  </si>
  <si>
    <t>Major in Agricultural and Life Sciences</t>
  </si>
  <si>
    <t xml:space="preserve">
Associate Professor Kazuhiro Kobayasi
Professor Takahiro SHIOTSUKI
Assistant Professor Takushi HACHIYA
Professor Nobuo KOBAYASHI
Professor Tomoya ESUMI
Professor Kazuhito Akama
</t>
  </si>
  <si>
    <t>2603A</t>
  </si>
  <si>
    <t>Sophia University</t>
  </si>
  <si>
    <t>Gradute School of Global Studies</t>
  </si>
  <si>
    <t>Graduate Program in Global Studies</t>
  </si>
  <si>
    <t>https://dept.sophia.ac.jp/g/gs/en/</t>
  </si>
  <si>
    <t>https://www.sophia.ac.jp/eng/program/graduate_p/gpgs/index.html#professors
(excluding assistant professor)</t>
  </si>
  <si>
    <t>2604A</t>
  </si>
  <si>
    <t>Graduate School in Human Sciences</t>
  </si>
  <si>
    <t>Graduate Program in Education</t>
  </si>
  <si>
    <t>Dr Miki Sugimura
Dr Masamichi Ueno
Dr Taro Komatsu
Dr Maria Manzon</t>
  </si>
  <si>
    <t>http://www.sophia-humans.jp/department/01_education_06.html</t>
  </si>
  <si>
    <t>2601A</t>
  </si>
  <si>
    <t>Graduate School of Global Environmental Studies</t>
  </si>
  <si>
    <t>https://www.genv.sophia.ac.jp/english/</t>
  </si>
  <si>
    <t>https://www.genv.sophia.ac.jp/english/research/index.html</t>
  </si>
  <si>
    <t>2602A</t>
  </si>
  <si>
    <t>Graduate Scool of Science and Technology</t>
  </si>
  <si>
    <t xml:space="preserve">Master’s Program in Green Science and Engineering Division </t>
  </si>
  <si>
    <t>https://fst.sophia.ac.jp/en/</t>
  </si>
  <si>
    <t>Prospective candidates must indicate the name of three faculty members as his/her desired academic supervisor, contact at least
one potential supervisor before submitting their application and choose his/her intended area of study in their application form.
Information about the disciplinary specialties and research interests of faculty members are available on the following websites.
Graduate Program in Science and Technology website: ***************************
List of Thesis Advisors:**************************************
＜公開前、更新中情報＞</t>
  </si>
  <si>
    <t xml:space="preserve">National Graduate Institute for Policy Studies </t>
  </si>
  <si>
    <t>One-year Master’s Program of Public Policy (MP1)
https://www.grips.ac.jp/en/education/inter_programs/policy/</t>
  </si>
  <si>
    <t>https://www.grips.ac.jp/en/education/inter_programs/</t>
  </si>
  <si>
    <t>https://www.grips.ac.jp/en/about/directory/</t>
  </si>
  <si>
    <t>Two-year Master’s Program of Public Policy (MP2)
https://www.grips.ac.jp/en/education/inter_programs/policy2/</t>
  </si>
  <si>
    <t>8501A</t>
  </si>
  <si>
    <t>St. Luke's International University</t>
  </si>
  <si>
    <t>Graduate School of Public Health</t>
  </si>
  <si>
    <t>Master of Public Health Program</t>
  </si>
  <si>
    <t>-</t>
  </si>
  <si>
    <t>Rahman, Mahbubur
Ohde, Sachiko
Gilmour, Stuart 
Wong, Zoie S.Y.
Ono, Yohei
Lee, Mihye
Onishi, Kazunari
Sato, Satomi
Yasuoka, Junko
Takahashi, Emilie Louise Akiko
Nishi, Nobuo
Balogun, Olukunmi Omobolanle</t>
  </si>
  <si>
    <t>https://university.luke.ac.jp/sph/index.html</t>
  </si>
  <si>
    <t>資料添付</t>
  </si>
  <si>
    <t>80030A4</t>
  </si>
  <si>
    <t>7801A</t>
  </si>
  <si>
    <t>Chiba University</t>
  </si>
  <si>
    <t>Graduate School of Horticulture</t>
  </si>
  <si>
    <t>Division of Environment and Horticulture
International Cource of Environmental Horticulture</t>
  </si>
  <si>
    <t>https://www.h.chiba-u.jp/english/</t>
  </si>
  <si>
    <t>https://www.h.chiba-u.jp/admission/
Entering in Master's Course＞（New）2024 2025 Master's Students Application Requirements.zip＞Student Application Requirements　P15～21</t>
  </si>
  <si>
    <t>https://www.h.chiba-u.jp/admission/
Entering in Doctoral Course＞(New)2024 2025 Doctoral Students Application Requirements.zip＞Student Application Requirements　P13～</t>
  </si>
  <si>
    <t>0701F</t>
  </si>
  <si>
    <t>University of Tsukuba</t>
  </si>
  <si>
    <t>Graduate School of Cmprehensive Human Sciences
Degree Programs in Comprehensive Human Sciences</t>
  </si>
  <si>
    <t>Life Science Innovation</t>
  </si>
  <si>
    <t>https://tlsi.tsukuba.ac.jp/</t>
  </si>
  <si>
    <t>https://tlsi.tsukuba.ac.jp/education/education1/</t>
  </si>
  <si>
    <t>https://tlsi.tsukuba.ac.jp/en/people/faculty-members/</t>
  </si>
  <si>
    <t>H48</t>
  </si>
  <si>
    <t>Master's and Doctoral Programs in Informatics</t>
  </si>
  <si>
    <t>https://informatics.tsukuba.ac.jp/en/</t>
  </si>
  <si>
    <t>https://informatics.tsukuba.ac.jp/faculty/</t>
  </si>
  <si>
    <t>0702K</t>
  </si>
  <si>
    <t>Graduate School of Business Sciences, Humanities and Social Sciences</t>
  </si>
  <si>
    <t>Global Leaders Program in International Public Policy (GLIPP)/Master's Program in International Public Policy 
/Economics</t>
  </si>
  <si>
    <t>Hisahiro Naito</t>
  </si>
  <si>
    <t>https://pepp.hass.tsukuba.ac.jp/</t>
  </si>
  <si>
    <t>https://pepp.hass.tsukuba.ac.jp/people/</t>
  </si>
  <si>
    <t>0702L</t>
  </si>
  <si>
    <t>Global Leaders Program in International Public Policy (GLIPP)/Master's Program in International Public Policy 
/Political Science, Public Administration, Area Studies</t>
  </si>
  <si>
    <t>TKACH-KAWASAKI Leslie</t>
  </si>
  <si>
    <t>https://www.ipp.tsukuba.ac.jp/en/</t>
  </si>
  <si>
    <t>https://www.ipp.tsukuba.ac.jp/en/
For more detail, contact the office by email
ipp-office@un.tsukuba.ac.jp</t>
  </si>
  <si>
    <t>Master's Program in International Public Polic/GLIPP-PEPP(Global Leaders Program in International Public Policy, Program in Economics and Public Policy)</t>
  </si>
  <si>
    <t>Program in Economics and Public Policy</t>
  </si>
  <si>
    <t>0705C</t>
  </si>
  <si>
    <t>Graduate School of Science and Technology
Degree Programs in Systems and Information Engineering</t>
  </si>
  <si>
    <t>0705D</t>
  </si>
  <si>
    <t>Degree Program in Systems and Information Engineering / Degree Program in Intelligent and Mechanical Interaction Systems</t>
  </si>
  <si>
    <t>https://www.imis.tsukuba.ac.jp</t>
  </si>
  <si>
    <t>https://www.sie.tsukuba.ac.jp/fac_search2/?part_param_1=&amp;find_param_1=Master%25E2%2580%2599s%2520and%2520Doctoral%2520Programs%2520in%2520Intelligent%2520and%2520Mechanical%2520Interaction%2520Systems&amp;find_param_2=&amp;find_param_3=</t>
  </si>
  <si>
    <t>0706E</t>
  </si>
  <si>
    <t>Graduate School of Science and Technology　Degree Programs in Life and Earth Sciences</t>
  </si>
  <si>
    <t>0706A</t>
  </si>
  <si>
    <t>Master's Program in Environmental Science/Doctoral Program in Environmental Studies
Sustainability Science, Technology, and Policy (SUSTEP)</t>
  </si>
  <si>
    <t>https://www.envr.tsukuba.ac.jp/eng/</t>
  </si>
  <si>
    <t>https://www.envr.tsukuba.ac.jp/~jds/people03.html</t>
  </si>
  <si>
    <t>0706B</t>
  </si>
  <si>
    <t>Degree Programs in Life and Earth Sciences/ Mater’s Program in Agro-Bioresources Science and Technology</t>
  </si>
  <si>
    <t>http://www.global.tsukuba.ac.jp/departments/%E7%94%9F%E5%91%BD%E7%92%B0%E5%A2%83%E7%B3%BB</t>
  </si>
  <si>
    <t>https://www.bres.tsukuba.ac.jp/en/masters-program/m-faculty/</t>
  </si>
  <si>
    <t>1302D</t>
  </si>
  <si>
    <t>Tokai University</t>
  </si>
  <si>
    <t>Course of Mechanical Engineering</t>
  </si>
  <si>
    <t>Junior Assoc. Prof. IKEDA Tomoyuki, Prof. INADA Yoshinobu, Prof. IWAMORI Satoru, Assoc. Prof. UCHIDA HELMUT Takahiro, Prof. OKANAGA Hiroo, Prof. OKUYAMA Atsushi, Prof. OCHIAI Masayuki, Prof. KAI Yoshihiro, Assoc. Prof. KATO Hideaki, Prof. KIMURA Hiroshi, Prof. KUZUU Kazuto, Junior Assoc. Prof. KUBOTA Hiroaki, Prof. SUZUKI Masakazu, Assoc. Prof. SUNAMI Yuta, Prof. TANAKA Makoto, Prof. CHIBA Masafumi, Prof. CHEN Zhili, Prof. TSUCHIYA Kazuyoshi, Junior Assoc. Prof. TSUCHIYA Hirotarou, Assoc. Prof. NAKASHINO Kyoichi, Junior Assoc. Prof. NARITA Takayoshi, Junior Assoc. Prof. NUMATA Daiju, Assoc. Prof. HASEGAWA Shinya, Assoc. Prof. HATTORI Yasuhisa, Junior Assoc. Prof. FUKUSHIMA Naoya, Prof. FUKUDA Kota, Prof. HORISAWA Hideyuki, Prof. MIZUKAKI Toshiharu, Prof. MORISHITA Tatsuya, Assoc. Prof. MORITA Takakazu, Prof. MORIYAMA Hiroyuki, Assoc. Prof. YAMAMOTO Takeshi, Junior Assoc. Prof. YOSHINAGA Masashi</t>
  </si>
  <si>
    <t>https://www.u-tokai.ac.jp/gd-engineering/crs-mechanical-engineering/</t>
  </si>
  <si>
    <t>https://www.u-tokai.ac.jp/facultyguide/tag/course/crs-mechanical-engineering/en/</t>
  </si>
  <si>
    <t>1302C</t>
  </si>
  <si>
    <t>Course of Architecture and Civil Engineering</t>
  </si>
  <si>
    <t>Assoc. Prof. INAMASU Yuta, Prof. IWASAKI katsuya, Prof. OZAWA Asae, Prof. KASAI Tetsurou, Prof. KAJITA Yoshitaka, Assoc. Prof. KOCHI Kazuyasu, Assoc. Prof. GOTO Jun, Assoc. Prof. SHINOHARA Naoko, Assistant Prof. SHIROZU Hajime, Prof. SUGIYAMA Motohiro, Assoc. Prof. SUZUKI Mio, Assoc. Prof. SOGAME Akito, Prof. TAKAHASHI Itaru, Prof. DATE Shigeyuki, Assoc. Prof. TERADA Kazumi, Junior Assoc. Prof. NOGUCHI Naoto, Junior Assoc. Prof. NOMURA Keisuke, Assoc. Junior Assoc. Prof. FUJIWARA Kakuta, Prof. MIKAMI Atsushi, Prof. MOROOKA Shigehiro, Prof. YAMAKAWA Satoshi, Prof. YAMAMOTO Kenji, Prof. YOKOI Takeshi, Prof. WATANABE Ken, Prof. WATANABE Kenji</t>
  </si>
  <si>
    <t>https://www.u-tokai.ac.jp/gd-engineering/crs-architecture-and-civil-engineering/</t>
  </si>
  <si>
    <t>https://www.u-tokai.ac.jp/facultyguide/tag/course/crs-architecture-and-civil-engineering/en/</t>
  </si>
  <si>
    <t>1302A</t>
  </si>
  <si>
    <t>Course of Electrical and Electronic Engineering</t>
  </si>
  <si>
    <t>Prof. ASAKAWA Takeshi, Prof. ASOBE Masaki, Junior Assoc. Prof. ISHIMARU Masachika, Prof. ISOMURA Masao, Prof. INAGAKI Katsuhiko, Prof. INABA Takeshi, Assoc. Prof. INAMORI Mamiko, Prof. UCHIDA Osamu, Assoc. Prof. OHGUCHI Hideki, Prof. OHYAMA Ryu-ichiro, Prof. OKIMURA Kunio, Prof. OZEKI Tomoko, Assoc. Prof. KANEKO Tetsuya, Prof. KIMURA Hideki, Prof. KURODA Kagayaki, Assoc. Prof. KUWAHATA Hiroshi,  Prof. SHIBUYA Takehisa, Prof. SHROSBREE Mark Richard, Prof. SHOW Yoshiyuki, Prof. SHIN Sanggyu, Assoc. Prof. SOMEYA Hiroshi, Prof. TAKAO Motoharu, Junior Assoc. Prof. TAKAHASHI Tomohiro, Assoc. Prof. TAKESHITA Shu, Prof. TAKEMURA Kentaro, Junior Assoc. Prof. TACHIZAKI Takehiro, Prof. TAN Xuehou, Assoc. Prof. CHEETHAM Catherine Elizabeth Anne, Prof. CHIBA Masafumi, Prof. CHO Kohei, Junior Assoc. Prof. TSUCHIYA Hidekazu, Prof. TORATANI Mitsuhiro, Prof. NAKAJIMA Takashi Y, Junior Assistant Prof. NAKAMURA Taishin, Assoc. Prof. HASHIMOTO Shinichi, Prof. HAMAMOTO Kazuhiko, Prof. FUJIKAWA Chiemi, Prof. MAEDA Shuichi, Prof. MAKINO Hironori, Prof. MATSUMOTO Shunkichi, Prof. MURANO Kimitoshi, Assoc. Prof. MURAMATSU Satoshi, Prof. MUROTANI Hiroshi, Prof. YOSHINARI Yuichiro</t>
  </si>
  <si>
    <t>https://www.u-tokai.ac.jp/gd-engineering/crs-electrical-and-electronic-engineering/</t>
  </si>
  <si>
    <t>https://www.u-tokai.ac.jp/facultyguide/tag/course/crs-electrical-and-electronic-engineering/en/</t>
  </si>
  <si>
    <t>D190</t>
  </si>
  <si>
    <t>1302B</t>
  </si>
  <si>
    <t>Course of Applied Science (Field of Applied Chemistry, Field of Materials Science)</t>
  </si>
  <si>
    <t>Prof. OKAMURA Yosuke, Prof. MIYAZAWA Yasuyuki, Prof. TAKASHIRI Masayuki, Assoc. Prof. GEMMA Ryota</t>
  </si>
  <si>
    <t>https://www.u-tokai.ac.jp/gd-engineering/crs-applied-science/</t>
  </si>
  <si>
    <t>https://www.u-tokai.ac.jp/facultyguide/tag/course/crs-applied-science/en/</t>
  </si>
  <si>
    <t>1303A</t>
  </si>
  <si>
    <t>Course of Agricultural Science</t>
  </si>
  <si>
    <t>Prof. ABE Jun, Prof. ARAKI Tomohiro, Prof. ITO Shuichi, Assoc. Prof. INENAGA Toshiaki, Prof. INOUE Yudzuru, Prof. IMAKAWA Kazuhiko, Prof. OKAMOTO Chinobu, Prof. ONO Masateru, Assoc. Prof. KASHIMURA Atsushi, Junior Assoc. Prof. KAWANABE Takahiro, Prof. KAWARASAKI Tatsuo, Assoc. Prof. KINOSHITA Hideki, Assoc. Prof. SATO Yusuke, Assoc. Prof. TAKAHASHI Hideyuki, Prof. NAGAI Ryoji, Prof. HATTORI Ikuo, Assoc. Prof. HIRANO Masashi, Prof. HOSHI Yoshikazu, Junior Assoc. Prof. MASUDA Yu, Assoc. Prof. MATSUDA Yasushi, Assoc. Prof. MATSUMOTO Hirokazu, Prof. MURATA Kouhei, Prof. YASUDA Shin, Prof. YAMAGUCHI Hiroshi, Prof. YONEDA Kazunari</t>
    <phoneticPr fontId="5"/>
  </si>
  <si>
    <t>https://www.u-tokai.ac.jp/facultyguide/tag/course/crs-agricultural-sciences/en/</t>
    <phoneticPr fontId="5"/>
  </si>
  <si>
    <t>1905A</t>
  </si>
  <si>
    <t>Institute of Science Tokyo</t>
  </si>
  <si>
    <t>Graduate School of Medical and Dental Sciences</t>
  </si>
  <si>
    <t>Master of Public Health in Global Health Course</t>
  </si>
  <si>
    <t>https://www.tmd.ac.jp/cmn/mphgh/</t>
  </si>
  <si>
    <t>1904A</t>
  </si>
  <si>
    <t>School of Environment and Society</t>
  </si>
  <si>
    <t>Department of Architecture and Building Engineering</t>
  </si>
  <si>
    <t>Name of instructor / lab will be selected by the candidate. Please refer to "Messages for candidates".</t>
  </si>
  <si>
    <t>https://educ.titech.ac.jp/arch/eng/</t>
  </si>
  <si>
    <t>https://www.titech.ac.jp/english/admissions/pdf/application-guide-igp-c--2024-fall-20240401.pdf</t>
  </si>
  <si>
    <t>1904B</t>
  </si>
  <si>
    <t>Department of Civil and Environmental Engineering</t>
  </si>
  <si>
    <t>https://www.titech.ac.jp/english/about/organization/schools/organization06</t>
  </si>
  <si>
    <t>1904H</t>
  </si>
  <si>
    <t>Transdisciplinary Science and Engineering</t>
  </si>
  <si>
    <t>Cross Lab</t>
  </si>
  <si>
    <t xml:space="preserve">Jeffrey Cross </t>
  </si>
  <si>
    <t>https://search.star.titech.ac.jp/titech-ss/search.act</t>
  </si>
  <si>
    <t>1904F</t>
  </si>
  <si>
    <t>Hanaoka Research Group</t>
  </si>
  <si>
    <t>Shinya Hanaoka</t>
  </si>
  <si>
    <t>1904E</t>
  </si>
  <si>
    <t>Takada Lab</t>
  </si>
  <si>
    <t>Jun-ichi Takada</t>
  </si>
  <si>
    <t>1904I</t>
  </si>
  <si>
    <t>Wakeyama Laboratory</t>
  </si>
  <si>
    <t>Tatsuya Wakeyama</t>
  </si>
  <si>
    <t>1906A</t>
  </si>
  <si>
    <t>School of Engineering</t>
  </si>
  <si>
    <t>Department of Systems and Control Engineering/Graduate Major in Systems and Control Engineering</t>
  </si>
  <si>
    <t>https://educ.titech.ac.jp/sc/eng/</t>
  </si>
  <si>
    <t>1901C</t>
  </si>
  <si>
    <t>Department of Information and Communications Engineering/
Information and Communications Engineering</t>
  </si>
  <si>
    <t>https://www.titech.ac.jp/english/about/organization/schools/organization02</t>
  </si>
  <si>
    <t>1901B</t>
  </si>
  <si>
    <t>Department of Electrical and Electronic Engineering/ Graduate Major in Electrical and Electoronic Enginieering</t>
  </si>
  <si>
    <t>Please refer to Tokyo Tech Star Search for the list of supervisors and related information.　https://search.star.titech.ac.jp/search.act　</t>
  </si>
  <si>
    <t>https://www.titech.ac.jp/english/about/organization/schools/organization02.html</t>
  </si>
  <si>
    <t>1903B</t>
  </si>
  <si>
    <t>School of Life Science and Technology</t>
  </si>
  <si>
    <t>Department of Life Science and Technology
・Graduate Major in Life Science and Technology
・Graduate Major in Science and Technology for Health Care and Medicine</t>
  </si>
  <si>
    <t>https://educ.titech.ac.jp/bio/eng/</t>
  </si>
  <si>
    <t>1902B</t>
  </si>
  <si>
    <t>School of Materials and Chemical Technology</t>
  </si>
  <si>
    <t>Department of Chemical Science and Engineering
Chemical Science and Engineering
Graduate Major</t>
  </si>
  <si>
    <t>https://www.titech.ac.jp/english/about/organization/schools/organization03</t>
  </si>
  <si>
    <t>9701A</t>
  </si>
  <si>
    <t>Tokyo International University</t>
  </si>
  <si>
    <t>Graduate School of Economics</t>
  </si>
  <si>
    <t>Economics Major</t>
  </si>
  <si>
    <t>https://www.tiu.ac.jp/etrack/graduate/gbe.html</t>
  </si>
  <si>
    <t xml:space="preserve">https://www.tiu.ac.jp/etrack/info/docs/graduate_e_faculty.pdf
</t>
  </si>
  <si>
    <t>9703A</t>
  </si>
  <si>
    <t>International Relations Major (English Track Program)</t>
  </si>
  <si>
    <t>https://www.tiu.ac.jp/etrack/graduate/gir.html</t>
  </si>
  <si>
    <t>https://www.tiu.ac.jp/etrack/faculty/ir.html</t>
  </si>
  <si>
    <t>9702A</t>
  </si>
  <si>
    <t>Graduate School of Business and Commerce</t>
  </si>
  <si>
    <t>Digital Business and Innovation Major (English Track Program)</t>
  </si>
  <si>
    <t>https://www.tiu.ac.jp/etrack/graduate/gdbi.html</t>
  </si>
  <si>
    <t>https://www.tiu.ac.jp/etrack/graduate/gdbi/</t>
  </si>
  <si>
    <t>1604G</t>
  </si>
  <si>
    <t>The University of Tokyo</t>
  </si>
  <si>
    <t>Graduate School of Agricultural and Life Sciences</t>
  </si>
  <si>
    <t>Department of Agricultural and Resource Economics</t>
  </si>
  <si>
    <t xml:space="preserve">1. YAGI Hironori
2. ANDO Mitsuyoshi
3. KOJIMA Daizo
4. SAITO Katsuhiro
5. KAWASAKI Kentaro
6. NAKATANI Tomoaki
7. YURUGI Takao
</t>
  </si>
  <si>
    <t>https://www.a.u-tokyo.ac.jp/english/</t>
  </si>
  <si>
    <t>https://www.a.u-tokyo.ac.jp/grad/Admission_Guidelines_M_2.pdf</t>
  </si>
  <si>
    <t>https://www.a.u-tokyo.ac.jp/grad/Admission_Guidelines_D_2.pdf</t>
  </si>
  <si>
    <t>1603B</t>
  </si>
  <si>
    <t>Graduate school of Frontier Sciences</t>
  </si>
  <si>
    <t>Department of Natural Environmental Studies</t>
  </si>
  <si>
    <t>https://www.k.u-tokyo.ac.jp/en/</t>
  </si>
  <si>
    <t>http://nenv.k.u-tokyo.ac.jp/en/about-us/faculty-members</t>
  </si>
  <si>
    <t>1604B</t>
  </si>
  <si>
    <t>Department of Global Agricultural Sciences</t>
  </si>
  <si>
    <t xml:space="preserve">1.Yoichiro Kato
2.Mitsuo Yamamoto
3.Sakiko Shiratori
4. TSUJIMOTO Yasuhiro </t>
  </si>
  <si>
    <t>https://www.ga.a.u-tokyo.ac.jp/English/</t>
  </si>
  <si>
    <t>1604A</t>
  </si>
  <si>
    <t>International Program in Agricultural Development Studies (IPADS)</t>
  </si>
  <si>
    <t xml:space="preserve">1.Toru Fujiwara
2.Yoichiro Kato
3.Mitsuo Yamamoto
4.Ryo Kohsaka
5.Sakiko Shiratori
6.Toshiaki Owari
7.Kentaro Kawasaki
8. TSUJIMOTO Yasuhiro </t>
  </si>
  <si>
    <t>https://ipads.a.u-tokyo.ac.jp/</t>
  </si>
  <si>
    <t>1402A</t>
  </si>
  <si>
    <t>Tokyo City University</t>
  </si>
  <si>
    <t xml:space="preserve"> Graduate School of Environmental and Information Studies           </t>
  </si>
  <si>
    <t>https://www.tcu.ac.jp/english/study/</t>
    <phoneticPr fontId="5"/>
  </si>
  <si>
    <t>https://www.risys.gl.tcu.ac.jp/Main.php?action=&amp;type=&amp;selected_lang=E&amp;tchCd=0000000000</t>
  </si>
  <si>
    <t>1401A</t>
  </si>
  <si>
    <t xml:space="preserve">Graduate School of Integrative Science and Engineering </t>
  </si>
  <si>
    <t>2502A</t>
  </si>
  <si>
    <t>Tokyo University of Agriculture</t>
  </si>
  <si>
    <t>Graduate School of Applied Bioscience</t>
  </si>
  <si>
    <t>https://www.nodai.ac.jp/english/graduate/app/</t>
  </si>
  <si>
    <t>https://www.nodai.ac.jp/application/files/5717/1221/8484/2025__HP0403.pdf</t>
  </si>
  <si>
    <t>2505A</t>
  </si>
  <si>
    <t>Graduate School of International Food and Agricultural Studies</t>
  </si>
  <si>
    <t>https://www.nodai.ac.jp/english/graduate/graduate-school-international-food-and-agricultural-studies/</t>
  </si>
  <si>
    <t>2506A</t>
  </si>
  <si>
    <t>Graduate School of Bioindustry</t>
  </si>
  <si>
    <t>https://www.nodai.ac.jp/english/graduate/bio/</t>
  </si>
  <si>
    <t>https://www.nodai.ac.jp/application/files/4416/8377/7835/2024_HP2023.05.01.pdf</t>
  </si>
  <si>
    <t>2503A</t>
  </si>
  <si>
    <t>Graduate School of Life Sciences</t>
  </si>
  <si>
    <t>https://www.nodai.ac.jp/english/graduate/graduate-school-life-sciences/</t>
  </si>
  <si>
    <t>2504A</t>
  </si>
  <si>
    <t>Graduate School of Agro-Environmental Science</t>
  </si>
  <si>
    <t>https://www.nodai.ac.jp/english/graduate/graduate-school-agro-environmental-science/</t>
  </si>
  <si>
    <t>2501A</t>
  </si>
  <si>
    <t>https://www.nodai.ac.jp/english/graduate/agri/</t>
  </si>
  <si>
    <t>1801A</t>
  </si>
  <si>
    <t>Tokyo University of Agriculture and Technology</t>
  </si>
  <si>
    <t>International Innovative Agricultural Science Cource
International Innovative Agricultural Science Program
(Special Program)</t>
  </si>
  <si>
    <t>All professors belonging Internatonal Inovative Agricultural Science Course (except Prof. Dr. Hirozumi Watanabe)</t>
  </si>
  <si>
    <t xml:space="preserve">
http://web.tuat.ac.jp/~ieas/en/top.html</t>
  </si>
  <si>
    <t>http://web.tuat.ac.jp/~ieas/en/faculty_members.html</t>
  </si>
  <si>
    <t>1801B</t>
  </si>
  <si>
    <t xml:space="preserve">Department of Agriculture, 
Agricultural Engineering and Agro-Food Informatics course, Agricultural Engineering and Agro-Food Informatics Program
</t>
  </si>
  <si>
    <t>Chosa Lab.
Nishiwaki Lab.
Saito Lab.
Shimamoto Lab.
Yamashita Lab.
Yasunaga Lab.</t>
  </si>
  <si>
    <t>Dr. Tadashi Chosa
Dr. Junko Nishiwaki
Dr. Hirotaka Saito
Dr. Yuma Shimamoto
Dr. Megumi Yamashita
Dr. Eriko Yasunaga</t>
  </si>
  <si>
    <t>https://web.tuat.ac.jp/~ageng/index_en.html</t>
  </si>
  <si>
    <t>5502A</t>
  </si>
  <si>
    <t>Doshisha University</t>
  </si>
  <si>
    <t>Graduate School of Global Studies</t>
  </si>
  <si>
    <t>・American Studies Cluster
・Contemporary Asian Studies Cluster
・Global Society Studies Cluster</t>
  </si>
  <si>
    <t>Pro.Eiji OYAMADA
Pro.Hisae NAKANISHI
Pro.Yukiko NISHIKAWA
Pro.Kozue AKIBAYASHI
Pro.Fuminori  MINAMIKAWA
Pro.Seiko MIMAKI
Pro.Yoichi MINE
Pro.PAREPA LAURA-ANCA</t>
  </si>
  <si>
    <t>https://global-studies.doshisha.ac.jp/gs/en/index.html</t>
  </si>
  <si>
    <t>https://global-studies.doshisha.ac.jp/gs/en/faculty_members/list/index.html</t>
  </si>
  <si>
    <t>5501A</t>
  </si>
  <si>
    <t>Graduate School of Business</t>
  </si>
  <si>
    <t>Global Business and Management Studies</t>
  </si>
  <si>
    <t>https://gmba.doshisha.ac.jp/gmba/en/</t>
  </si>
  <si>
    <t>0305A</t>
  </si>
  <si>
    <t>Tohoku University</t>
  </si>
  <si>
    <t>Graduate School of International Cultural Studies</t>
  </si>
  <si>
    <t>Global Governance and Sustainable Development(G2SD)</t>
  </si>
  <si>
    <t xml:space="preserve">Prof. Jeongsoo Yu, Prof.Ryo Ikeda, Assoc. Prof. Kazuaki Okubo </t>
  </si>
  <si>
    <t>https://www.intcul.tohoku.ac.jp/g2sd/</t>
  </si>
  <si>
    <t>https://www.intcul.tohoku.ac.jp/g2sd/faculty/</t>
  </si>
  <si>
    <t>2803A</t>
  </si>
  <si>
    <t>Toyo University</t>
  </si>
  <si>
    <t>Course of Public-Private Partnership</t>
  </si>
  <si>
    <t>https://www.pppschool.jp/</t>
  </si>
  <si>
    <t>2801A</t>
  </si>
  <si>
    <t>Graduate school of Global and Reginal Studies</t>
  </si>
  <si>
    <t>Course of Global Innovation Studies</t>
  </si>
  <si>
    <t>https://www.toyo.ac.jp/academics/ggrs/ginos/</t>
  </si>
  <si>
    <t>2801B</t>
  </si>
  <si>
    <t>Course of Regional Development Studies</t>
  </si>
  <si>
    <t>https://www.toyo.ac.jp/academics/ggrs/mrds/</t>
  </si>
  <si>
    <t>2804A</t>
  </si>
  <si>
    <t>Graduate school of Life Sciences</t>
  </si>
  <si>
    <t>Course of Life Sciences</t>
  </si>
  <si>
    <t>https://www.toyo.ac.jp/academics/glsc/mlsc/</t>
  </si>
  <si>
    <t>https://www.toyo.ac.jp/staff/glsc/</t>
  </si>
  <si>
    <t>6107A</t>
  </si>
  <si>
    <t>Tottori University</t>
  </si>
  <si>
    <t>Graduate School of Sustainability Science（Department of Dryland Science)</t>
  </si>
  <si>
    <t>Special Program in English</t>
  </si>
  <si>
    <t>別紙参照③</t>
  </si>
  <si>
    <t>http://www.ipdre.tottori-u.ac.jp/dds/english/</t>
  </si>
  <si>
    <t>6108A</t>
  </si>
  <si>
    <t>Graduate school of  Sustainability Science</t>
  </si>
  <si>
    <t>Department of Engineering</t>
  </si>
  <si>
    <t>https://eng.tottori-u.ac.jp/introduction/teachers</t>
  </si>
  <si>
    <t>https://eng.tottori-u.ac.jp/english</t>
  </si>
  <si>
    <t>6105A</t>
  </si>
  <si>
    <t>Graduate School of
Sustainability Science（Department of Agricultural Science)</t>
  </si>
  <si>
    <t>General</t>
  </si>
  <si>
    <t>別紙参照①</t>
  </si>
  <si>
    <t>https://gss.tottori-u.ac.jp/en</t>
  </si>
  <si>
    <t>3601A</t>
  </si>
  <si>
    <t>Nagaoka University of Technology</t>
  </si>
  <si>
    <t>https://www.nagaokaut.ac.jp/e/gakubu/</t>
  </si>
  <si>
    <t>https://www.nagaokaut.ac.jp/j/nyuushi/gb/e/
https://www.nagaokaut.ac.jp/nyuushi/nyugakushiken/nyushi_syushi.files/gaiyou_syushi_r7.pdf</t>
  </si>
  <si>
    <t>https://www.nagaokaut.ac.jp/j/nyuushi/gb/e/</t>
  </si>
  <si>
    <t>6907A</t>
  </si>
  <si>
    <t>Nagasaki University</t>
  </si>
  <si>
    <t>Graduate school of Integrated Science and Technology</t>
  </si>
  <si>
    <t>Program for Frontiers of Marine 
Science</t>
  </si>
  <si>
    <t>https://www.ist.nagasaki-u.ac.jp/</t>
  </si>
  <si>
    <t>https://researchers.ir.nagasaki-u.ac.jp/index.php#</t>
  </si>
  <si>
    <t>6907B</t>
  </si>
  <si>
    <t>Program for Water and Environmental 
Science</t>
  </si>
  <si>
    <t>6905A</t>
  </si>
  <si>
    <t>Graduate School of Global Humanities and Social Sciences</t>
  </si>
  <si>
    <t>Arinori Kawamura</t>
  </si>
  <si>
    <t>https://www.hss.nagasaki-u.ac.jp/en/gradschool.html</t>
  </si>
  <si>
    <t>https://www.hss.nagasaki-u.ac.jp/en/gradschool/professors.html</t>
  </si>
  <si>
    <t>https://www.hss.nagasaki-u.ac.jp/en/gradschool/professors-doctoral-program.html</t>
  </si>
  <si>
    <t>6905B</t>
  </si>
  <si>
    <t>Satoru Komatsu</t>
  </si>
  <si>
    <t>6901B</t>
  </si>
  <si>
    <t>School of Tropical Medicine and Global Health</t>
  </si>
  <si>
    <t>Health Innovation Course</t>
  </si>
  <si>
    <t>Nagasaki University School of Tropical Medicine and Global Health – Global Health Equality and well-being on a world-wide scale (nagasaki-u.ac.jp)</t>
  </si>
  <si>
    <t>Faculty – Nagasaki University School of Tropical Medicine and Global Health (nagasaki-u.ac.jp)</t>
  </si>
  <si>
    <t>6901A</t>
  </si>
  <si>
    <t>Tropical Medicine Course</t>
  </si>
  <si>
    <t>4202A</t>
  </si>
  <si>
    <t>Nagoya Institute of Technology</t>
  </si>
  <si>
    <t>Graduate School of　Engineering</t>
  </si>
  <si>
    <t>Master Course:
Department of Engineering
・Program of Carbon Neutrality Science and Engineering
Doctoral course：
Department of Engineering</t>
  </si>
  <si>
    <t>https://cn-neutrality.web.nitech.ac.jp/en/</t>
  </si>
  <si>
    <t>https://www.nitech.ac.jp/examination/mt_files/2025_Master_list_of_adviser_0426.pdf</t>
  </si>
  <si>
    <t>4202B</t>
  </si>
  <si>
    <t>Master Course:
Department of Engineering
・Program of Networks,
・Program of Computational Intelligence,
・Program of Multimedia and Human Computer Interaction
Doctoral course：
Department of Engineering</t>
  </si>
  <si>
    <t>https://www.cs.nitech.ac.jp/english/</t>
  </si>
  <si>
    <t>https://www.nitech.ac.jp/examination/mt_files/2025_Doctor_list%20of%20adviser_0401.pdf</t>
  </si>
  <si>
    <t>4202C</t>
  </si>
  <si>
    <t>Master Course:
Department of Engineering
・Program of Biomedical Science and Engineering
Doctoral course：
Department of Engineering</t>
  </si>
  <si>
    <t>https://biomedscieng.web.nitech.ac.jp/en/</t>
  </si>
  <si>
    <t>4202D</t>
  </si>
  <si>
    <t>Master Course:
Department of Engineering
・Program of Civil and Environmental Engineering
Doctoral course：
Department of Engineering</t>
  </si>
  <si>
    <t>https://shakai.web.nitech.ac.jp/en/</t>
  </si>
  <si>
    <t>4202E</t>
  </si>
  <si>
    <t>Master Course:
Department of Engineering
・Program of Mechanical Engineering
Doctoral course：
Department of Engineering</t>
  </si>
  <si>
    <t>https://elemech.web.nitech.ac.jp/en/</t>
  </si>
  <si>
    <t>4202F</t>
  </si>
  <si>
    <t>Master Course:
Department of Engineering
・Program of Systems Management and Engineering
Doctoral course：
Department of Engineering</t>
  </si>
  <si>
    <t xml:space="preserve">Prof.IMURA Naoe
Prof.ARAKAWA Masahiro
</t>
  </si>
  <si>
    <t>4202G</t>
  </si>
  <si>
    <t>Master Course:
Department of Engineering
・Program of Architecture and Design
Doctoral course：
Department of Engineering</t>
  </si>
  <si>
    <t>4202H</t>
  </si>
  <si>
    <t>Master Course:
Department of Engineering
・Program of Materials Function and Design,
・Program of Applied Physics
Doctoral course：
Department of Engineering</t>
  </si>
  <si>
    <t>https://psae.web.nitech.ac.jp/en/index.html</t>
  </si>
  <si>
    <t>4202I</t>
  </si>
  <si>
    <t>Master Course:
Department of Engineering
・Program of Mathematics and Mathematical Science
Doctoral course：
Department of Engineering</t>
  </si>
  <si>
    <t>https://math.web.nitech.ac.jp/</t>
  </si>
  <si>
    <t>4202J</t>
  </si>
  <si>
    <t>Master Course:
Department of Engineering
・Program of Life and Materials 
・Chemistry,
Program of Soft Materials,
・Program of Advanced Ceramics
Doctoral course：
Department of Engineering</t>
  </si>
  <si>
    <t>https://lsac.web.nitech.ac.jp/en/</t>
  </si>
  <si>
    <t>4202K</t>
  </si>
  <si>
    <t>Master Course:
Department of Engineering
・Program of Electrical and Electronic Engineering
Doctoral course：
Department of Engineering</t>
  </si>
  <si>
    <t>4202L</t>
  </si>
  <si>
    <t>Master Course:
Department of Engineering
・Program of Future Communications
Doctoral course：
Department of Engineering</t>
  </si>
  <si>
    <t>https://fcom.web.nitech.ac.jp/en/</t>
  </si>
  <si>
    <t>4301A</t>
  </si>
  <si>
    <t>Nagoya  University  of Commerce and Business</t>
  </si>
  <si>
    <t>Graduate School of Management</t>
  </si>
  <si>
    <t>Global Leader Program</t>
  </si>
  <si>
    <t>https://mba.nucba.ac.jp/en/</t>
  </si>
  <si>
    <t>4301B</t>
  </si>
  <si>
    <t>4101A</t>
  </si>
  <si>
    <t>Nagoya University</t>
  </si>
  <si>
    <t>Graduate school of International Development</t>
  </si>
  <si>
    <t>Graduate School of International Development, Nagoya University (nagoya-u.ac.jp)</t>
  </si>
  <si>
    <t>https://www4.gsid.nagoya-u.ac.jp/general/members</t>
  </si>
  <si>
    <t>9101D</t>
  </si>
  <si>
    <t>Nara Institute of Science and Technology</t>
  </si>
  <si>
    <t>Division of Biological Science</t>
  </si>
  <si>
    <t>https://bsw3.naist.jp/eng/</t>
  </si>
  <si>
    <t>https://bsw3.naist.jp/eng/courses/courses.html</t>
  </si>
  <si>
    <t>9101B</t>
  </si>
  <si>
    <t>Division of Information Science
(Master's course)</t>
  </si>
  <si>
    <t>http://isw3.naist.jp/home-en.html</t>
  </si>
  <si>
    <t>http://isw3.naist.jp/Research/lablist-en.html</t>
  </si>
  <si>
    <t>9101E</t>
  </si>
  <si>
    <t>Division of Materials Science
(Master's course)</t>
  </si>
  <si>
    <t>https://mswebs.naist.jp/english/</t>
  </si>
  <si>
    <t>https://mswebs.naist.jp/en/laboratories/</t>
  </si>
  <si>
    <t>6601A</t>
  </si>
  <si>
    <t>Naruto University of Education</t>
  </si>
  <si>
    <t>Graduate School of Educaiton</t>
  </si>
  <si>
    <t>Global Education</t>
  </si>
  <si>
    <t>Prof. ISHIMURA Masao</t>
  </si>
  <si>
    <t>http://www.naruto-u.ac.jp/schools/global/outline/index_en.html</t>
  </si>
  <si>
    <t>http://www.naruto-u.ac.jp/schools/global/staff/index_en.html</t>
  </si>
  <si>
    <t>2100A9</t>
  </si>
  <si>
    <t>6601B</t>
  </si>
  <si>
    <t>Prof. OZAWA Hiroaki</t>
  </si>
  <si>
    <t>https://www.naruto-u.ac.jp/schools/global/outline/index_en.html</t>
  </si>
  <si>
    <t>6601C</t>
  </si>
  <si>
    <t>Prof. ISHIZAKA Hiroki</t>
  </si>
  <si>
    <t>University of Niigata Prefecture</t>
  </si>
  <si>
    <t>Graduate school of International Development and Regional Studies</t>
  </si>
  <si>
    <t>International Development and Regional Studies</t>
  </si>
  <si>
    <t>http://gs-unii.ac.jp/?lang=en</t>
  </si>
  <si>
    <t>https://gs-unii.ac.jp/graduate_intro/faculty/?lang=en</t>
  </si>
  <si>
    <t>3401O</t>
  </si>
  <si>
    <t>Niigata University</t>
  </si>
  <si>
    <t>Field Research in the Environmental Sciences Course, Dept of Environmental Science and Technology</t>
  </si>
  <si>
    <t>https://www.gs.niigata-u.ac.jp/~gsweb/en/index.html</t>
  </si>
  <si>
    <t>https://www.gs.niigata-u.ac.jp/~gsweb/en/mbrlist/est6.html</t>
  </si>
  <si>
    <t>3401M</t>
  </si>
  <si>
    <t>Architecture and Civil Engineering Course, Dept of Environmental Science and Technology</t>
  </si>
  <si>
    <t>https://www.gs.niigata-u.ac.jp/~gsweb/en/mbrlist/est2.html</t>
  </si>
  <si>
    <t>3401N</t>
  </si>
  <si>
    <t>Earth Science Course,
Dept of Environmental Science and Technology</t>
  </si>
  <si>
    <t>https://www.gs.niigata-u.ac.jp/~gsweb/en/mbrlist/est3.html</t>
  </si>
  <si>
    <t>3401F12</t>
  </si>
  <si>
    <t>Environmental Science for Agriculture and Forestry Course,
Dept of Environmental Science and Technology</t>
  </si>
  <si>
    <t>Laboratory of Biosensing Engineering</t>
  </si>
  <si>
    <t>SAITO Yoshito</t>
  </si>
  <si>
    <t>https://www.gs.niigata-u.ac.jp/~gsweb/en/mbrlist/est1.html</t>
  </si>
  <si>
    <t>3401F7</t>
  </si>
  <si>
    <t>Laboratory of Bioproduction and Machinery</t>
  </si>
  <si>
    <t>HASEGAWA Hideo</t>
  </si>
  <si>
    <t>3401F10</t>
  </si>
  <si>
    <t xml:space="preserve">Laboratory of Agricultural Water Engineering </t>
  </si>
  <si>
    <t>YOSHIKAWA Natsuki</t>
  </si>
  <si>
    <t>3401F3</t>
  </si>
  <si>
    <t>Laboratory of Catchment Hydrology</t>
  </si>
  <si>
    <t>WHITAKER Andrew Charles</t>
  </si>
  <si>
    <t>3401F11</t>
  </si>
  <si>
    <t>ABE Harue</t>
  </si>
  <si>
    <t>3401F2</t>
  </si>
  <si>
    <t>AODA Tadao</t>
  </si>
  <si>
    <t>3401F4</t>
  </si>
  <si>
    <t>OHASHI Shintaroh</t>
  </si>
  <si>
    <t>3401F5</t>
  </si>
  <si>
    <t>SAKATA Yasuyo</t>
  </si>
  <si>
    <t>3401F6</t>
  </si>
  <si>
    <t>SUZUKI Tetsuya</t>
  </si>
  <si>
    <t>3401F8</t>
  </si>
  <si>
    <t>MIYAZU Susumu</t>
  </si>
  <si>
    <t>3401F9</t>
  </si>
  <si>
    <t>MURAKAMI Takuhiko</t>
  </si>
  <si>
    <t>3401E</t>
  </si>
  <si>
    <t>Advanced Mechanical Science and Engineering Course, Dept of Advanced Materials Science and Technology</t>
  </si>
  <si>
    <t>https://www.gs.niigata-u.ac.jp/~gsweb/en/mbrlist/amst2.html</t>
  </si>
  <si>
    <t>3401C</t>
  </si>
  <si>
    <t>Materials Science and Technology Course, Dept of Advanced Materials Science and Technology</t>
  </si>
  <si>
    <t>https://www.gs.niigata-u.ac.jp/~gsweb/en/mbrlist/amst.html</t>
  </si>
  <si>
    <t>3401D</t>
  </si>
  <si>
    <t>Applied Chemistry and Chemical Engineering Course, Dept of Advanced Materials Science and Technology</t>
  </si>
  <si>
    <t>https://www.gs.niigata-u.ac.jp/~gsweb/en/mbrlist/amst1.html</t>
  </si>
  <si>
    <t>3401K20</t>
  </si>
  <si>
    <t>Applied Life and Food Sciences Course, Dept of Life and Food Sciences</t>
  </si>
  <si>
    <t>Lab. of Applied Protistology</t>
  </si>
  <si>
    <t>ASILOGLU MUHAMMET RASIT</t>
  </si>
  <si>
    <t>https://www.gs.niigata-u.ac.jp/~gsweb/en/mbrlist/lfs1.html</t>
  </si>
  <si>
    <t>3401K15</t>
  </si>
  <si>
    <t>Soil Science Lab</t>
  </si>
  <si>
    <t>SUZUKI Kazuki</t>
  </si>
  <si>
    <t>3401K1</t>
  </si>
  <si>
    <t>ITOH Kimiko</t>
  </si>
  <si>
    <t>3401K10</t>
  </si>
  <si>
    <t>SUZUKI Kazushi</t>
  </si>
  <si>
    <t>3401K11</t>
  </si>
  <si>
    <t>HIRATA Dai</t>
  </si>
  <si>
    <t>3401K12</t>
  </si>
  <si>
    <t>MOTONAGA Yoshitaka</t>
  </si>
  <si>
    <t>3401K13</t>
  </si>
  <si>
    <t>SUGIMOTO Hayuki</t>
  </si>
  <si>
    <t>3401K14</t>
  </si>
  <si>
    <t>MIKAME Keigo</t>
  </si>
  <si>
    <t>3401K16</t>
  </si>
  <si>
    <t>NAKAI Hiroyuki</t>
  </si>
  <si>
    <t>3401K17</t>
  </si>
  <si>
    <t>TSUTSUURA Satomi</t>
  </si>
  <si>
    <t>3401K18</t>
  </si>
  <si>
    <t>HARA Takashi</t>
  </si>
  <si>
    <t>3401K19</t>
  </si>
  <si>
    <t>YAMAGUCHI Tomoko</t>
  </si>
  <si>
    <t>3401K2</t>
  </si>
  <si>
    <t>OHTAKE Norikuni</t>
  </si>
  <si>
    <t>3401K3</t>
  </si>
  <si>
    <t>JOH Toshio</t>
  </si>
  <si>
    <t>3401K4</t>
  </si>
  <si>
    <t>NISHIUMI Tadayuki</t>
  </si>
  <si>
    <t>3401K5</t>
  </si>
  <si>
    <t>HARADA Naoki</t>
  </si>
  <si>
    <t>3401K6</t>
  </si>
  <si>
    <t>FUJIMURA Shinobu</t>
  </si>
  <si>
    <t>3401K7</t>
  </si>
  <si>
    <t>NAKANO Masaru</t>
  </si>
  <si>
    <t>3401K8</t>
  </si>
  <si>
    <t>KITAOKA Motomitsu</t>
  </si>
  <si>
    <t>3401K9</t>
  </si>
  <si>
    <t>SATO Tsutomu</t>
  </si>
  <si>
    <t>3401J</t>
  </si>
  <si>
    <t>Life Sciences Course, Dept of Life and Food Sciences</t>
  </si>
  <si>
    <t>https://www.gs.niigata-u.ac.jp/~gsweb/en/mbrlist/lfs.html</t>
  </si>
  <si>
    <t>3401Y1</t>
  </si>
  <si>
    <t>Agriculture and Bioresources Course,
Dept of Life and Food Sciences</t>
  </si>
  <si>
    <t>OKAMOTO Satoru</t>
  </si>
  <si>
    <t>https://www.gs.niigata-u.ac.jp/~gsweb/en/mbrlist/lfs2.html</t>
  </si>
  <si>
    <t>3401Y2</t>
  </si>
  <si>
    <t>FUKAI Eigo</t>
  </si>
  <si>
    <t>3401Y3</t>
  </si>
  <si>
    <t>ITANO Shiro</t>
  </si>
  <si>
    <t>3401Y4</t>
  </si>
  <si>
    <t>SANO Yoshitaka</t>
  </si>
  <si>
    <t>3401Y5</t>
  </si>
  <si>
    <t>SUGIYAMA Toshie</t>
  </si>
  <si>
    <t>3401Y6</t>
  </si>
  <si>
    <t>FURUZAWA Shinichi</t>
  </si>
  <si>
    <t>3401Y7</t>
  </si>
  <si>
    <t>MINATO Nami</t>
  </si>
  <si>
    <t>3401Y8</t>
  </si>
  <si>
    <t>YAMASHIRO Hideaki</t>
  </si>
  <si>
    <t>3401Y9</t>
  </si>
  <si>
    <t>YAMADA Takahisa</t>
  </si>
  <si>
    <t>3401P</t>
  </si>
  <si>
    <t>Information and Social Design Science Course,
Dept of Electrical and Information Engineering</t>
  </si>
  <si>
    <t>https://www.gs.niigata-u.ac.jp/~gsweb/en/mbrlist/eie.html ,
https://www.gs.niigata-u.ac.jp/~gsweb/en/mbrlist/amst3.html</t>
  </si>
  <si>
    <t>3401I</t>
  </si>
  <si>
    <t>Human Sciences and Assistive Technology Course,
Dept of Electrical and Information Engineering</t>
  </si>
  <si>
    <t>https://www.gs.niigata-u.ac.jp/~gsweb/en/mbrlist/eie2.html</t>
  </si>
  <si>
    <t>3401H</t>
  </si>
  <si>
    <t>Electrical and Electronic Engineering Course, Dept of Electrical and Information Engineering</t>
  </si>
  <si>
    <t>https://www.gs.niigata-u.ac.jp/~gsweb/en/mbrlist/eie1.html</t>
  </si>
  <si>
    <t>3405A</t>
  </si>
  <si>
    <t>Graduate School of Modern Society and Culture</t>
  </si>
  <si>
    <t>Master's Program of Society of Law and Politics/the Course of International Society</t>
  </si>
  <si>
    <t>https://www.gens.niigata-u.ac.jp/english/</t>
  </si>
  <si>
    <t>5705H</t>
  </si>
  <si>
    <t>Hiroshima University</t>
  </si>
  <si>
    <t>Graduate School of Advanced Science and Engineering</t>
  </si>
  <si>
    <t>Chemistry Program</t>
  </si>
  <si>
    <t>https://www.hiroshima-u.ac.jp/en/adse</t>
  </si>
  <si>
    <t>https://www.hiroshima-u.ac.jp/en/adse/staff/chemistry 
or 
https://seeds.office.hiroshima-u.ac.jp/search/index.html?lang=en</t>
  </si>
  <si>
    <t>5705D</t>
  </si>
  <si>
    <t>Mechanics of Materials</t>
  </si>
  <si>
    <t>IWAMOTO, Takeshi</t>
  </si>
  <si>
    <t>5705L</t>
  </si>
  <si>
    <t>Informatics and Data Science Program</t>
  </si>
  <si>
    <t>Complex Systems Science Laboratory</t>
  </si>
  <si>
    <t>Masaki Ogura</t>
  </si>
  <si>
    <t>https://www.hiroshima-u.ac.jp/adse</t>
  </si>
  <si>
    <t>5705E</t>
  </si>
  <si>
    <t>Mathematics Program</t>
  </si>
  <si>
    <t>https://www.hiroshima-u.ac.jp/en/adse/staff/mathematics
or
https://seeds.office.hiroshima-u.ac.jp/search/index.html?lang=en</t>
  </si>
  <si>
    <t>5705G</t>
  </si>
  <si>
    <t>Earth and Planetary Systems Science Program</t>
  </si>
  <si>
    <t>https://www.hiroshima-u.ac.jp/en/adse/staff/earth-and-planetary-systems-science
or
https://seeds.office.hiroshima-u.ac.jp/search/index.html?lang=en</t>
  </si>
  <si>
    <t>5705F</t>
  </si>
  <si>
    <t>Physics Program</t>
  </si>
  <si>
    <t>https://www.hiroshima-u.ac.jp/en/adse/staff/physics  
or  
https://seeds.office.hiroshima-u.ac.jp/search/index.html?lang=en</t>
  </si>
  <si>
    <t>5706A</t>
  </si>
  <si>
    <t>Graduate School of Innovation and Practice for Smart Society</t>
  </si>
  <si>
    <t>https://www.hiroshima-u.ac.jp/en/smart_society</t>
  </si>
  <si>
    <t>別紙参照</t>
  </si>
  <si>
    <t>5704A</t>
  </si>
  <si>
    <t>Graduate School of Humanities and Social Sciences</t>
  </si>
  <si>
    <t>Division of Humanities and Social Sciences / International Peace and Co-existence Program</t>
  </si>
  <si>
    <t>https://www.hiroshima-u.ac.jp/en/gshs</t>
  </si>
  <si>
    <t>5704B</t>
  </si>
  <si>
    <t>Division of Humanities and Social Sciences / International Economic Development Program</t>
  </si>
  <si>
    <t>5705I</t>
  </si>
  <si>
    <t>Division of Advanced Science and Engineering / Transdisciplinary Science and Engineering Program</t>
  </si>
  <si>
    <t>5701C</t>
  </si>
  <si>
    <t>Graduate School of Integrated Sciences for Life</t>
  </si>
  <si>
    <t>Program of Basic Biology</t>
  </si>
  <si>
    <t>https://www.hiroshima-u.ac.jp/en/ilife/program-of-basic-biology</t>
  </si>
  <si>
    <t>https://www.hiroshima-u.ac.jp/en/ilife/research/basic-biology 
or
https://seeds.office.hiroshima-u.ac.jp/search/index.html?lang=en</t>
  </si>
  <si>
    <t>5701A</t>
  </si>
  <si>
    <t xml:space="preserve">Graduate School of Integrated Sciences for Life
Program of Food and AgriLife Science/
Program of Bioresource Science
</t>
  </si>
  <si>
    <t>https://www.hiroshima-u.ac.jp/en/ilife</t>
  </si>
  <si>
    <t>https://www.hiroshima-u.ac.jp/en/ilife/research</t>
  </si>
  <si>
    <t>5701D</t>
  </si>
  <si>
    <t>Program of Mathematical and Life Sciences</t>
  </si>
  <si>
    <t>https://www.hiroshima-u.ac.jp/en/ilife/program-of-mathematical-life-sciences</t>
  </si>
  <si>
    <t xml:space="preserve">https://www.hiroshima-u.ac.jp/en/ilife/research/mathematical-life-sciences 
or
https://seeds.office.hiroshima-u.ac.jp/search/index.html?lang=en
</t>
  </si>
  <si>
    <t>5701E</t>
  </si>
  <si>
    <t>Program of Biomedical Science</t>
  </si>
  <si>
    <t>https://www.hiroshima-u.ac.jp/en/ilife/program-of-biomedical-science</t>
  </si>
  <si>
    <t>https://www.hiroshima-u.ac.jp/en/ilife/research/biomedical-science
or
https://seeds.office.hiroshima-u.ac.jp/search/index.html?lang=en</t>
  </si>
  <si>
    <t>5701B</t>
  </si>
  <si>
    <t>Program of Life and Environmental Sciences</t>
  </si>
  <si>
    <t>See web site</t>
  </si>
  <si>
    <t>https://www.hiroshima-u.ac.jp/en/ilife/research/life-and-environmental-sciences</t>
  </si>
  <si>
    <t>4001C</t>
  </si>
  <si>
    <t>University of Fukui</t>
  </si>
  <si>
    <t>Engineering Applied Physics</t>
  </si>
  <si>
    <t>Physical Chemistry Measurement Lab.</t>
  </si>
  <si>
    <t>ISHIMATSU Ryoichi</t>
  </si>
  <si>
    <t>https://www.u-fukui.ac.jp/eng/inbound/degree-e/</t>
  </si>
  <si>
    <t>https://r-info.ad.u-fukui.ac.jp/scripts/websearch/index.htm?lang=en</t>
  </si>
  <si>
    <t>4001E</t>
  </si>
  <si>
    <t>Nuclear Safety Engineering</t>
  </si>
  <si>
    <t>KAWASAKI Daisuke</t>
  </si>
  <si>
    <t>4001G</t>
  </si>
  <si>
    <t>Mechanical Design Engineering
Advanced interdisciplinary science and technology</t>
  </si>
  <si>
    <t>Heat Transfer Lab.</t>
  </si>
  <si>
    <t>NAGAI Niro</t>
  </si>
  <si>
    <t>4001H</t>
  </si>
  <si>
    <t>Frontier Fiber Technology and Science</t>
  </si>
  <si>
    <t>Applied Physical Chemistry</t>
  </si>
  <si>
    <t>HISADA Kenji</t>
  </si>
  <si>
    <t>4001J</t>
  </si>
  <si>
    <t>Technology supporting a knowledge-based society / Information Science</t>
  </si>
  <si>
    <t>Tachibana Lab.</t>
  </si>
  <si>
    <t>TACHIBANA Takuji</t>
  </si>
  <si>
    <t>4001L</t>
  </si>
  <si>
    <t>Mori Lab.</t>
  </si>
  <si>
    <t>MORI Shinichiro</t>
  </si>
  <si>
    <t>4001N</t>
  </si>
  <si>
    <t>Kawakami Lab.</t>
  </si>
  <si>
    <t>KAWAKAMI Tomoya</t>
  </si>
  <si>
    <t>4001M</t>
  </si>
  <si>
    <t>Tokai Lab.</t>
  </si>
  <si>
    <t>TOKAI Shogo</t>
  </si>
  <si>
    <t>4001K</t>
  </si>
  <si>
    <t>Fujimoto Lab.</t>
  </si>
  <si>
    <t>FUJIMOTO Mitoshi</t>
  </si>
  <si>
    <t>2701B</t>
  </si>
  <si>
    <t>Hosei University</t>
  </si>
  <si>
    <t>Computer and Information Sciences</t>
  </si>
  <si>
    <t>Computer and Information Sciences/IIST(Institute of Integrated Science and Technology)</t>
  </si>
  <si>
    <t>https://iist.hosei.ac.jp/faculties/</t>
  </si>
  <si>
    <t>https://iist.hosei.ac.jp/</t>
  </si>
  <si>
    <t>https://iist.hosei.ac.jp/featured-research/</t>
  </si>
  <si>
    <t>2702B</t>
  </si>
  <si>
    <t>Science and Engineering</t>
  </si>
  <si>
    <t>Electrical and Electronic Engineering・Applied Informatics・Systems Engineering and Science・Applied Chemistry・Frontier Bioscience/IIST(Institute of Integrated Science and Technology)</t>
  </si>
  <si>
    <t>61020</t>
  </si>
  <si>
    <t>61030</t>
  </si>
  <si>
    <t>61040</t>
  </si>
  <si>
    <t>61050</t>
  </si>
  <si>
    <t>61060</t>
  </si>
  <si>
    <t>62010</t>
  </si>
  <si>
    <t>62020</t>
  </si>
  <si>
    <t>62030</t>
  </si>
  <si>
    <t>62040</t>
  </si>
  <si>
    <t>0103B</t>
  </si>
  <si>
    <t>Hokkaido University</t>
  </si>
  <si>
    <t>Graduate School of Economics and Business</t>
  </si>
  <si>
    <t>Economic Policy Course &amp; Business Administration Course,Division of Modern Economics and Business</t>
  </si>
  <si>
    <t>https://www.econ.hokudai.ac.jp/en/</t>
  </si>
  <si>
    <t>https://www.econ.hokudai.ac.jp/en/archives/professors</t>
  </si>
  <si>
    <t>0102A</t>
  </si>
  <si>
    <t>Graduate School of Environmental Science</t>
  </si>
  <si>
    <t>Division of Environmental Science Development</t>
  </si>
  <si>
    <t>R. Avtar, J. Garcia Molinos, Y. Hayakawa, M. Ishikawa, T. Liu, J. Negishi, S. Noro, T. Okino, T. Sato, M. Senzaki, T. Shiraiwa, K. Yamada, and Y. Yamanaka</t>
  </si>
  <si>
    <t>https://www.ees.hokudai.ac.jp/?lang=en</t>
  </si>
  <si>
    <t>https://www.ees.hokudai.ac.jp/kigaku/?page_id=2598
https://www.ees.hokudai.ac.jp/kigaku/?page_id=38&amp;lang=en</t>
  </si>
  <si>
    <t>0104E</t>
  </si>
  <si>
    <t>English Engineering Education program(e3)
【Division of Energy and Environmental Systems】</t>
  </si>
  <si>
    <t>https://www.eng.hokudai.ac.jp/english/division/graduate.php#c123</t>
  </si>
  <si>
    <t>0104A</t>
  </si>
  <si>
    <t>English Engineering Education Program(e3)
【Division of Applied Physics】</t>
  </si>
  <si>
    <t>https://www.eng.hokudai.ac.jp/english/division/graduate.php#c111</t>
  </si>
  <si>
    <t>0104G</t>
  </si>
  <si>
    <t>English Engineering Education program(e3)
【Division of Field Engineering for the Environment】</t>
  </si>
  <si>
    <t>https://www.eng.hokudai.ac.jp/english/division/graduate.php#c131</t>
  </si>
  <si>
    <t>0104L</t>
  </si>
  <si>
    <t>English Engineering Education program(e3)
【Division of Sustainable Resources Engineering】</t>
  </si>
  <si>
    <t>https://www.eng.hokudai.ac.jp/english/division/graduate.php#c136</t>
  </si>
  <si>
    <t>0104K</t>
  </si>
  <si>
    <t>English Engineering Education program(e3)
【Division of Environmental Engineering】</t>
  </si>
  <si>
    <t>https://www.eng.hokudai.ac.jp/english/division/graduate.php#c135</t>
  </si>
  <si>
    <t>0104M</t>
  </si>
  <si>
    <t>English Engineering Education program(e3)
【Cooperative Program for Resources Engineering】</t>
  </si>
  <si>
    <t>https://www.eng.hokudai.ac.jp/english/division/graduate.php#c137</t>
  </si>
  <si>
    <t>0104J</t>
  </si>
  <si>
    <t>English Engineering Education program(e3)
【Division of Human Environmental Systems 】</t>
  </si>
  <si>
    <t>https://www.eng.hokudai.ac.jp/english/division/graduate.php#c134</t>
  </si>
  <si>
    <t>0104I</t>
  </si>
  <si>
    <t>English Engineering Education program(e3)
【Division of Architectural and Structural Design】</t>
  </si>
  <si>
    <t>https://www.eng.hokudai.ac.jp/english/division/graduate.php#c133</t>
  </si>
  <si>
    <t>0104H</t>
  </si>
  <si>
    <t>English Engineering Education program(e3)
【Division of Engineering and Policy for Sustainable Environment】</t>
  </si>
  <si>
    <t>https://www.eng.hokudai.ac.jp/english/division/graduate.php#c132</t>
  </si>
  <si>
    <t>0104F</t>
  </si>
  <si>
    <t>English Engineering Education program(e3)
【Division of Quantum Science and Engineering】</t>
  </si>
  <si>
    <t>https://www.eng.hokudai.ac.jp/english/division/graduate.php#c124</t>
  </si>
  <si>
    <t>0104N</t>
  </si>
  <si>
    <t>English Engineering Education program(e3)
【Division of Materials Science and Engineering】</t>
  </si>
  <si>
    <t>https://www.eng.hokudai.ac.jp/english/division/graduate.php#c115</t>
  </si>
  <si>
    <t>0104O</t>
  </si>
  <si>
    <t>English Engineering Education program(e3)
【Division of Mechanical and Space Engineering】</t>
  </si>
  <si>
    <t>https://www.eng.hokudai.ac.jp/english/division/graduate.php#c121</t>
  </si>
  <si>
    <t>0104P</t>
  </si>
  <si>
    <t>English Engineering Education program(e3)
【Division of Human Mechanical Systems and Design】</t>
  </si>
  <si>
    <t>https://www.eng.hokudai.ac.jp/english/division/graduate.php#c122</t>
  </si>
  <si>
    <t>0108A</t>
  </si>
  <si>
    <t>Division of Agriculture / The Global Education Program for AgriScience Frontiers</t>
  </si>
  <si>
    <t>https://www.agr.hokudai.ac.jp/spgp/</t>
  </si>
  <si>
    <t>https://www.agr.hokudai.ac.jp/spgp/lab/</t>
  </si>
  <si>
    <t>4502B</t>
  </si>
  <si>
    <t>Mie University</t>
  </si>
  <si>
    <t>Division of Applied　Chemistry</t>
  </si>
  <si>
    <t>https://www.eng.mie-u.ac.jp/en/index.html</t>
  </si>
  <si>
    <t>https://kyoin.mie-u.ac.jp/402_KYOIN_Search.aspx</t>
  </si>
  <si>
    <t>4502C</t>
  </si>
  <si>
    <t>Division of Mechanical Engineering</t>
  </si>
  <si>
    <t>4502D</t>
  </si>
  <si>
    <t>Division of Architecture</t>
  </si>
  <si>
    <t>4502E</t>
  </si>
  <si>
    <t>Division of Information Engineering</t>
  </si>
  <si>
    <t>4502F</t>
  </si>
  <si>
    <t>Division of Electrical and Electronic Engineering</t>
  </si>
  <si>
    <t>4502G</t>
  </si>
  <si>
    <t>Division of Electronic and Information Engineering</t>
  </si>
  <si>
    <t>4501A</t>
  </si>
  <si>
    <t>Graduate School of Bioresources</t>
  </si>
  <si>
    <t>https://www.bio.mie-u.ac.jp/en/</t>
  </si>
  <si>
    <t>添付資料（PDF）
https://www.bio.mie-u.ac.jp/en/research/faculty/</t>
  </si>
  <si>
    <t>7202B</t>
  </si>
  <si>
    <t>University of Miyazaki</t>
  </si>
  <si>
    <t>https://www.miyazaki-u.ac.jp/tech/english/index_en.html</t>
  </si>
  <si>
    <t>https://www.miyazaki-u.ac.jp/exam/graduate-exam/selection/kougaku-sp.html</t>
  </si>
  <si>
    <t>7203B</t>
  </si>
  <si>
    <t>International course of agriculture</t>
  </si>
  <si>
    <t>Laboratory of Forest Engineering</t>
  </si>
  <si>
    <t>SAKURAI, Rin</t>
  </si>
  <si>
    <t>https://www.miyazaki-u.ac.jp/agr/english/introduction/grad.html</t>
  </si>
  <si>
    <t>https://www.miyazaki-u.ac.jp/exam/graduate-exam/selection/nougaku.html</t>
  </si>
  <si>
    <t>0501G</t>
  </si>
  <si>
    <t>Yamagata University</t>
  </si>
  <si>
    <t>Graduate School of Agricultural Sciences</t>
  </si>
  <si>
    <t>Bioresource Science/Agricultural Sciences</t>
  </si>
  <si>
    <t>Lab of Plant Nutrition &amp; Soil Science</t>
  </si>
  <si>
    <t>Weiguo Cheng</t>
  </si>
  <si>
    <t>https://www.tr.yamagata-u.ac.jp/en/index.html</t>
  </si>
  <si>
    <t>https://www.tr.yamagata-u.ac.jp/en/staff.html</t>
  </si>
  <si>
    <t>https://ugas.agr.iwate-u.ac.jp/en/introduction-to-our-professors/</t>
  </si>
  <si>
    <t>0501A</t>
  </si>
  <si>
    <t>Bioenvironmental Science/Agricultural Sciences</t>
  </si>
  <si>
    <t>Water Environment Engineering</t>
  </si>
  <si>
    <t>Toru Watanabe</t>
  </si>
  <si>
    <t>0501I</t>
  </si>
  <si>
    <t>Natural Product Chemistry</t>
  </si>
  <si>
    <t>Yoshihito Shiono</t>
  </si>
  <si>
    <t>0501O</t>
  </si>
  <si>
    <t>Geotechnical Engineering</t>
  </si>
  <si>
    <t>Haizhong Zhang</t>
  </si>
  <si>
    <t>0501E</t>
  </si>
  <si>
    <t>Postharvest Biology and Technology</t>
  </si>
  <si>
    <t>Hideki Murayama</t>
  </si>
  <si>
    <t>0501D</t>
  </si>
  <si>
    <t>Bioproduction Science/Agricultural Sciences</t>
  </si>
  <si>
    <t>Applied Ecology</t>
  </si>
  <si>
    <t>Satoru Satou</t>
  </si>
  <si>
    <t>0501B</t>
  </si>
  <si>
    <t>Edaphology</t>
  </si>
  <si>
    <t>Yuka　Sasaki</t>
  </si>
  <si>
    <t>0501M</t>
  </si>
  <si>
    <t>Crop science</t>
  </si>
  <si>
    <t>Hisashi Nasukawa</t>
  </si>
  <si>
    <t>5903A</t>
  </si>
  <si>
    <t>Yamaguchi University</t>
  </si>
  <si>
    <t>Graduate School of Innovation and Technology Management</t>
  </si>
  <si>
    <t>https://mot.yamaguchi-u.ac.jp/en_NEW/index.html</t>
  </si>
  <si>
    <t>5901A</t>
  </si>
  <si>
    <t>Public Administration Program</t>
  </si>
  <si>
    <t>https://www.yamaguchi-u.ac.jp/econo/english/index.html</t>
  </si>
  <si>
    <t>5904A</t>
  </si>
  <si>
    <t>Graduate School of Sciences and Technology for Innovation</t>
  </si>
  <si>
    <t>Division of Agricultural Sciences</t>
  </si>
  <si>
    <t>Shigyo laboratory</t>
  </si>
  <si>
    <t>Prof. Masayoshi Shigyo</t>
  </si>
  <si>
    <t>https://www.yamaguchi-u.ac.jp/gsti/en/index.html</t>
  </si>
  <si>
    <t>https://www.yamaguchi-u.ac.jp/agr-en/bioenvi/index.html</t>
  </si>
  <si>
    <t>1501H</t>
  </si>
  <si>
    <t>University of Yamanashi</t>
  </si>
  <si>
    <t>Integrated Graduate School of Medicine, Engineering, and Agricultural Sciences</t>
  </si>
  <si>
    <t>Kumi Inoue</t>
  </si>
  <si>
    <t>https://www.eng.yamanashi.ac.jp/en/</t>
  </si>
  <si>
    <t>https://www.yamanashi.ac.jp/wp-content/uploads/2016/01/R07_mt_yokoe.pdf</t>
  </si>
  <si>
    <t>1502A</t>
  </si>
  <si>
    <t>Department of Engineering, Special Educational Program on River Basin Environmental Sciences</t>
  </si>
  <si>
    <t>Interdisciplinary Center for River Basin Environment</t>
  </si>
  <si>
    <t>Prof. Hiroshi ISHIDAIRA</t>
  </si>
  <si>
    <t>https://www.eng.yamanashi.ac.jp/en/
http://www.icre.yamanashi.ac.jp/</t>
  </si>
  <si>
    <t>https://www.yamanashi.ac.jp/wp-content/uploads/2016/01/R07_mt_yokoe.pdf
(p. 56, Special Educational Program on River Basin Environmental Sciences)</t>
  </si>
  <si>
    <t>1103B</t>
  </si>
  <si>
    <t>Yokohama National University</t>
  </si>
  <si>
    <t>Graduate school of  Urban Innovation</t>
  </si>
  <si>
    <t>&lt;Master's&gt;
Specialization in Infrastructure and Urban Society (Humanities and Social Sciences Field), Department of Infrastructure and Urban Society 
&lt;Doctoral&gt;
Department of Urban Innovation (Humanities and Social Sciences Field)</t>
  </si>
  <si>
    <t>https://www.urban.ynu.ac.jp/english/</t>
  </si>
  <si>
    <t>1103A</t>
  </si>
  <si>
    <t>&lt;Master's&gt;
Specialization in Infrastructure and Urban Society (Urban Infrastructure Field), and Specialization in International Infrastructure (IGSI), Department of Infrastructure and Urban Society 
&lt;Doctoral&gt;
Department of Urban Innovation (Urban Infrastructure Filed)</t>
  </si>
  <si>
    <t>1102D</t>
  </si>
  <si>
    <t>Department of Chemistry and Life Science/Chemistry Applications and Life Sciences</t>
  </si>
  <si>
    <t>https://www.fse.ynu.ac.jp/english/index.html</t>
  </si>
  <si>
    <t>https://www.fse.ynu.ac.jp/english/about/faculty/dep2.html#section4</t>
  </si>
  <si>
    <t>I52</t>
  </si>
  <si>
    <t>I53</t>
  </si>
  <si>
    <t>I54</t>
  </si>
  <si>
    <t>I55</t>
  </si>
  <si>
    <t>I56</t>
  </si>
  <si>
    <t>I57</t>
  </si>
  <si>
    <t>1102B</t>
  </si>
  <si>
    <t>Department of Mechanical Engineering, Materials Science, and Ocean Engineering /
Specialization in Systems Design for Ocean-Space,
Specialization in Aerospace Engineering</t>
  </si>
  <si>
    <t xml:space="preserve">
</t>
  </si>
  <si>
    <t>https://www.fse.ynu.ac.jp/english/about/faculty/dep1.html#section3</t>
  </si>
  <si>
    <t>1102E</t>
  </si>
  <si>
    <t>Department of Mathematics, Physics, Electrical Engineering and Computer Science/Electrical and Computer Engineering</t>
  </si>
  <si>
    <t>https://www.fse.ynu.ac.jp/english/about/faculty/dep3.html#section5</t>
  </si>
  <si>
    <t>1203A</t>
  </si>
  <si>
    <t>Yokohama City University</t>
  </si>
  <si>
    <t>Department of International Management</t>
  </si>
  <si>
    <t>https://www-user.yokohama-cu.ac.jp/~english/index.php/academics/graduate/intman/</t>
  </si>
  <si>
    <t>https://www.yokohama-cu.ac.jp/researcher/researcher_search.html?course%5B%5D=%E5%9B%BD%E9%9A%9B%E3%83%9E%E3%83%8D%E3%82%B8%E3%83%A1%E3%83%B3%E3%83%88%E7%A0%94%E7%A9%B6%E7%A7%91%20%E5%9B%BD%E9%9A%9B%E3%83%9E%E3%83%8D%E3%82%B8%E3%83%A1%E3%83%B3%E3%83%88%E5%B0%82%E6%94%BB</t>
  </si>
  <si>
    <t>Ａ7</t>
  </si>
  <si>
    <t>1202B</t>
  </si>
  <si>
    <t xml:space="preserve"> Graduate School of Nanobioscience</t>
  </si>
  <si>
    <t>Department of Life and Environmental System Science</t>
  </si>
  <si>
    <t>https://www-user.yokohama-cu.ac.jp/~english/index.php/academics/graduate/nanobio/</t>
  </si>
  <si>
    <t>https://www.yokohama-cu.ac.jp/researcher/researcher_search.html?course%5B%5D=%E7%94%9F%E5%91%BD%E3%83%8A%E3%83%8E%E3%82%B7%E3%82%B9%E3%83%86%E3%83%A0%E7%A7%91%E5%AD%A6%E7%A0%94%E7%A9%B6%E7%A7%91%20%E7%94%9F%E5%91%BD%E7%92%B0%E5%A2%83%E3%82%B7%E3%82%B9%E3%83%86%E3%83%A0%E7%A7%91%E5%AD%A6%E5%B0%82%E6%94%BB</t>
  </si>
  <si>
    <t>1202A</t>
  </si>
  <si>
    <t>Department of Materials System Science</t>
  </si>
  <si>
    <t>https://www.yokohama-cu.ac.jp/researcher/researcher_search.html?course%5B%5D=%E7%94%9F%E5%91%BD%E3%83%8A%E3%83%8E%E3%82%B7%E3%82%B9%E3%83%86%E3%83%A0%E7%A7%91%E5%AD%A6%E7%A0%94%E7%A9%B6%E7%A7%91%20%E7%89%A9%E8%B3%AA%E3%82%B7%E3%82%B9%E3%83%86%E3%83%A0%E7%A7%91%E5%AD%A6%E5%B0%82%E6%94%BB</t>
  </si>
  <si>
    <t>1205B</t>
  </si>
  <si>
    <t>Graduate School of Urban Social and Cultural Studies</t>
  </si>
  <si>
    <t>Department of Urban Social and Cultural Studies</t>
  </si>
  <si>
    <t>ARIMA,Takayuki、　</t>
  </si>
  <si>
    <t>https://www-user.yokohama-cu.ac.jp/~english/index.php/academics/graduate/urban/</t>
  </si>
  <si>
    <t>https://researchmap.jp/arima?lang=en</t>
  </si>
  <si>
    <t>1205C</t>
  </si>
  <si>
    <t>YOSHIDA,Eiichi</t>
  </si>
  <si>
    <t>https://researchmap.jp/eiichiyoshida?lang=en</t>
  </si>
  <si>
    <t>1205D</t>
  </si>
  <si>
    <t>ARIMA,Takayuki</t>
  </si>
  <si>
    <t>1205E</t>
  </si>
  <si>
    <t>1205F</t>
  </si>
  <si>
    <t>1205G</t>
  </si>
  <si>
    <t>UEMURA,Takehiro</t>
  </si>
  <si>
    <t>https://researchmap.jp/takehiko_uemura?lang=en</t>
  </si>
  <si>
    <t>2901B</t>
  </si>
  <si>
    <t xml:space="preserve">RIKKYO </t>
  </si>
  <si>
    <t xml:space="preserve">Graduate School of Business </t>
  </si>
  <si>
    <t>Master of Public Management and Administration　Course</t>
  </si>
  <si>
    <t>https://mpma.rikkyo.ac.jp/</t>
  </si>
  <si>
    <t>https://mpma.rikkyo.ac.jp/research_n_faculty.html</t>
  </si>
  <si>
    <t>2901A</t>
  </si>
  <si>
    <t>MIB（Master in International Business ）</t>
  </si>
  <si>
    <t>https://rikkyo-mib.jp/</t>
  </si>
  <si>
    <t>2902A</t>
  </si>
  <si>
    <t>Graduate School of Social Design Studies</t>
  </si>
  <si>
    <t>Master of Social Development and Administration Course</t>
  </si>
  <si>
    <t>https://msda.rikkyo.ac.jp/</t>
  </si>
  <si>
    <t>https://msda.rikkyo.ac.jp/research_n_faculty.html</t>
  </si>
  <si>
    <t>7502A</t>
  </si>
  <si>
    <t>Ritsumeikan Asia Pacific University</t>
  </si>
  <si>
    <t>Graduate school of Asia Pacific Studies</t>
  </si>
  <si>
    <t>International Relations</t>
  </si>
  <si>
    <t>[JICA]
https://admissions.apu.ac.jp/graduate/jica/
[Master]
 https://admissions.apu.ac.jp/graduate/academics/gsa_master/
[Doctoral]
 https://admissions.apu.ac.jp/graduate/academics/gsa_doctor/</t>
  </si>
  <si>
    <t>https://admissions.apu.ac.jp/graduate/academics/gsa_master/faculty/</t>
  </si>
  <si>
    <t>https://admissions.apu.ac.jp/graduate/academics/gsa_doctor/faculty/</t>
  </si>
  <si>
    <t>7502B</t>
  </si>
  <si>
    <t>Society and Culture</t>
  </si>
  <si>
    <t>7502E</t>
  </si>
  <si>
    <t>Sustainability Science</t>
  </si>
  <si>
    <t>7502F</t>
  </si>
  <si>
    <t>Tourism and Hospitarity</t>
  </si>
  <si>
    <t>7502D</t>
  </si>
  <si>
    <t>Development Economics</t>
  </si>
  <si>
    <t>7502C</t>
  </si>
  <si>
    <t>International Public Administration</t>
  </si>
  <si>
    <t>7501B</t>
  </si>
  <si>
    <t>Graduate school of Management</t>
  </si>
  <si>
    <t>Major of Management / Specialization in Accounting and Finance</t>
  </si>
  <si>
    <t>【JICA】
https://admissions.apu.ac.jp/graduate/jica/
【Graduate school】
https://admissions.apu.ac.jp/graduate/academics/mba/</t>
  </si>
  <si>
    <t>https://admissions.apu.ac.jp/graduate/academics/mba/faculty/</t>
  </si>
  <si>
    <t>J63</t>
  </si>
  <si>
    <t>7501D</t>
  </si>
  <si>
    <t>Major of Management / Specialization in Entrepreneurship,Innovation and Operations Management</t>
  </si>
  <si>
    <t>J65</t>
  </si>
  <si>
    <t>7501C</t>
  </si>
  <si>
    <t>Major of Management / Specialization in Marketing and Management</t>
  </si>
  <si>
    <t>J64</t>
  </si>
  <si>
    <t>7501A</t>
  </si>
  <si>
    <t xml:space="preserve">Major of Management / Specialization in Japanese Management </t>
  </si>
  <si>
    <t>5102B</t>
  </si>
  <si>
    <t>Ritsumeikan University</t>
  </si>
  <si>
    <t>Graduate School of Information Science and Engineering</t>
  </si>
  <si>
    <t>http://en.ritsumei.ac.jp/gsise/</t>
  </si>
  <si>
    <t>http://en.ritsumei.ac.jp/gsise/professor/</t>
  </si>
  <si>
    <t>5104A</t>
  </si>
  <si>
    <t>Graduate School of Policy Science</t>
  </si>
  <si>
    <t>https://en.ritsumei.ac.jp/gsps/</t>
  </si>
  <si>
    <t>https://en.ritsumei.ac.jp/gsps/introduce/faculty/</t>
  </si>
  <si>
    <t>5103A</t>
  </si>
  <si>
    <t>https://en.ritsumei.ac.jp/gsls/</t>
  </si>
  <si>
    <t>https://en.ritsumei.ac.jp/gsls/researchers/</t>
  </si>
  <si>
    <t>7601A</t>
  </si>
  <si>
    <t>University of the Ryukyus</t>
  </si>
  <si>
    <t>Graduate School of Health Sciences</t>
  </si>
  <si>
    <t>Okinawa Global Health Sciences Course</t>
  </si>
  <si>
    <t>Global Health and other 12 laboratories/departments</t>
  </si>
  <si>
    <t>Assoc Prof Daisuke Nonaka (course leader) and other professors</t>
  </si>
  <si>
    <t>https://www.ryudai-igakubu-hokengakka.com/en/graduate-school-top/okinawa-global-health-science/</t>
  </si>
  <si>
    <t>https://www.ryudai-igakubu-hokengakka.com/en/graduate-school-top/about/#graduate-school-about_introduction</t>
  </si>
  <si>
    <t>[Master's Degree]
Engineering Course
[Doctoral Degree]
Material, Structural and Energy Engineering
Interdisciplinary Intelligent Systems Engineering</t>
  </si>
  <si>
    <t>Please refer to the list of professors.
https://www.tec.u-ryukyu.ac.jp/graduate/en/pgp/</t>
  </si>
  <si>
    <t>https://www.tec.u-ryukyu.ac.jp/graduate/en/</t>
  </si>
  <si>
    <t>https://www.tec.u-ryukyu.ac.jp/graduate/en/pgp/</t>
  </si>
  <si>
    <t>7602C</t>
  </si>
  <si>
    <t>Chemistry</t>
  </si>
  <si>
    <t>Hydrogen/Energy Chemistry</t>
  </si>
  <si>
    <t>Tessui Nakagawa</t>
  </si>
  <si>
    <t>https://www.sci.u-ryukyu.ac.jp/</t>
  </si>
  <si>
    <t>https://www.sci.u-ryukyu.ac.jp/?page_id=443
https://www.sci.u-ryukyu.ac.jp/wp/wp-content/uploads/2024/05/Ms_Faculty_membersSubject_table_2024Oct.pdf</t>
  </si>
  <si>
    <t>https://www.sci.u-ryukyu.ac.jp/?page_id=443
https://www.sci.u-ryukyu.ac.jp/wp/wp-content/uploads/2024/05/Dr_Faculty_membersSubject_table_2024Oct.pdf</t>
  </si>
  <si>
    <t>5601A</t>
  </si>
  <si>
    <t>Ryukoku University</t>
  </si>
  <si>
    <t>Graduate school of  economics</t>
  </si>
  <si>
    <t>Department of Economics</t>
  </si>
  <si>
    <t>https://www.econ.ryukoku.ac.jp/daigakuin/en/index.php</t>
  </si>
  <si>
    <t>https://www.econ.ryukoku.ac.jp/daigakuin/en/teacher/index.html</t>
  </si>
  <si>
    <t>2306A</t>
  </si>
  <si>
    <t>WASEDA University</t>
  </si>
  <si>
    <t>Graduate School of Asia-Pacific Studies</t>
  </si>
  <si>
    <t>International Studies</t>
  </si>
  <si>
    <t>https://www.waseda.jp/fire/gsaps/en</t>
  </si>
  <si>
    <t>https://www.waseda.jp/fire/gsaps/en/admissions/project</t>
  </si>
  <si>
    <t>2303A</t>
  </si>
  <si>
    <t>Graduate School of Business and Financ</t>
  </si>
  <si>
    <t>International MBA</t>
  </si>
  <si>
    <t>https://www.waseda.jp/fcom/wbs/en/</t>
  </si>
  <si>
    <t>2303B</t>
  </si>
  <si>
    <t>MSc in Finance</t>
  </si>
  <si>
    <t>2301A</t>
  </si>
  <si>
    <t>Economics Course
Global Political Economy Course</t>
  </si>
  <si>
    <t>https://www.waseda.jp/fpse/gse/en/applicants/process/</t>
  </si>
  <si>
    <t>Research Guidance list 
(Update in every October)
https://waseda.app.box.com/s/2lxd4sxtvk11bdp4f2yhlvyk3912ppow</t>
  </si>
  <si>
    <t>2304A</t>
  </si>
  <si>
    <t>Graduate school of Social Sciences</t>
  </si>
  <si>
    <t>Major in Global Society
Major in Policy Science</t>
  </si>
  <si>
    <t>https://www.waseda.jp/fsss/gsss/en/applicants/admission/international-students/</t>
  </si>
  <si>
    <t>https://www.waseda.jp/fsss/gsss/en/applicants/research-areas/</t>
  </si>
  <si>
    <t>2305A</t>
  </si>
  <si>
    <t>Graduate School of Information, Production and Systems</t>
  </si>
  <si>
    <t>Information, Production and Systems</t>
  </si>
  <si>
    <t>https://www.waseda.jp/fsci/gips/en/applicants/admission/</t>
  </si>
  <si>
    <t>https://www.waseda.jp/fsci/gips/en/about/faculty/</t>
  </si>
  <si>
    <t>2308A</t>
  </si>
  <si>
    <t>Graduate School of Fundamental Science and Engineering</t>
  </si>
  <si>
    <t>Department of Computer Science and Communications Engineering</t>
  </si>
  <si>
    <t>https://www.fse.sci.waseda.ac.jp/en/</t>
  </si>
  <si>
    <t>https://www.waseda.jp/fsci/en/admissions_gs/#anc_4</t>
  </si>
  <si>
    <t xml:space="preserve">List of research fields </t>
    <phoneticPr fontId="54"/>
  </si>
  <si>
    <t xml:space="preserve">The purpose of specifying a research field code is to make it easier for you to understand and to help you choose the university of your choice （to avoid mismatches).			</t>
    <phoneticPr fontId="5"/>
  </si>
  <si>
    <r>
      <t xml:space="preserve">Please search for your research in  </t>
    </r>
    <r>
      <rPr>
        <b/>
        <u/>
        <sz val="12"/>
        <color rgb="FFFF0000"/>
        <rFont val="Calibri"/>
        <family val="3"/>
        <charset val="128"/>
        <scheme val="minor"/>
      </rPr>
      <t>Subsection, etc</t>
    </r>
    <r>
      <rPr>
        <b/>
        <u/>
        <sz val="12"/>
        <rFont val="Calibri"/>
        <family val="3"/>
        <charset val="128"/>
        <scheme val="minor"/>
      </rPr>
      <t>., select the section code that you think is most appropriate, and enter it in Annex.1.</t>
    </r>
    <phoneticPr fontId="5"/>
  </si>
  <si>
    <r>
      <t xml:space="preserve">Research field code (optional)
</t>
    </r>
    <r>
      <rPr>
        <sz val="9"/>
        <rFont val="HGP創英角ﾎﾟｯﾌﾟ体"/>
        <family val="3"/>
        <charset val="128"/>
      </rPr>
      <t>研究分野コード</t>
    </r>
    <phoneticPr fontId="5"/>
  </si>
  <si>
    <t>Research field</t>
    <phoneticPr fontId="54"/>
  </si>
  <si>
    <r>
      <t>Section code
(mandatory）</t>
    </r>
    <r>
      <rPr>
        <sz val="11"/>
        <rFont val="Calibri"/>
        <family val="3"/>
        <charset val="128"/>
        <scheme val="minor"/>
      </rPr>
      <t xml:space="preserve">
</t>
    </r>
    <r>
      <rPr>
        <b/>
        <sz val="9"/>
        <rFont val="Calibri"/>
        <family val="3"/>
        <charset val="128"/>
        <scheme val="minor"/>
      </rPr>
      <t>分科コード</t>
    </r>
    <phoneticPr fontId="54"/>
  </si>
  <si>
    <t>Research section</t>
    <phoneticPr fontId="54"/>
  </si>
  <si>
    <t>Subsection</t>
    <phoneticPr fontId="54"/>
  </si>
  <si>
    <t>研究分野</t>
    <rPh sb="0" eb="2">
      <t>ケンキュウ</t>
    </rPh>
    <rPh sb="2" eb="4">
      <t>ブンヤ</t>
    </rPh>
    <phoneticPr fontId="54"/>
  </si>
  <si>
    <t>分科</t>
    <phoneticPr fontId="54"/>
  </si>
  <si>
    <t>細目</t>
    <rPh sb="0" eb="2">
      <t>サイモク</t>
    </rPh>
    <phoneticPr fontId="5"/>
  </si>
  <si>
    <t>Area</t>
    <phoneticPr fontId="5"/>
  </si>
  <si>
    <t>Philosophy, art,</t>
    <phoneticPr fontId="54"/>
  </si>
  <si>
    <t>Philosophy and ethics-related</t>
    <phoneticPr fontId="5"/>
  </si>
  <si>
    <t>Philosophy in general,  Ethics in general, Western philosophy, Western ethics, Japanese philosophy, Japanese ethics, Applied ethics, etc.</t>
    <phoneticPr fontId="5"/>
  </si>
  <si>
    <t>思想、芸術</t>
  </si>
  <si>
    <t>哲学および倫理学関連</t>
  </si>
  <si>
    <t>哲学一般、倫理学一般、西洋哲学、西洋倫理学、日本哲学、日本倫理学、応用倫理学、など</t>
  </si>
  <si>
    <t>Humanities
人文学</t>
    <phoneticPr fontId="5"/>
  </si>
  <si>
    <t>A1</t>
    <phoneticPr fontId="5"/>
  </si>
  <si>
    <t>Philosophy, art,</t>
  </si>
  <si>
    <t>Chinese philosophy, Indian philosophy and  Buddhist philosophy-related</t>
    <phoneticPr fontId="5"/>
  </si>
  <si>
    <t>Chinese philosophy/thought, Indian philosophy/thought, Buddhist philosophy, Bibliography, Philology, etc.</t>
  </si>
  <si>
    <t>思想、芸術</t>
    <phoneticPr fontId="5"/>
  </si>
  <si>
    <t>中国哲学、印度哲学および仏教学関連</t>
  </si>
  <si>
    <t>中国哲学思想、インド哲学思想、仏教思想、書誌学、文献学、など</t>
  </si>
  <si>
    <t>Religious studies-related</t>
  </si>
  <si>
    <t>History of religions, Philosophy of religion, Theology, Sociology of religion, Psychology of religion, Anthropology of religion,Studies of religious folklore, Mythology, Bibliography, Philology, etc.</t>
  </si>
  <si>
    <t>宗教学関連</t>
  </si>
  <si>
    <t>宗教史、宗教哲学、神学、宗教社会学、宗教心理学、宗教人類学、宗教民俗学、神話学、書誌学、文献学、など</t>
  </si>
  <si>
    <t>History of thought-related</t>
  </si>
  <si>
    <t>History of thought in general, History of Western thought, History of Eastern thought, History of Japanese thought, History of Islamic thought, etc.</t>
    <phoneticPr fontId="5"/>
  </si>
  <si>
    <t>思想史関連</t>
  </si>
  <si>
    <t>思想史一般、西洋思想史、東洋思想史、日本思想史、イスラーム思想史、など</t>
  </si>
  <si>
    <t>Aesthetics and art studies-related</t>
  </si>
  <si>
    <t>Philosophy of art, Aesthetics, Music theory, Theatrical theory, Miscellaneous art studies, etc.</t>
  </si>
  <si>
    <t>美学および芸術論関連</t>
  </si>
  <si>
    <t>芸術哲学、感性論、音楽論、演劇論、各種芸術論、など</t>
  </si>
  <si>
    <t>History of arts-related</t>
    <phoneticPr fontId="54"/>
  </si>
  <si>
    <t>Japanese art, Eastern art, Western art, Contemporary art, Craft, Design, Architecture, Costume, Photography, etc.</t>
  </si>
  <si>
    <t>美術史関連</t>
  </si>
  <si>
    <t>日本美術、東洋美術、西洋美術、現代美術、工芸、デザイン、建築、服飾、写真、など</t>
  </si>
  <si>
    <t>Theory of art practice-related</t>
  </si>
  <si>
    <t>Art expression, Arts management, Art policy, Art production, etc.</t>
  </si>
  <si>
    <t>芸術実践論関連</t>
  </si>
  <si>
    <t>各種芸術表現法、アートマネジメント、芸術政策、芸術産業、など</t>
  </si>
  <si>
    <t>Sociology of science, history of science and technology-related</t>
  </si>
  <si>
    <t>Sociology of science, History of science, History of technology, History of medicine, Industrial archeology, Philosophy of science, Foundation of science, STS (Science, technology and society), etc.</t>
  </si>
  <si>
    <t>科学社会学および科学技術史関連</t>
  </si>
  <si>
    <t>科学社会学、科学史、技術史、医学史、産業考古学、科学哲学、科学基礎論、科学技術社会論、など</t>
  </si>
  <si>
    <t>Philosophy, art,</t>
    <phoneticPr fontId="5"/>
  </si>
  <si>
    <t>90010A1</t>
    <phoneticPr fontId="5"/>
  </si>
  <si>
    <t>Design-related</t>
    <phoneticPr fontId="5"/>
  </si>
  <si>
    <t>Information design, Environmental design, Industrial design, Spatial design, Design history,Theory of design, Design standard, Design support, Evaluation of design, Design education, etc.</t>
    <phoneticPr fontId="5"/>
  </si>
  <si>
    <t>デザイン学関連</t>
  </si>
  <si>
    <t>情報デザイン、環境デザイン、工業デザイン、空間デザイン、デザイン史、デザイン論、デザイン規格、デザイン支援、デザイン評価、デザイン教育、など</t>
  </si>
  <si>
    <t>Literature, linguistics,</t>
    <phoneticPr fontId="54"/>
  </si>
  <si>
    <t>Japanese literature-related</t>
    <phoneticPr fontId="54"/>
  </si>
  <si>
    <t>Japanese literature in general, Ancient literature, Medieval literature, Chinese classics in Japan, Bibliography, Philology, Premodern literature, Modern literature, Contemporary literature, Literary theory, etc.</t>
  </si>
  <si>
    <t>文学、言語学</t>
  </si>
  <si>
    <t>日本文学関連</t>
  </si>
  <si>
    <t>日本文学一般、古代文学、中世文学、漢文学、書誌学、文献学、近世文学、近代文学、現代文学、関連文学理論、など</t>
  </si>
  <si>
    <t>Literature, linguistics,</t>
  </si>
  <si>
    <t>Chinese literature-related</t>
  </si>
  <si>
    <t>Chinese literature, Bibliography, Philology, Literary theory, etc.</t>
    <phoneticPr fontId="54"/>
  </si>
  <si>
    <t>中国文学関連</t>
  </si>
  <si>
    <t>中国文学、書誌学、文献学、関連文学理論、など</t>
  </si>
  <si>
    <t>English literature and literature in the English language-related</t>
  </si>
  <si>
    <t>English literature, American literature, Literature in the English language, Literary theory, Bibliography, Philology, etc.</t>
  </si>
  <si>
    <t>英文学および英語圏文学関連</t>
  </si>
  <si>
    <t>英文学、米文学、英語圏文学、関連文学理論、書誌学、文献学、など</t>
  </si>
  <si>
    <t>European literature-related</t>
    <phoneticPr fontId="54"/>
  </si>
  <si>
    <t>French literature, Literature in the French language, German literature,</t>
  </si>
  <si>
    <t>ヨーロッパ文学関連</t>
  </si>
  <si>
    <t>仏文学、仏語圏文学、独文学、独語圏文学、西洋古典学、ロシア東欧文学、その他のヨーロッパ語系文学、関連文学理論、書誌学、文献学、など</t>
  </si>
  <si>
    <t>Literature in general-related</t>
  </si>
  <si>
    <t>Literature in other languages and areas, Literary theory, Comparative literature, Bibliography, Philology, Literature education, etc.</t>
  </si>
  <si>
    <t>文学一般関連</t>
  </si>
  <si>
    <t>諸地域諸言語の文学、文学理論、比較文学、書誌学、文献学、文学教育、など</t>
  </si>
  <si>
    <t>Linguistics-related</t>
  </si>
  <si>
    <t>Phonetics/phonology, Semantics/pragmatics, Morphosyntax, Sociolinguistics, Contrastive linguistics, Psycholinguistics, Neurolinguistics, Historical linguistics, Corpus linguistics, Endangered and minority languages, etc.</t>
  </si>
  <si>
    <t>言語学関連</t>
  </si>
  <si>
    <t>音声音韻論、意味語用論、形態統語論、社会言語学、対照言語学、心理言語学、神経言語学、通時的研究、コーパス言語学、危機言語、など</t>
  </si>
  <si>
    <t>Japanese linguistics-related</t>
  </si>
  <si>
    <t>Phonetics/phonology, Writing systems, Lexicon and semantics, Grammar, Stylistics, Pragmatics, Language life, Dialect, History of the Japanese language, History of Japanese linguistics, etc.</t>
  </si>
  <si>
    <t>日本語学関連</t>
  </si>
  <si>
    <t>音声音韻、表記、語彙と意味、文法、文体、語用論、言語生活、方言、日本語史、日本語学史、など</t>
  </si>
  <si>
    <t>Literature, linguistics,</t>
    <phoneticPr fontId="5"/>
  </si>
  <si>
    <t>English linguistics-related</t>
    <phoneticPr fontId="54"/>
  </si>
  <si>
    <t>Phonetics/phonology, Lexicon and semantics, Grammar, Stylistics, Pragmatics, Sociolinguistics, Diversity of the English language, Corpus linguistics, History of the English language, History of English linguistics, etc.</t>
    <phoneticPr fontId="54"/>
  </si>
  <si>
    <t>英語学関連</t>
  </si>
  <si>
    <t>音声音韻、語彙と意味、文法、文体、語用論、社会言語学、英語の多様性、コーパス研究、英語史、英語学史、など</t>
  </si>
  <si>
    <t>A2</t>
    <phoneticPr fontId="5"/>
  </si>
  <si>
    <t>2090A2</t>
    <phoneticPr fontId="5"/>
  </si>
  <si>
    <t>Japanese language education-related</t>
  </si>
  <si>
    <t>Research on learners, Language acquisition, Teaching material, Curriculum evaluation,Japanese language education for specific purposes, Bilingual education, Research on teachers, Japanese language for Japanese language education, History of Japanese language education, Cross-cultural understanding, etc.</t>
  </si>
  <si>
    <t>日本語教育関連</t>
  </si>
  <si>
    <t>学習者研究、言語習得、教材開発、カリキュラム評価、目的別日本語教育、バイリンガル教育、教師研究、日本語教育のための日本語研究、日本語教育史、異文化理解、など</t>
  </si>
  <si>
    <t>2100A2</t>
    <phoneticPr fontId="5"/>
  </si>
  <si>
    <t>Foreign language education-related</t>
  </si>
  <si>
    <t>Learning method, Computer-assisted language learning (CALL), Teaching material,Language testing, Theory of second language acquisition, Early English education, History of foreign language education and language policies, Curriculum evaluation, Training foreign language teachers, Cross-cultural understanding, etc.</t>
  </si>
  <si>
    <t>外国語教育関連</t>
  </si>
  <si>
    <t>学習法、コンピュータ支援学習（ＣＡＬＬ）、教材開発、言語テスト、第二言語習得論、早期英語教育、外国語教育政策史、カリキュラム評価、外国語教師養成、異文化理解、など</t>
  </si>
  <si>
    <t>90020A2</t>
    <phoneticPr fontId="5"/>
  </si>
  <si>
    <t>Library and information science, humanistic and social informatics-related</t>
  </si>
  <si>
    <t>Library science, Information services, Information organizing, Information retrieval, Bibliometrics,Information resources, Information ethics, Digital humanities, Social Informatics, Digital archives, etc.</t>
  </si>
  <si>
    <t>図書館情報学および人文社会情報学関連</t>
  </si>
  <si>
    <t>図書館学、情報サービス、情報組織化、情報検索、計量情報学、情報資源、情報倫理、人文情報学、社会情報学、ディジタルアーカイブス、など</t>
  </si>
  <si>
    <t>History, archaeology, museology,</t>
  </si>
  <si>
    <t>Historical studies in general-related</t>
  </si>
  <si>
    <t>Historical theory, Historical methodology, Research in historical materials, Memory and medium,World history, History of cultural and diplomatic exchange, Comparative history, Global history, Environmental history, History of emotions, etc.</t>
  </si>
  <si>
    <t>歴史学、考古学、博物館学</t>
  </si>
  <si>
    <t>史学一般関連</t>
  </si>
  <si>
    <t>歴史理論、歴史学方法論、史料研究、記憶とメディア、世界史、交流史、比較史、グローバルヒストリー、環境史、感情史、など</t>
  </si>
  <si>
    <t>Japanese history-related</t>
  </si>
  <si>
    <t>History of ancient Japan, History of medieval Japan, History of early modern Japan,History of modern Japan, History of local Japan, History of external relations,History of culture and religion, History of Japanese environment, History of Japanese city, Research in historical materials, etc.</t>
  </si>
  <si>
    <t>日本史関連</t>
  </si>
  <si>
    <t>古代史、中世史、近世史、近現代史、地方史、対外関係史、文化宗教史、環境史、都市史、史料研究、など</t>
  </si>
  <si>
    <t>History of Asia and Africa-related</t>
  </si>
  <si>
    <t>Chinese history, East Asian history, Central Eurasian history,Southeast Asian history, Oceanian history, South Asian history, West Asian history, African history, History of cultural and diplomatic exchange, Research in historical materials, etc.</t>
  </si>
  <si>
    <t>アジア史およびアフリカ史関連</t>
  </si>
  <si>
    <t>中国史、東アジア史、中央ユーラシア史、東南アジア史、オセアニア史、南アジア史、西アジア史、アフリカ史、交流史、史料研究、など</t>
  </si>
  <si>
    <t>History of Europe and America-related</t>
  </si>
  <si>
    <t>Ancient European history, Medieval European history,Modern and contemporary West European history,Modern and contemporary East European history, North and South American history, History of cultural and diplomatic exchange, Comparative history, Research in historical materials, etc.</t>
  </si>
  <si>
    <t>ヨーロッパ史およびアメリカ史関連</t>
  </si>
  <si>
    <t>ヨーロッパ古代史、ヨーロッパ中世史、西ヨーロッパ近現代史、東ヨーロッパ近現代史、南北アメリカ史、交流史、比較史、史料研究、など</t>
  </si>
  <si>
    <t>Archaeology-related</t>
  </si>
  <si>
    <t>Archaeology in general, Prehistoric archaeology, Historical archaeology, Japanese archaeology, Ancient civilizations, History of material culture, Experimental archaeology, Information archaeology, Study of buried cultural property, Ecological archeology, etc.</t>
  </si>
  <si>
    <t>考古学関連</t>
  </si>
  <si>
    <t>考古学一般、先史学、歴史考古学、日本考古学、古代文明学、物質文化学、実験考古学、情報考古学、埋蔵文化財研究、生態考古学、など</t>
  </si>
  <si>
    <t>Cultural assets study-related</t>
  </si>
  <si>
    <t>Dating methods, Material analysis, Production techniques, Conservation science, Archaeological prospection, Plant and animal residues, Human remains, Cultural heritage, Cultural property policy, Restoration of cultural properties, etc.</t>
  </si>
  <si>
    <t>文化財科学関連</t>
  </si>
  <si>
    <t>年代測定、材質分析、製作技法、保存科学、遺跡探査、動植物遺体、人骨、文化遺産、文化財政策、文化財修復、など</t>
  </si>
  <si>
    <t>Museology-related</t>
  </si>
  <si>
    <t>Museum displays and exhibitions, Museum management, Museum collections and documentation, Museum conservation and preservation, Museum education and learning, Museum informatics and media studies, Museum finance and administration, History of museums and museology, etc.</t>
  </si>
  <si>
    <t>博物館学関連</t>
  </si>
  <si>
    <t>博物館展示、博物館経営、博物館資料、博物館資料保存、博物館教育普及、博物館情報メディア、博物館行財政、博物館史、など</t>
  </si>
  <si>
    <t>Geography, cultural anthropology, folklore,</t>
  </si>
  <si>
    <t>Geography-related</t>
  </si>
  <si>
    <t>Geography in general, Land use, Landscape, Environmental system, Geomorphology, Climatology, Hydrology, Cartography, Geographic information system, Regional planning, etc.</t>
  </si>
  <si>
    <t>地理学、文化人類学、民俗学</t>
  </si>
  <si>
    <t>地理学関連</t>
  </si>
  <si>
    <t>地理学一般、土地利用、景観、環境システム、地形学、気候学、水文学、地図学、地理情報システム、地域計画、など</t>
  </si>
  <si>
    <t>Human geography-related</t>
  </si>
  <si>
    <t>Human geography in general, Economic geography, Social geography, Political geography, Cultural geography, Urban geography, Rural geography, Historical geography, Regional geography, Geography education, etc.</t>
  </si>
  <si>
    <t>人文地理学関連</t>
  </si>
  <si>
    <t>人文地理学一般、経済地理学、社会地理学、政治地理学、文化地理学、都市地理学、農村地理学、歴史地理学、地誌学、地理教育、など</t>
  </si>
  <si>
    <t>Geography, cultural anthropology, folklore,</t>
    <phoneticPr fontId="5"/>
  </si>
  <si>
    <t>Cultural anthropology and folklore-related</t>
  </si>
  <si>
    <t>Cultural anthropology in general, Folklore in general, Material culture, Ecology, Social relationship, Religion, Arts, Health care, Border crossing, Minority, etc.</t>
  </si>
  <si>
    <t>文化人類学および民俗学関連</t>
  </si>
  <si>
    <t>文化人類学一般、民俗学一般、物質文化、生態、社会関係、宗教、芸術、医療、越境、マイノリティー、など</t>
  </si>
  <si>
    <t>A4</t>
    <phoneticPr fontId="5"/>
  </si>
  <si>
    <t>80010A4</t>
    <phoneticPr fontId="5"/>
  </si>
  <si>
    <t>Area studies-related</t>
  </si>
  <si>
    <t>Area studies in general, Cross-regional comparative studies, Aid, Social development,
Interregional exchange, Environment, Transnationalism, Globalization, Refugees, Conflict, etc.</t>
    <phoneticPr fontId="5"/>
  </si>
  <si>
    <t>地域研究関連</t>
  </si>
  <si>
    <t>地域研究一般、地域間比較、援助、社会開発、地域間交流、環境、トランスナショナリズム、グローバリゼーション、難民、紛争、など</t>
  </si>
  <si>
    <t>80020A4</t>
    <phoneticPr fontId="5"/>
  </si>
  <si>
    <t>Tourism studies-related</t>
  </si>
  <si>
    <t>Tourism studies in general, Tourism resources, Tourism policy, Tourism industry,
Tourist area, Tourists, Tourism culture, Tourism media, Sustainable tourism, Tourism ethics, et</t>
    <phoneticPr fontId="5"/>
  </si>
  <si>
    <t>観光学関連</t>
  </si>
  <si>
    <t>観光研究（ツーリズム）一般、観光資源、観光政策、観光産業、観光地、旅行者、観光文化、観光メディア、持続可能な観光、観光倫理、など</t>
  </si>
  <si>
    <t>80030A4</t>
    <phoneticPr fontId="5"/>
  </si>
  <si>
    <t>Gender studies-related</t>
  </si>
  <si>
    <t>Gender studies in general, Feminism, Men's studies, Sexuality, Queer studies, Labor, Violence, Prostitution, Reproductive technology, Gender equality, etc.</t>
  </si>
  <si>
    <t>ジェンダー関連</t>
  </si>
  <si>
    <t>ジェンダー研究一般、フェミニズム、男性学、セクシュアリティ、クィアスタディーズ、労働、暴力、売買春、生殖医療、男女共同参画、など</t>
  </si>
  <si>
    <t>Law</t>
  </si>
  <si>
    <t>Legal theory and history-related</t>
  </si>
  <si>
    <t>Legal philosophy, Roman law, Legal history, Sociology of law, Comparative law, Foreign law, Law and policy, Law and economics, Judicial system, etc.</t>
  </si>
  <si>
    <t>法学</t>
    <phoneticPr fontId="5"/>
  </si>
  <si>
    <t>基礎法学関連</t>
  </si>
  <si>
    <t>法哲学・法理学、ローマ法、法制史、法社会学、比較法、外国法、法政策学、法と経済、司法制度論、など</t>
  </si>
  <si>
    <t>Social sciences
社会科学</t>
    <phoneticPr fontId="5"/>
  </si>
  <si>
    <t>Public law-related</t>
  </si>
  <si>
    <t>Constitutional law, Administrative law, Tax law, etc.</t>
  </si>
  <si>
    <t>公法学関連</t>
  </si>
  <si>
    <t>憲法、行政法、租税法、など</t>
  </si>
  <si>
    <t>International law-related</t>
  </si>
  <si>
    <t>Public international law, Private international law, International human rights law, International economic law, EU law, etc.</t>
  </si>
  <si>
    <t>国際法学関連</t>
  </si>
  <si>
    <t>国際公法、国際私法、国際人権法、国際経済法、ＥＵ法、など</t>
  </si>
  <si>
    <t>Social law-related</t>
  </si>
  <si>
    <t>Labor law, Economic law, Social security law, Education law, etc.</t>
  </si>
  <si>
    <t>社会法学関連</t>
  </si>
  <si>
    <t>労働法、経済法、社会保障法、教育法、など</t>
  </si>
  <si>
    <t>Criminal law-related</t>
  </si>
  <si>
    <t>Criminal law, Criminal procedure, Criminology, Criminal justice policy, Juvenile law, Law and psychology, etc.</t>
  </si>
  <si>
    <t>刑事法学関連</t>
  </si>
  <si>
    <t>刑法、刑事訴訟法、犯罪学、刑事政策、少年法、法と心理、など</t>
  </si>
  <si>
    <t>Civil law-related</t>
  </si>
  <si>
    <t>Civil law, Commercial law, Civil procedure, Insolvency law, Alternative dispute resolution, etc.</t>
  </si>
  <si>
    <t>民事法学関連</t>
  </si>
  <si>
    <t>民法、商法、民事訴訟法、倒産法、紛争処理法制、など</t>
  </si>
  <si>
    <t>New fields of law-related</t>
  </si>
  <si>
    <t>Environmental law, Medical law, Information law, Consumer law, Intellectual property law, Law and gender, Legal profession, etc.</t>
  </si>
  <si>
    <t>新領域法学関連</t>
  </si>
  <si>
    <t>環境法、医事法、情報法、消費者法、知的財産法、法とジェンダー、法曹論、など</t>
  </si>
  <si>
    <t>Political science</t>
  </si>
  <si>
    <t>Politics-related</t>
  </si>
  <si>
    <t>Political theory, History of political thought, Political history, Political process, Political participation, Political economy, Public administration, Local government, Comparative politics, Public policy, etc.</t>
  </si>
  <si>
    <t>政治学</t>
  </si>
  <si>
    <t>政治学関連</t>
  </si>
  <si>
    <t>政治理論、政治思想史、政治史、政治過程論、政治参加、政治経済学、行政学、地方自治、比較政治、公共政策、など</t>
  </si>
  <si>
    <t>International relations-related</t>
  </si>
  <si>
    <t>Theory of international relations, International history, Foreign policy, International security,
International political economy, Global governance, International cooperation, Peace research, etc.</t>
    <phoneticPr fontId="5"/>
  </si>
  <si>
    <t>政治学</t>
    <phoneticPr fontId="5"/>
  </si>
  <si>
    <t>国際関係論関連</t>
  </si>
  <si>
    <t>国際関係理論、国際関係史、対外政策論、安全保障論、国際政治経済論、グローバルガバナンス論、国際協力論、平和研究、など</t>
  </si>
  <si>
    <t>A6</t>
    <phoneticPr fontId="5"/>
  </si>
  <si>
    <t>80010A6</t>
    <phoneticPr fontId="5"/>
  </si>
  <si>
    <t>80030A6</t>
    <phoneticPr fontId="5"/>
  </si>
  <si>
    <t>Economics, business administration</t>
    <phoneticPr fontId="5"/>
  </si>
  <si>
    <t>Economic theory-related</t>
  </si>
  <si>
    <t>Microeconomics, Macroeconomics, Game theory, Behavioral economics, Experimental economics, Economic theory, Evolutionary economics, Economic institutions, Economic systems, etc</t>
  </si>
  <si>
    <t>経済学、経営学</t>
    <phoneticPr fontId="5"/>
  </si>
  <si>
    <t>理論経済学関連</t>
  </si>
  <si>
    <t>ミクロ経済学、マクロ経済学、ゲーム理論、行動経済学、実験経済学、経済理論、進化経済学、経済制度、経済体制、など</t>
  </si>
  <si>
    <t>Economic doctrines and economic thought-related</t>
  </si>
  <si>
    <t>Economic doctrines, Economic thought, Social thought, Economic philosophy, etc.</t>
  </si>
  <si>
    <t>経済学説および経済思想関連</t>
  </si>
  <si>
    <t>経済学説、経済思想、社会思想、経済哲学、など</t>
  </si>
  <si>
    <t>Economic statistics-related</t>
  </si>
  <si>
    <t>Statistical system, Statistical research, Economic statistics, Big data, Econometrics, Financial econometrics, etc.</t>
  </si>
  <si>
    <t>経済統計関連</t>
  </si>
  <si>
    <t>統計制度、統計調査、経済統計、ビッグデータ、計量経済学、計量ファイナンス、など</t>
  </si>
  <si>
    <t>Economic policy-related</t>
  </si>
  <si>
    <t>Economic policy, Industrial organization, International economics, Development economics, Environmental and resource economics, Japanese economy, Regional economy, Urban economics, Transportation economics, Spatial economics, etc.</t>
  </si>
  <si>
    <t>経済政策関連</t>
  </si>
  <si>
    <t>経済政策一般、産業組織論、国際経済学、開発経済学、環境資源経済学、日本経済論、地域経済、都市経済学、交通経済学、空間経済学、など</t>
  </si>
  <si>
    <t>Public economics and labor economics-related</t>
  </si>
  <si>
    <t>Public finance, Public economics, Health economics, Labor economics, Social security, Education economics, Law and economics, Political economy, Demography, etc.</t>
  </si>
  <si>
    <t>公共経済および労働経済関連</t>
  </si>
  <si>
    <t>財政学、公共経済学、医療経済学、労働経済学、社会保障論、教育経済学、法と経済学、政治経済学、人口学、など</t>
  </si>
  <si>
    <t>Money and finance-related</t>
  </si>
  <si>
    <t>Monetary economics, Finance, International finance, Corporate finance, Financial engineering, Insurance, etc.</t>
  </si>
  <si>
    <t>金融およびファイナンス関連</t>
  </si>
  <si>
    <t>金融論、ファイナンス、国際金融論、企業金融、金融工学、保険論、など</t>
  </si>
  <si>
    <t>Economic history-related</t>
  </si>
  <si>
    <t>Economic history, Business history, Industrial history, etc.</t>
  </si>
  <si>
    <t>経済史関連</t>
  </si>
  <si>
    <t>経済史、経営史、産業史、など</t>
  </si>
  <si>
    <t>Business administration-related</t>
  </si>
  <si>
    <t>Organization theory, Corporate strategy, Organizational behavior, Corporation theory, Corporate governance theory, Human resource management, Technology/Innovation management theory, International business, Management information, Business administration in general, etc.</t>
  </si>
  <si>
    <t>経営学関連</t>
  </si>
  <si>
    <t>経営組織論、経営戦略論、組織行動論、企業論、企業ガバナンス論、人的資源管理論、技術・イノベーション経営論、国際経営論、経営情報論、経営学一般、など</t>
  </si>
  <si>
    <t>Commerce-related</t>
  </si>
  <si>
    <t>Marketing, Consumer behavior, Distributive sciences, Logistics, Commerce in general, etc.</t>
  </si>
  <si>
    <t>商学関連</t>
  </si>
  <si>
    <t>マーケティング論、消費者行動論、流通論、ロジスティクス、商学一般、など</t>
  </si>
  <si>
    <t>Accounting-related</t>
  </si>
  <si>
    <t>Financial accounting, Management accounting, Auditing, Accounting in general, etc.</t>
  </si>
  <si>
    <t>会計学関連</t>
  </si>
  <si>
    <t>財務会計論、管理会計論、監査論、会計学一般、など</t>
  </si>
  <si>
    <t>A7</t>
    <phoneticPr fontId="5"/>
  </si>
  <si>
    <t>80020A7</t>
    <phoneticPr fontId="5"/>
  </si>
  <si>
    <t>経済学、経営学</t>
  </si>
  <si>
    <t>Sociology</t>
  </si>
  <si>
    <t>Sociology-related</t>
  </si>
  <si>
    <t>Sociology in general, Community, Family, Labor, Stratification, Culture, Media, Ethnicity, Social movements, Social research, etc.</t>
  </si>
  <si>
    <t>社会学</t>
    <phoneticPr fontId="5"/>
  </si>
  <si>
    <t>社会学関連</t>
  </si>
  <si>
    <t>社会学一般、地域社会、家族、労働、階層、文化、メディア、エスニシティ、社会運動、社会調査法、など</t>
  </si>
  <si>
    <t>Social welfare-related</t>
  </si>
  <si>
    <t>Social work, Social policy, Social welfare history, Child welfare, Social welfare for people with disabilities, Social welfare for aging, Community welfare, Poverty, Volunteerism, Social welfare in general, etc.</t>
  </si>
  <si>
    <t>社会福祉学関連</t>
  </si>
  <si>
    <t>ソーシャルワーク、社会福祉政策学、社会事業史、児童福祉、障がい者福祉、高齢者福祉、地域福祉、貧困、ボランティア、社会福祉学一般、など</t>
  </si>
  <si>
    <t>Family and consumer sciences, and culture and living-related</t>
  </si>
  <si>
    <t>Dress and fashion, Diet habits, Housing, Family resource management, Family relations, Lifestyle, Culture and living, Family and consumer education, Family and consumer sciences in general, etc.</t>
  </si>
  <si>
    <t>家政学および生活科学関連</t>
  </si>
  <si>
    <t>衣生活、食生活、住生活、生活経営、家族関係、ライフスタイル、生活文化、家政教育、生活科学一般、家政学一般、など</t>
  </si>
  <si>
    <t>A8</t>
    <phoneticPr fontId="5"/>
  </si>
  <si>
    <t>80020A8</t>
    <phoneticPr fontId="5"/>
  </si>
  <si>
    <t>80030A8</t>
    <phoneticPr fontId="5"/>
  </si>
  <si>
    <t>Education</t>
  </si>
  <si>
    <t>Education-related</t>
  </si>
  <si>
    <t>History of education, Philosophy of education, Curriculum and pedagogy, Teacher and trainer, School education, Social and community education, Institutions and administration, Comparative education, Educational administration, etc.</t>
  </si>
  <si>
    <t xml:space="preserve">教育学 </t>
    <phoneticPr fontId="5"/>
  </si>
  <si>
    <t>教育学関連</t>
  </si>
  <si>
    <t>教育史、教育哲学、教育方法学、教育指導者、学校教育、社会教育、教育制度、比較教育、教育経営、など</t>
  </si>
  <si>
    <t>Sociology of education-related</t>
  </si>
  <si>
    <t>Sociology of education, Socialization, Educational community, Destination and career formation, Class disparities, Gender, Education policy, Globalization and development, etc.</t>
  </si>
  <si>
    <t>教育社会学関連</t>
  </si>
  <si>
    <t>教育社会学、社会化、教育コミュニティ、進路キャリア形成、階層格差、ジェンダー、教育政策、国際開発、など</t>
  </si>
  <si>
    <t>Childhood and nursery/pre-school education-related</t>
  </si>
  <si>
    <t>Childhood, Nursery/pre-school education, Right of child, Development, Contents and methods of child care, Childcare facilities and kindergarten, Caregiver and pre-school teacher, Child care support, Childhood culture, History and thought, etc.</t>
  </si>
  <si>
    <t>子ども学および保育学関連</t>
  </si>
  <si>
    <t>子ども学、保育学、子どもの権利、発達、保育の内容方法、子育て施設、保育者、保育子育て支援制度、こども文化、歴史と思想、など</t>
  </si>
  <si>
    <t>Education on school subjects and primary/secondary education-related</t>
  </si>
  <si>
    <t>Education of individual subjects, Lessons of each subject area, Instructional guidance, Teacher education, Special activities, Integrated studies, Moral education, etc.</t>
  </si>
  <si>
    <t>教科教育学および初等中等教育学関連</t>
  </si>
  <si>
    <t>各教科の教育、各教科の授業、学習指導、教師教育、特別活動、総合的な学習、道徳教育、など</t>
  </si>
  <si>
    <t>Tertiary education-related</t>
  </si>
  <si>
    <t>Policy, Admission and articulation, Curriculum, Career guidance, Teacher and staff, Scientific research, Regional link and contribution, Globalization, Management and governance, Non-university higher education, etc.</t>
  </si>
  <si>
    <t>高等教育学関連</t>
  </si>
  <si>
    <t>政策、入学者選抜、カリキュラム、学習進路支援、教職員、学術研究、地域連携貢献、国際化、大学経営、非大学型高等教育、など</t>
  </si>
  <si>
    <t>Special needs education-related</t>
  </si>
  <si>
    <t>Philosophy and history, Inclusion and cohesive society, Instructions and supports,Developmental disabilities, Emotional disturbance, Intellectual disabilities, Language disorders, Physical disabilities, Career education, etc.</t>
    <phoneticPr fontId="5"/>
  </si>
  <si>
    <t>特別支援教育関連</t>
  </si>
  <si>
    <t>理念と歴史、インクルージョンと共生社会、指導と支援、発達障害、情緒障害、知的障害、言語障害、身体障害、キャリア教育、など</t>
  </si>
  <si>
    <t>Educational technology-related</t>
  </si>
  <si>
    <t>Curriculum development, Teaching-learning support systems, Utilization of media, Utilization of ICT, Teacher's education, Information literacy, etc.</t>
  </si>
  <si>
    <t>教育工学関連</t>
  </si>
  <si>
    <t>カリキュラム開発、教授学習支援システム、メディアの活用、ＩＣＴの活用、教師教育、情報リテラシー、など</t>
  </si>
  <si>
    <t>Science education-related</t>
  </si>
  <si>
    <t>Science education, Science communication, Scientific literacy, Science and society, STEM education, etc.</t>
  </si>
  <si>
    <t>科学教育関連</t>
  </si>
  <si>
    <t>科学教育、科学コミュニケーション、科学リテラシー、科学と社会、ＳＴＥＭ教育、など</t>
  </si>
  <si>
    <t>A9</t>
    <phoneticPr fontId="5"/>
  </si>
  <si>
    <t>2090A9</t>
    <phoneticPr fontId="5"/>
  </si>
  <si>
    <t>2100A9</t>
    <phoneticPr fontId="5"/>
  </si>
  <si>
    <t>Psychology</t>
  </si>
  <si>
    <t>Social psychology-related</t>
  </si>
  <si>
    <t>Social psychology in general, Self, Group, Attitude and behavior, Affection/emotion, Interpersonal relation, Social issues, Culture, etc.</t>
  </si>
  <si>
    <t>心理学</t>
  </si>
  <si>
    <t>社会心理学関連</t>
  </si>
  <si>
    <t>社会心理学一般、自己、集団、態度と行動、感情、対人関係、社会問題、文化、など</t>
  </si>
  <si>
    <t>Educational psychology-related</t>
  </si>
  <si>
    <t>Educational psychology in general, Development, Family, School, Clinical practice, Personality, Learning, Assessment and evaluation, etc.</t>
  </si>
  <si>
    <t>教育心理学関連</t>
  </si>
  <si>
    <t>教育心理学一般、発達、家庭、学校、臨床、パーソナリティ、学習、測定評価、など</t>
  </si>
  <si>
    <t>Clinical psychology-related</t>
  </si>
  <si>
    <t>Clinical psychology in general, Psychological disorder, Assessment, Psychological intervention, Training, Mental health, Crime and delinquency, Community, etc.</t>
  </si>
  <si>
    <t>臨床心理学関連</t>
  </si>
  <si>
    <t>臨床心理学一般、心理的障害、アセスメント、心理学的介入、養成訓練、健康、犯罪非行、コミュニティ、など</t>
  </si>
  <si>
    <t>Psychology</t>
    <phoneticPr fontId="5"/>
  </si>
  <si>
    <t>Experimental psychology-related</t>
  </si>
  <si>
    <t>Experimental psychology in general, Sensation, Perception, Attention, Memory, Language, Emotion, Learning, etc.</t>
  </si>
  <si>
    <t>実験心理学関連</t>
  </si>
  <si>
    <t>実験心理学一般、感覚、知覚、注意、記憶、言語、情動、学習、など</t>
  </si>
  <si>
    <t>A10</t>
    <phoneticPr fontId="5"/>
  </si>
  <si>
    <t>90030A10</t>
    <phoneticPr fontId="5"/>
  </si>
  <si>
    <t>Cognitive science-related</t>
  </si>
  <si>
    <t>Cognitive science in general, Cognitive models, Kansei, Human factors,Cognitive and brain science, Comparative cognition, Cognitive linguistics, Cognitive engineering, etc.</t>
  </si>
  <si>
    <t>認知科学関連</t>
  </si>
  <si>
    <t>認知科学一般、認知モデル、感性、ヒューマンファクターズ、認知脳科学、比較認知、認知言語学、認知工学、など</t>
  </si>
  <si>
    <t>B11</t>
    <phoneticPr fontId="5"/>
  </si>
  <si>
    <t>Algebra, geometry,</t>
    <phoneticPr fontId="5"/>
  </si>
  <si>
    <t>Algebra-related</t>
  </si>
  <si>
    <t>Group theory, Ring theory, Representation theory, Algebraic combinatorics, Number theory, Arithmetic geometry, Algebraic geometry, Algebraic analysis, etc.</t>
  </si>
  <si>
    <t>代数学、幾何学</t>
  </si>
  <si>
    <t>代数学関連</t>
  </si>
  <si>
    <t>群論、環論、表現論、代数的組み合わせ論、数論、数論幾何学、代数幾何、代数解析、代数学一般、など</t>
  </si>
  <si>
    <t>Mathematical and physical sciences
数物系科学</t>
    <phoneticPr fontId="5"/>
  </si>
  <si>
    <t>Algebra, geometry,</t>
  </si>
  <si>
    <t>Geometry-related</t>
  </si>
  <si>
    <t>Differential geometry, Riemannian geometry, Symplectic geometry, Complex geometry, Topology, Differential topology, Low dimensional topology, etc.</t>
  </si>
  <si>
    <t>幾何学関連</t>
  </si>
  <si>
    <t>微分幾何学、リーマン幾何学、シンプレクティック幾何学、複素幾何学、位相幾何学、微分位相幾何学、低次元トポロジー、幾何学一般、など</t>
  </si>
  <si>
    <t>B12</t>
    <phoneticPr fontId="5"/>
  </si>
  <si>
    <t>Analysis, applied mathematics,</t>
  </si>
  <si>
    <t>Basic analysis-related</t>
  </si>
  <si>
    <t>Functional analysis, Complex analysis, Probability theory, Harmonic analysis, Operator theory, Spectral analysis, Operator algebras, Algebraic analysis, Representation theory, etc.</t>
  </si>
  <si>
    <t>解析学、応用数学</t>
  </si>
  <si>
    <t>基礎解析学関連</t>
  </si>
  <si>
    <t>函数解析学、複素解析、確率論、調和解析、作用素論、スペクトル解析、作用素環論、代数解析、表現論、基礎解析学一般、など</t>
  </si>
  <si>
    <t>Mathematical analysis-related</t>
  </si>
  <si>
    <t>Functional equations, Real analysis, Dynamical system, Variational method, Nonlinear analysis, Applied analysis, etc.</t>
  </si>
  <si>
    <t>数理解析学関連</t>
  </si>
  <si>
    <t>函数方程式論、実解析、力学系、変分法、非線形解析、応用解析一般、など</t>
  </si>
  <si>
    <t>Basic mathematics-related</t>
  </si>
  <si>
    <t>Mathematical logic and foundations, Information theory, Discrete mathematics, Computer mathematics, History of mathematics, etc.</t>
  </si>
  <si>
    <t>数学基礎関連</t>
  </si>
  <si>
    <t>数学基礎論、情報理論、離散数学、計算機数学、数学史、数学基礎一般、など</t>
  </si>
  <si>
    <t>Applied mathematics and statistics-related</t>
  </si>
  <si>
    <t>Numerical analysis, Mathematical modelling, Optimal control, Game theory, Statistical mathematics, etc.</t>
  </si>
  <si>
    <t>応用数学および統計数学関連</t>
  </si>
  <si>
    <t>数値解析、数理モデル、 適制御、ゲーム理論、統計数学、応用数学一般、など</t>
  </si>
  <si>
    <t>B13</t>
    <phoneticPr fontId="5"/>
  </si>
  <si>
    <t>Condensed matter physics</t>
  </si>
  <si>
    <t>Mathematical physics and fundamental theory of condensed matter physics-related</t>
  </si>
  <si>
    <t>Statistical physics, Fundamental theory of condensed matter physics, Mathematical physics, Nonequilibrium nonlinear physics, Fluid dynamics, Computational physics, Quantum information theory, etc.</t>
  </si>
  <si>
    <t>物性物理学</t>
  </si>
  <si>
    <t>数理物理および物性基礎関連</t>
  </si>
  <si>
    <t>統計物理、物性基礎論、数理物理、非平衡非線形物理、流体物理、計算物理、量子情報理論、など</t>
  </si>
  <si>
    <t>Semiconductors, optical properties of condensed matter and atomic physics-related</t>
  </si>
  <si>
    <t>Semiconductors, Dielectrics, Atoms and molecules, Mesoscopic systems, Crystals, Surfaces and interfaces, Optical properties of condensed matter, Quantum electronics, Quantum information, etc.</t>
  </si>
  <si>
    <t>物性物理学</t>
    <phoneticPr fontId="5"/>
  </si>
  <si>
    <t>半導体、光物性および原子物理関連</t>
  </si>
  <si>
    <t>半導体、誘電体、原子分子、メゾスコピック系、結晶、表面界面、光物性、量子エレクトロニクス、量子情報、など</t>
  </si>
  <si>
    <t>Magnetism, superconductivity and strongly correlated systems-related</t>
  </si>
  <si>
    <t>Magnetism, Strongly correlated electron systems, Superconductivity, Quantum fluids and solids, Molecular solids, etc.</t>
  </si>
  <si>
    <t>磁性、超伝導および強相関系関連</t>
  </si>
  <si>
    <t>磁性、強相関電子系、超伝導、量子流体固体、分子性固体、など</t>
  </si>
  <si>
    <t>Biophysics, chemical physics and soft matter physics-related</t>
  </si>
  <si>
    <t>Physics of biological phenomena, Physics of biological matters, Liquids and glasses, Soft matters, Rheology, etc.</t>
  </si>
  <si>
    <t>生物物理、化学物理およびソフトマターの物理関連</t>
  </si>
  <si>
    <t>生命現象の物理、生体物質の物理、液体とガラス、ソフトマター、レオロジー、など</t>
  </si>
  <si>
    <t>B14</t>
    <phoneticPr fontId="5"/>
  </si>
  <si>
    <t>Plasma science</t>
  </si>
  <si>
    <t>Fundamental plasma-related</t>
  </si>
  <si>
    <t>Basic plasmas, Magnetized plasmas, Laser plasmas, Strongly coupled plasmas, Plasma diagnostics, Astrophysical and space plasmas, etc.</t>
  </si>
  <si>
    <t>プラズマ学</t>
    <phoneticPr fontId="5"/>
  </si>
  <si>
    <t>プラズマ科学関連</t>
  </si>
  <si>
    <t>基礎プラズマ、磁化プラズマ、レーザープラズマ、強結合プラズマ、プラズマ診断、宇宙天体プラズマ、など</t>
  </si>
  <si>
    <t>Plasma science</t>
    <phoneticPr fontId="5"/>
  </si>
  <si>
    <t>Nuclear fusion-related</t>
  </si>
  <si>
    <t>Plasma confinement, Plasma control, Plasma heating, Plasma diagnostics, Edge plasma, Plasma wall interaction, Inertial fusion, Fusion material, Fusion system, etc.</t>
  </si>
  <si>
    <t>プラズマ学</t>
  </si>
  <si>
    <t>核融合学関連</t>
  </si>
  <si>
    <t>プラズマ閉じ込め、プラズマ制御、プラズマ加熱、プラズマ計測、周辺プラズマ、プラズマ壁相互作用、慣性核融合、核融合材料、核融合システム、など</t>
  </si>
  <si>
    <t>Applied plasma science-related</t>
  </si>
  <si>
    <t>Plasma processing, Plasma material science, General plasma applications, etc.</t>
  </si>
  <si>
    <t>プラズマ応用科学関連</t>
  </si>
  <si>
    <t>プラズマプロセス、プラズマ材料科学、プラズマ応用一般、など</t>
  </si>
  <si>
    <t>80040B14</t>
    <phoneticPr fontId="5"/>
  </si>
  <si>
    <t>Quantum beam science-related</t>
  </si>
  <si>
    <t>Accelerators, Beam physics, Radiation detectors, Beam control, Applied quantum beam science, etc.</t>
  </si>
  <si>
    <t>量子ビーム科学関連</t>
  </si>
  <si>
    <t>加速器、ビーム物理、放射線検出器、計測制御、量子ビーム応用、など</t>
  </si>
  <si>
    <t>B15</t>
    <phoneticPr fontId="5"/>
  </si>
  <si>
    <t>Particle-, nuclear-, astro-physics,</t>
  </si>
  <si>
    <t>80040B15</t>
    <phoneticPr fontId="5"/>
  </si>
  <si>
    <t>Quantum beam science-related</t>
    <phoneticPr fontId="5"/>
  </si>
  <si>
    <t>素粒子、原子核、宇宙物理学</t>
  </si>
  <si>
    <r>
      <rPr>
        <sz val="10"/>
        <color rgb="FFFF0000"/>
        <rFont val="Calibri"/>
        <family val="3"/>
        <charset val="128"/>
        <scheme val="minor"/>
      </rPr>
      <t>Theoretical studies</t>
    </r>
    <r>
      <rPr>
        <sz val="10"/>
        <rFont val="Calibri"/>
        <family val="3"/>
        <charset val="128"/>
        <scheme val="minor"/>
      </rPr>
      <t xml:space="preserve"> related to particle-, nuclear-, cosmic ray and astro-physics</t>
    </r>
    <phoneticPr fontId="5"/>
  </si>
  <si>
    <t>Particle physics, Nuclear physics, Cosmic-ray physics, Astrophysics, Relativity, Gravity, etc.</t>
  </si>
  <si>
    <r>
      <t>素粒子、原子核、宇宙線および宇宙物理に関連する</t>
    </r>
    <r>
      <rPr>
        <sz val="10"/>
        <color rgb="FFFF0000"/>
        <rFont val="Calibri"/>
        <family val="3"/>
        <charset val="128"/>
        <scheme val="minor"/>
      </rPr>
      <t>理論</t>
    </r>
    <phoneticPr fontId="5"/>
  </si>
  <si>
    <t>素粒子、原子核、宇宙線、宇宙物理、相対論、重力、など</t>
  </si>
  <si>
    <r>
      <rPr>
        <sz val="10"/>
        <color rgb="FFFF0000"/>
        <rFont val="Calibri"/>
        <family val="3"/>
        <charset val="128"/>
        <scheme val="minor"/>
      </rPr>
      <t xml:space="preserve">Experimental studies </t>
    </r>
    <r>
      <rPr>
        <sz val="10"/>
        <color theme="1"/>
        <rFont val="Calibri"/>
        <family val="3"/>
        <charset val="128"/>
        <scheme val="minor"/>
      </rPr>
      <t>related to particle-, nuclear-, cosmic ray and astro-physics</t>
    </r>
    <phoneticPr fontId="5"/>
  </si>
  <si>
    <r>
      <t>素粒子、原子核、宇宙線および宇宙物理に関連する</t>
    </r>
    <r>
      <rPr>
        <sz val="10"/>
        <color rgb="FFFF0000"/>
        <rFont val="Calibri"/>
        <family val="3"/>
        <charset val="128"/>
        <scheme val="minor"/>
      </rPr>
      <t>実験</t>
    </r>
    <phoneticPr fontId="5"/>
  </si>
  <si>
    <t>B16</t>
    <phoneticPr fontId="5"/>
  </si>
  <si>
    <t>Astronomy</t>
  </si>
  <si>
    <t>Astronomy-related</t>
  </si>
  <si>
    <t>Theoretical astronomy, Radio astronomy, Optical/infrared astronomy, X-ray/γ-ray astronomy, Astrometry, Solar physics, Exoplanet astronomy, etc.</t>
  </si>
  <si>
    <t>天文学</t>
  </si>
  <si>
    <t>天文学関連</t>
  </si>
  <si>
    <t>理論天文学、電波天文学、光学赤外線天文学、Ｘ線γ線天文学、位置天文学、太陽物理学、系外惑星天文学、など</t>
  </si>
  <si>
    <t>B17</t>
    <phoneticPr fontId="5"/>
  </si>
  <si>
    <t>Earth and planetary science</t>
  </si>
  <si>
    <t>Space and planetary sciences-related</t>
  </si>
  <si>
    <t>Solar-terrestrial physics, Aeronomy,  Planetary science, Exoplanetary science, Extraterrestrial material science, etc.</t>
  </si>
  <si>
    <t>地球惑星科学</t>
  </si>
  <si>
    <t>宇宙惑星科学関連</t>
  </si>
  <si>
    <t>太陽地球系科学、超高層物理学、惑星科学、系外惑星科学、地球外物質科学、など</t>
  </si>
  <si>
    <t>Atmospheric and hydrospheric sciences-related</t>
  </si>
  <si>
    <t>Climate system, Atmospheric science, Ocean science, Limnology, Glaciology, Paleoclimatology, etc.</t>
  </si>
  <si>
    <t>大気水圏科学関連</t>
  </si>
  <si>
    <t>気候システム学、大気科学、海洋科学、陸水学、雪氷学、古気候学、など</t>
  </si>
  <si>
    <t>Human geosciences-related</t>
  </si>
  <si>
    <t>Geoenvironmental science, Natural disaster science, Geospatial information science, Quaternary research, Earth resources science, etc.</t>
  </si>
  <si>
    <t>地球人間圏科学関連</t>
  </si>
  <si>
    <t>自然環境科学、自然災害科学、地理空間情報学、第四紀学、資源および鉱床学、など</t>
  </si>
  <si>
    <t>Solid earth sciences-related</t>
  </si>
  <si>
    <t>Solid earth geophysics, Geology, Earth's interior material science, Solid earth geochemistry, etc.</t>
  </si>
  <si>
    <t>固体地球科学関連</t>
  </si>
  <si>
    <t>固体地球物理学、地質学、地球内部物質科学、固体地球化学、など</t>
  </si>
  <si>
    <t>Biogeosciences-related</t>
  </si>
  <si>
    <t>Origin and evolution of life, Extremophile biology, Biogeochemistry, Paleoenvironmental science, Paleontology, etc.</t>
  </si>
  <si>
    <t>地球生命科学関連</t>
  </si>
  <si>
    <t>生命の起源および進化学、極限生物学、生物地球化学、古環境学、古生物学、など</t>
  </si>
  <si>
    <t>C18</t>
    <phoneticPr fontId="5"/>
  </si>
  <si>
    <t>Mechanics of materials, production engineering, design engineering,</t>
    <phoneticPr fontId="5"/>
  </si>
  <si>
    <t>Mechanics of materials and materials-related</t>
  </si>
  <si>
    <t>Structural mechanics, Fatigue, Fracture, Biomaterials, Material design, Material characteristics, Material evaluation, etc.</t>
    <phoneticPr fontId="5"/>
  </si>
  <si>
    <t>材料力学、生産工学、設計工学</t>
  </si>
  <si>
    <t>材料力学および機械材料関連</t>
  </si>
  <si>
    <t>構造力学、疲労、破壊、生体力学、材料設計、材料物性、材料評価、など</t>
  </si>
  <si>
    <t>Engineering sciences
工学</t>
    <rPh sb="21" eb="23">
      <t>コウガク</t>
    </rPh>
    <phoneticPr fontId="5"/>
  </si>
  <si>
    <t>Mechanics of materials, production engineering, design engineering,</t>
  </si>
  <si>
    <t>Manufacturing and production engineering-related</t>
  </si>
  <si>
    <t>Machining, Non-traditional machining, Ultraprecision machining, Machine tools, Manufacturing systems, Precision metrology, Process planning, etc.</t>
  </si>
  <si>
    <t>加工学および生産工学関連</t>
  </si>
  <si>
    <t>機械加工、特殊加工、超精密加工、工作機械、生産システム、精密計測、工程設計、など</t>
  </si>
  <si>
    <t>Design engineering-related</t>
  </si>
  <si>
    <t>Mechanical design, Product design, Design theory, Design for reliability, Optimal design, Computer-aided design, etc.</t>
  </si>
  <si>
    <t>設計工学関連</t>
  </si>
  <si>
    <t>機械設計、製品設計、設計論、信頼性設計、 適設計、コンピュータ援用設計、など</t>
  </si>
  <si>
    <t>Machine elements and tribology-related</t>
  </si>
  <si>
    <t>Machine elements, Mechanisms, Tribology, Actuators, Micromachines, etc.</t>
  </si>
  <si>
    <t>機械要素およびトライボロジー関連</t>
  </si>
  <si>
    <t>機械要素、機構学、トライボロジー、アクチュエータ、マイクロマシン、など</t>
  </si>
  <si>
    <t>C19</t>
    <phoneticPr fontId="5"/>
  </si>
  <si>
    <t>Fluid engineering, thermal engineering,</t>
  </si>
  <si>
    <t>Fluid engineering-related</t>
  </si>
  <si>
    <t>Fluid machinery, Flow measurement, Computational fluid dynamics, Turbulence, Multiphase flow,  Compressible flow, Incompressible flow, etc.</t>
  </si>
  <si>
    <t>流体工学、熱工学</t>
  </si>
  <si>
    <t>流体工学関連</t>
  </si>
  <si>
    <t>流体機械、流体計測、数値流体力学、乱流、混相流、圧縮性流体、非圧縮性流体、など</t>
  </si>
  <si>
    <t>Thermal engineering-related</t>
  </si>
  <si>
    <t>Heat transfer, Convection, Combustion, Thermophysical properties, Refrigeration and air-conditioning, Heat engine, Energy conversion, etc.</t>
  </si>
  <si>
    <t>熱工学関連</t>
  </si>
  <si>
    <t>伝熱、対流、燃焼、熱物性、冷凍空調、熱機関、エネルギー変換、など</t>
  </si>
  <si>
    <t>C20</t>
    <phoneticPr fontId="5"/>
  </si>
  <si>
    <t>Mechanical dynamics, robotics,</t>
    <phoneticPr fontId="5"/>
  </si>
  <si>
    <t>Mechanics and mechatronics-related</t>
  </si>
  <si>
    <t>Kinematics, Kinetics, Vibration, Acoustics, Automation,  Biomechanics, Instrument and control applications, Mechatronics applications, etc.</t>
    <phoneticPr fontId="54"/>
  </si>
  <si>
    <t>機械力学、ロボティクス</t>
  </si>
  <si>
    <t>機械力学およびメカトロニクス関連</t>
  </si>
  <si>
    <t>運動学、動力学、振動学、音響学、自動制御、バイオメカニクス、計測制御応用一般、メカトロニクス応用一般、など</t>
  </si>
  <si>
    <t>Mechanical dynamics, robotics,</t>
  </si>
  <si>
    <t>Robotics and intelligent system-related</t>
  </si>
  <si>
    <t>Robotics, Intelligent system, Human mechanical system, Human interface, Planning, Intelligent spatial system, Virtual reality, Augmented reality, etc.</t>
    <phoneticPr fontId="54"/>
  </si>
  <si>
    <t>ロボティクスおよび知能機械システム関連</t>
  </si>
  <si>
    <t>ロボティクス、知能機械システム、人間機械システム、ヒューマンインタフェース、プラニング、空間知能化システム、仮想現実感、拡張現実感、など</t>
  </si>
  <si>
    <t>C21</t>
    <phoneticPr fontId="5"/>
  </si>
  <si>
    <t>Electrical and electronic engineering</t>
  </si>
  <si>
    <t>Power engineering-related</t>
  </si>
  <si>
    <t>Electrical energy-related, Energy conservation, Power system engineering, Electric machinery, Power electronics, Effective utilization of electric energy, Electromagnetic compatibility, Wireless power transfer, etc.</t>
    <phoneticPr fontId="54"/>
  </si>
  <si>
    <t>電気電子工学</t>
  </si>
  <si>
    <t>電力工学関連</t>
  </si>
  <si>
    <t>電気エネルギー関連、省エネルギー、電力系統工学、電気機器、パワーエレクトロニクス、電気有効利用、電磁環境、無線電力伝送、など</t>
  </si>
  <si>
    <t>Communication and network engineering-related</t>
  </si>
  <si>
    <t>Information theory, Nonlinear theory, Signal processing, Communication systems, Modulation/demodulation, Antennas, Networks, Multimedia, Cryptography/security, etc.</t>
  </si>
  <si>
    <t>通信工学関連</t>
  </si>
  <si>
    <t>情報理論、非線形理論、信号処理、通信方式、変復調、アンテナ、ネットワーク、マルチメディア通信、暗号、など</t>
  </si>
  <si>
    <t>Measurement engineering-related</t>
  </si>
  <si>
    <t>Measurement theory, Measuring instruments, Applied wave metrology, Measurement systems, Signal processing, Sensing, etc.</t>
  </si>
  <si>
    <t>計測工学関連</t>
  </si>
  <si>
    <t>計測理論、計測機器、波動応用計測、システム化技術、信号情報処理、センシング、など</t>
  </si>
  <si>
    <t>Control and system engineering-related</t>
  </si>
  <si>
    <t>Control theory, System theory, Control systems, Knowledge-based control systems, System information processing, System control applications, Biosystems engineering, etc.</t>
  </si>
  <si>
    <t>制御およびシステム工学関連</t>
  </si>
  <si>
    <t>制御理論、システム理論、制御システム、知能システム、システム情報処理、システム制御応用、バイオシステム工学、など</t>
  </si>
  <si>
    <t>Electric and electronic materials-related</t>
  </si>
  <si>
    <t>Semiconductor, Dielectric materials, Magnetic materials, Organic materials, Superconductor, Composite materials, Thin films, Functional materials, Thick films, Fabrication/characterization methods, etc.</t>
  </si>
  <si>
    <t>電気電子材料工学関連</t>
  </si>
  <si>
    <t>半導体、誘電体、磁性体、有機物、超伝導体、複合材料、薄膜、機能材料、厚膜、作製評価技術、など</t>
  </si>
  <si>
    <t>Electron device and electronic equipment-related</t>
  </si>
  <si>
    <t>Electron devices, Circuit design, Optical devices, Spintronic devices, Millimeter wave/terahertz wave, Applied wave devices, Storage devices, Displays, Process technology, Implementation technology, etc.</t>
  </si>
  <si>
    <t>電子デバイスおよび電子機器関連</t>
  </si>
  <si>
    <t>電子デバイス、回路設計、光デバイス、スピンデバイス、ミリ波テラヘルツ波、波動応用デバイス、ストレージ、ディスプレイ、プロセス技術、実装技術、など</t>
  </si>
  <si>
    <t>C22</t>
    <phoneticPr fontId="5"/>
  </si>
  <si>
    <t>Civil engineering</t>
  </si>
  <si>
    <t>Civil engineering material, execution and construction management-related</t>
  </si>
  <si>
    <t>Concrete, Steel, Composite material, Wood, Pavement material, Repair and reinforce material, Execution, Maintenance, Construction management, etc.</t>
  </si>
  <si>
    <t>土木工学</t>
  </si>
  <si>
    <t>土木材料、施工および建設マネジメント関連</t>
  </si>
  <si>
    <t>コンクリート、鋼材、複合材料、木材、舗装材料、補修補強材料、施工、維持管理、建設マネジメント、など</t>
  </si>
  <si>
    <t>Structure engineering and earthquake engineering-related</t>
  </si>
  <si>
    <t>Applied mechanics, Structure engineering, Steel structure, Concrete structure, Composite structure, Wind engineering, Earthquake engineering, Aseismatic structure, Earthquake prevention, etc.</t>
  </si>
  <si>
    <t>構造工学および地震工学関連</t>
  </si>
  <si>
    <t>応用力学、構造工学、鋼構造、コンクリート構造、複合構造、風工学、地震工学、耐震構造、地震防災、など</t>
  </si>
  <si>
    <t>Geotechnical engineering-related</t>
  </si>
  <si>
    <t>Soil mechanics, Foundation engineering, Rock engineering, Engineering Geology, Ground behavior, Geotechnical structures, Geo-disaster prevention, Geo-environment, Tunnel engineering, etc.</t>
  </si>
  <si>
    <t>地盤工学関連</t>
  </si>
  <si>
    <t>土質力学、基礎工学、岩盤工学、土木地質、地盤の挙動、地盤構造物、地盤防災、地盤環境、トンネル工学、など</t>
  </si>
  <si>
    <t>Hydroengineering-related</t>
  </si>
  <si>
    <t>Hydraulics, Environmental hydraulics, Hydrology, River engineering, Water resource engineering, Coastal engineering, Port and harbor engineering, Ocean engineering, etc.</t>
  </si>
  <si>
    <t>水工学関連</t>
  </si>
  <si>
    <t>水理学、環境水理学、水文学、河川工学、水資源工学、海岸工学、港湾工学、海洋工学、など</t>
  </si>
  <si>
    <t>Civil engineering plan and transportation engineering-related</t>
  </si>
  <si>
    <t>Civil engineering plan, Regional urban planning, Spatial planning, Disaster prevention plan, Transportation plan, Transportation engineering, Railway engineering, Surveying and remote sensing, Landscape design, Civil engineering history, etc.</t>
  </si>
  <si>
    <t>土木計画学および交通工学関連</t>
  </si>
  <si>
    <t>土木計画、地域都市計画、国土計画、防災計画、交通計画、交通工学、鉄道工学、測量・リモートセンシング、景観デザイン、土木史、など</t>
  </si>
  <si>
    <t>Environmental systems for civil engineering-related</t>
  </si>
  <si>
    <t>Environment plan, Environmental system, Environment conservation, Water serve and drainage systems, Waste, Water environment, Atmospheric circulation, Noise and vibration, Environment ecology, Environmental monitoring, etc.</t>
  </si>
  <si>
    <t>土木環境システム関連</t>
  </si>
  <si>
    <t>環境計画、環境システム、環境保全、用排水システム、廃棄物、水環境、大気循環、騒音振動、環境生態、環境モニタリング、など</t>
  </si>
  <si>
    <t>C23</t>
    <phoneticPr fontId="5"/>
  </si>
  <si>
    <t>Architecture, building engineering,</t>
  </si>
  <si>
    <t>Building structures and materials-related</t>
  </si>
  <si>
    <t xml:space="preserve">Load theory, Structural analysis, Structural design, Structures, Earthquake resistant design, Foundation, Geotechnics, Structural material, Maintenance, Building construction method, etc. </t>
  </si>
  <si>
    <t>建築学</t>
  </si>
  <si>
    <t>建築構造および材料関連</t>
  </si>
  <si>
    <t>荷重論、構造解析、構造設計、各種構造、耐震設計、基礎構造、地盤、構造材料、維持管理、建築工法、など</t>
  </si>
  <si>
    <t>Architectural environment and building equipment-related</t>
  </si>
  <si>
    <t>Sound environment, Vibration environment, Light environment, Heat environment, Air environment, Environmental psychology/physiology, Building equipment, Fire engineering, Urban environment, Environment design, etc.</t>
  </si>
  <si>
    <t>建築環境および建築設備関連</t>
  </si>
  <si>
    <t>音環境、振動環境、光環境、熱環境、空気環境、環境心理生理、建築設備、火災工学、都市環境、環境設計、など</t>
  </si>
  <si>
    <t>Architectural planning and city planning-related</t>
  </si>
  <si>
    <t>Planning theory, Design theory, Housing theory, Buildings, Urban/regional planning, Administration, Building economics, Production management,  Disaster prevention planning, Landscape, etc.</t>
  </si>
  <si>
    <t>建築計画および都市計画関連</t>
  </si>
  <si>
    <t>計画論、設計論、住宅論、各種建物、都市計画、行政、建築経済、生産管理、防災計画、景観、など</t>
  </si>
  <si>
    <t>Architectural history and design-related</t>
  </si>
  <si>
    <t>Architectural history, Urban history, Architectural theory, Design, Landscape, Preservation, Renovation, etc.</t>
  </si>
  <si>
    <t>建築史および意匠関連</t>
  </si>
  <si>
    <t>建築史、都市史、建築論、意匠、景観、保存、再生、など</t>
  </si>
  <si>
    <t>90010C23</t>
    <phoneticPr fontId="5"/>
  </si>
  <si>
    <t>Design-related</t>
  </si>
  <si>
    <t>Information design, Environmental design, Industrial design, Spatial design, Design history,Theory of design, Design standard, Design support, Evaluation of design, Design education, etc.</t>
  </si>
  <si>
    <t>C24</t>
    <phoneticPr fontId="5"/>
  </si>
  <si>
    <t>Aerospace engineering, marine and maritime engineering,</t>
    <phoneticPr fontId="5"/>
  </si>
  <si>
    <t>Aerospace engineering-related</t>
  </si>
  <si>
    <t>Thermo-fluid dynamics, Structural mechanics, Propulsion, Aerospace craft design, Production engineering, Aircraft system, Aerodynamics, Spacecraft system, Space utilization, etc.</t>
  </si>
  <si>
    <t>航空宇宙工学、船舶海洋工学</t>
  </si>
  <si>
    <t>航空宇宙工学関連</t>
  </si>
  <si>
    <t>熱流体力学、構造力学、推進、航空宇宙機設計、生産技術、航空機システム、航行ダイナミクス、宇宙機システム、宇宙利用、など</t>
  </si>
  <si>
    <t>Marine engineering-related</t>
  </si>
  <si>
    <t>Navigation, Structural mechanics, Structural design, Production technology, Marine propulsion, Marine transport, Marine development, Underwater engineering, Polar engineering, Marine environmental technology, etc.</t>
  </si>
  <si>
    <t>船舶海洋工学関連</t>
  </si>
  <si>
    <t>航行性能、構造力学、設計、生産技術、舶用機関、海上輸送、海洋開発、海中工学、極地工学、海洋環境技術、など</t>
  </si>
  <si>
    <t>C25</t>
    <phoneticPr fontId="5"/>
  </si>
  <si>
    <t>Social systems engineering, safety engineering, disaster prevention engineering,</t>
  </si>
  <si>
    <t>Social systems engineering-related</t>
  </si>
  <si>
    <t>Social systems, Industrial engineering, Operations research, Industrial management, Reliability engineering, Policy science, Regulatory science, Quality control, etc.</t>
  </si>
  <si>
    <t>社会システム工学、安全工学、防災工学</t>
  </si>
  <si>
    <t>社会システム工学関連</t>
  </si>
  <si>
    <t>社会システム、経営工学、オペレーションズリサーチ、インダストリアルマネジメント、信頼性工学、政策科学、規制科学、品質管理、など</t>
  </si>
  <si>
    <t>Safety engineering-related</t>
  </si>
  <si>
    <t>Safety engineering, Safety system, Risk engineering, Risk management, Work safety, Industrial safety, Product safety, Safety information, Human engineering, Liability engineering, etc.</t>
  </si>
  <si>
    <t>安全工学関連</t>
  </si>
  <si>
    <t>安全工学、安全システム、リスク工学、リスクマネジメント、労働安全、産業安全、製品安全、安全情報、人間工学、信頼性工学、など</t>
  </si>
  <si>
    <t>Disaster prevention engineering-related</t>
  </si>
  <si>
    <t>Disaster prediction, Hazard map, Building prevention against disaster, Lifeline prevention against disaster, Regional disaster prevention planning, Risk evaluation of disaster, Disaster prevention policy, Disaster resilience, etc.</t>
  </si>
  <si>
    <t>防災工学関連</t>
  </si>
  <si>
    <t>災害予測、ハザードマップ、建造物防災、ライフライン防災、地域防災計画、災害リスク評価、防災政策、災害レジリエンス、など</t>
  </si>
  <si>
    <t>D26</t>
    <phoneticPr fontId="5"/>
  </si>
  <si>
    <t>Materials engineering</t>
  </si>
  <si>
    <t>Metallic material properties-related</t>
  </si>
  <si>
    <t>Electric and magnetic properties, Metastable states, Diffusion, Phase transformation, Phase diagram, Lattice defect, Mechanical properties, Thermal and optical properties, Materials computational science, Microstructure analysis, etc.</t>
  </si>
  <si>
    <t>材料工学</t>
  </si>
  <si>
    <t>金属材料物性関連</t>
  </si>
  <si>
    <t>電気磁気物性、準安定状態、拡散、相変態、状態図、格子欠陥、力学物性、熱光物性、材料計算科学、組織解析、など</t>
  </si>
  <si>
    <t>Inorganic materials and properties-related</t>
  </si>
  <si>
    <t>Functional ceramics, Glass, Engineering ceramics, Carbon-based materials, Crystal structure analysis, Microstructure, Electric properties, Mechanical properties, Physical and chemical properties, Grain boundary, etc.</t>
  </si>
  <si>
    <t>無機材料および物性関連</t>
  </si>
  <si>
    <t>機能性セラミックス、ガラス、エンジニアリングセラミックス、カーボン系材料、結晶構造解析、微構造、電気物性、力学物性、物理的・化学的性質、粒界物性、など</t>
  </si>
  <si>
    <t>Composite materials and interfaces-related</t>
  </si>
  <si>
    <t>Functional composite materials, Structural composite materials, Biocompatible composite materials, Polymer composite, Surface treatment, Bonding and joining, Interface properties, Gradient function, etc.</t>
  </si>
  <si>
    <t>複合材料および界面関連</t>
  </si>
  <si>
    <t>機能性複合材料、構造用複合材料、生体用複合材料、複合高分子、表面処理、接合接着、界面物性、傾斜機能、など</t>
  </si>
  <si>
    <t>Structural materials and functional materials-related</t>
  </si>
  <si>
    <t>Infrastructural materials, Structural materials, Functional materials, Medical welfare materials, Reliability, Sensor materials, Energy materials, Battery materials, Environmental materials, etc.</t>
  </si>
  <si>
    <t>構造材料および機能材料関連</t>
  </si>
  <si>
    <t>社会基盤材料、構造材料、機能材料、医療福祉材料、信頼性、センサー材料、エネルギー材料、電池材料、環境材料、など</t>
  </si>
  <si>
    <t>Material processing and microstructure control-related</t>
  </si>
  <si>
    <t>Processing and molding, Molding, Weld joining, Crystal microstructure control, Laser processing, Precision processing, Polishing, Powder metallurgy, Coating, Corrosion and protection, etc.</t>
  </si>
  <si>
    <t>材料加工および組織制御関連</t>
  </si>
  <si>
    <t>加工成形、造形、溶接接合、結晶組織制御、レーザー加工、精密加工、研磨、粉末冶金、コーティング一般、腐食防食、など</t>
  </si>
  <si>
    <t>Metals production and resources production-related</t>
  </si>
  <si>
    <t>Separation and purification, Melting and solidifying, Crystal growth, Casting, Scarce resources substitution, Low environment impact, Recycle, etc.</t>
  </si>
  <si>
    <t>金属生産および資源生産関連</t>
  </si>
  <si>
    <t>分離精製、融解凝固、結晶成長、鋳造、希少資源代替、低環境負荷、リサイクル、など</t>
  </si>
  <si>
    <t>D27</t>
    <phoneticPr fontId="5"/>
  </si>
  <si>
    <t>Chemical engineering</t>
  </si>
  <si>
    <t>Transport phenomena and unit operations-related</t>
  </si>
  <si>
    <t>Phase equilibrium, Transport properties, Fluid-phase unit operation, Adsorption, Membrane separation, Stir mixing, Powder and particle, Crystallization, Film formation, Supercritical, etc.</t>
  </si>
  <si>
    <t>化学工学</t>
  </si>
  <si>
    <t>移動現象および単位操作関連</t>
  </si>
  <si>
    <t>相平衡、輸送物性、流体系単位操作、吸着、膜分離、攪拌混合、粉粒体、晶析、製膜成形、超臨界、など</t>
  </si>
  <si>
    <t>Chemical reaction and process system engineering-related</t>
  </si>
  <si>
    <t>Reaction operation, Novel reaction process, Reaction mechanism, Reactor design,Materials synthesis process, Microreactor, Process control, Process system design, Process informatics, etc.</t>
  </si>
  <si>
    <t>反応工学およびプロセスシステム工学関連</t>
  </si>
  <si>
    <t>反応操作論、新規反応場、反応機構、反応装置設計、材料合成プロセス、マイクロリアクター、プロセス制御、プロセスシステム設計、プロセスインフォマティクス、など</t>
  </si>
  <si>
    <t>Catalyst and resource chemical process-related</t>
  </si>
  <si>
    <t>Catalyst preparation, Catalytic function, Energy conversion process, Energy technology, Resources effective utilization technology, Catalytic material, Active site analysis, etc.</t>
  </si>
  <si>
    <t>触媒プロセスおよび資源化学プロセス関連</t>
  </si>
  <si>
    <t>触媒調製化学、触媒機能、エネルギー変換プロセス、エネルギー技術、資源有効利用技術、触媒材料、活性点解析、など</t>
  </si>
  <si>
    <t>Biofunction and bioprocess engineering-related</t>
  </si>
  <si>
    <t>Biocatalyst engineering, Biofunction engineering, Food engineering, Medicochemical engineering, Bioproduction process, Bioreactor, Bioseparation, Biosensor, Biorefinery, etc.</t>
  </si>
  <si>
    <t>バイオ機能応用およびバイオプロセス工学関連</t>
  </si>
  <si>
    <t>生体触媒工学、生物機能応用工学、食品工学、医用化学工学、バイオ生産プロセス、バイオリアクター、バイオセパレーション、バイオセンサー、バイオリファイナリ―、など</t>
  </si>
  <si>
    <t>D28</t>
    <phoneticPr fontId="5"/>
  </si>
  <si>
    <t>Nano/micro science</t>
  </si>
  <si>
    <t>Nanometer-scale chemistry-related</t>
  </si>
  <si>
    <t>Nanoparticle chemistry, Mesoscopic chemistry, Nanostructure control, Self-assembly, Nanocarbons, Molecular devices, Nanointerface function, Nanospace function, etc.</t>
  </si>
  <si>
    <t>ナノマイクロ科学</t>
  </si>
  <si>
    <t>ナノ構造化学関連</t>
  </si>
  <si>
    <t>ナノ粒子化学、メゾスコピック化学、ナノ構造制御、自己組織化、ナノカーボン化学、分子デバイス、ナノ界面機能、ナノ空間機能、など</t>
  </si>
  <si>
    <t>Nanostructural physics-related</t>
  </si>
  <si>
    <t>Physics in nanoscale materials and structures, Nanoprobes, Quantum dots, Quantum devices, Electron devices, Spin devices, Nano optical device, Nanotribology, Nanocarbon physics, etc.</t>
  </si>
  <si>
    <t>ナノ構造物理関連</t>
  </si>
  <si>
    <t>ナノ物性、ナノプローブ、量子ドット、量子デバイス、電子デバイス、スピンデバイス、ナノ光デバイス、ナノトライボロジー、ナノカーボン物理、など</t>
  </si>
  <si>
    <t>Nanomaterials-related</t>
  </si>
  <si>
    <t>Creation of nanomaterials, Analysis of nanomaterials, Nanosurfaces and nanointerfaces, Functional nanomaterials, Nanoparticles, Carbon nanomaterials, Two-dimensional materials, Nanocrystalline materials, Nanocomposites, Nanofabrication process, etc.</t>
  </si>
  <si>
    <t>ナノ材料科学関連</t>
  </si>
  <si>
    <t>ナノ材料創製、ナノ材料解析、ナノ表面・界面、ナノ機能材料、ナノ粒子、ナノカーボン材料、二次元材料、ナノ結晶材料、ナノコンポジット、ナノ加工プロセス、など</t>
  </si>
  <si>
    <t>Nanobioscience-related</t>
  </si>
  <si>
    <t>Biomolecular devices, Molecular manipulation, Molecular imaging, Nanomeasurements, Nanosynthesis, Single molecule science, Nano-bio interfaces, Biomolecular array, Genome engineering, etc.</t>
  </si>
  <si>
    <t>ナノバイオサイエンス関連</t>
  </si>
  <si>
    <t>バイオ分子デバイス、分子マニピュレーション、分子イメージング、ナノ計測、ナノ合成、１分子科学、ナノバイオインターフェース、バイオ分子アレイ、ゲノム工学、など</t>
  </si>
  <si>
    <t>Nano/micro-systems-related</t>
  </si>
  <si>
    <t>MEMS, NEMS, BioMEMS, Nano/micro-fabrication, Nano/micro-chemical systems, Nano/micro-biosystems, Nano/micro-mechanics, Nano/micro-sensors, etc.</t>
  </si>
  <si>
    <t>ナノマイクロシステム関連</t>
  </si>
  <si>
    <t>ＭＥＭＳ、ＮＥＭＳ、ＢｉｏＭＥＭＳ、ナノマイクロ加工、ナノマイクロ化学システム、ナノマイクロバイオシステム、ナノマイクロメカニクス、ナノマイクロセンサー、など</t>
  </si>
  <si>
    <t>D29</t>
    <phoneticPr fontId="5"/>
  </si>
  <si>
    <t>Applied condensed matter physics</t>
  </si>
  <si>
    <t>Applied physical properties-related</t>
  </si>
  <si>
    <t>Magnetic materials, Superconductors, Dielectrics, Fine particles, Liquid crystals, New functional materials, Molecular electronics, Bioelectronics, Spintronics, etc.</t>
  </si>
  <si>
    <t>応用物理物性</t>
  </si>
  <si>
    <t>応用物性関連</t>
  </si>
  <si>
    <t>磁性体、超伝導体、誘電体、微粒子、液晶、新機能材料、分子エレクトロニクス、バイオエレクトロニクス、スピントロニクス、など</t>
  </si>
  <si>
    <t>Thin film/surface and interfacial physical properties-related</t>
  </si>
  <si>
    <t>Thin-film engineering, Surface and interfacial engineering, Surface science, Vacuum, Measurement, Analysis, Nanoscopic technology, Advanced equipment, Electronics application, etc.</t>
  </si>
  <si>
    <t>薄膜および表面界面物性関連</t>
  </si>
  <si>
    <t>薄膜工学、表面界面制御、表面科学、真空、計測、分析、ナノ顕微技術、先端機器、エレクトロニクス応用、など</t>
  </si>
  <si>
    <t>Applied condensed matter physics-related</t>
  </si>
  <si>
    <t>Elementary quantities, Standards, Units, Physical quantity measurements and detection, Energy conversion, etc.</t>
  </si>
  <si>
    <t>応用物理一般関連</t>
  </si>
  <si>
    <t>基本物理量、標準、単位、物理量計測、物理量検出、エネルギー変換、など</t>
  </si>
  <si>
    <t>D30</t>
    <phoneticPr fontId="5"/>
  </si>
  <si>
    <t>Applied physics and engineering</t>
  </si>
  <si>
    <t>Crystal engineering-related</t>
  </si>
  <si>
    <t>Metal, Semiconductor, Ceramics, Amorphous, Crystal growth, Artificial structures, Device structure, Crystal characterization, Plasma process, etc.</t>
  </si>
  <si>
    <t>応用物理工学</t>
  </si>
  <si>
    <t>結晶工学関連</t>
  </si>
  <si>
    <t>金属、半導体、セラミックス、非晶質、結晶成長、人工構造、デバイス構造、結晶評価、プラズマプロセス、など</t>
  </si>
  <si>
    <t>Optical engineering and photon science-related</t>
  </si>
  <si>
    <t>Optical materials, Optical elements, Optical properties, Optical information processing, Laser, Optical sensing, Optical recording, Opto-electronics, Nonlinear optics, Quantum optics, etc.</t>
  </si>
  <si>
    <t>光工学および光量子科学関連</t>
  </si>
  <si>
    <t>光材料、光学素子、光物性、光情報処理、レーザー、光計測、光記録、光エレクトロニクス、非線形光学、量子光学、など</t>
  </si>
  <si>
    <t>D31</t>
    <phoneticPr fontId="5"/>
  </si>
  <si>
    <t>Nuclear engineering, earth resources engineering, energy engineering,</t>
  </si>
  <si>
    <t>Nuclear engineering-related</t>
  </si>
  <si>
    <t>Reactor physics, Nuclear safety, Thermal-hydraulics and structure, Fuel material, Nuclear chemistry, Nuclear life cycle, Radiation safety, Radiation engineering, Fusion reactor engineering, Nuclear social environment, etc.</t>
  </si>
  <si>
    <t>原子力工学、地球資源工学、エネルギー学</t>
  </si>
  <si>
    <t>原子力工学関連</t>
  </si>
  <si>
    <t>原子炉物理、原子力安全、熱流動構造、燃料材料、原子力化学、原子力ライフサイクル、放射線安全、放射線工学、核融合炉工学、原子力社会環境、など</t>
  </si>
  <si>
    <t>Earth resource engineering, Energy sciences-related</t>
  </si>
  <si>
    <t>Resource prospecting, Resource development, Resource cycle, Resource economy, Energy system, Environmental load, Renewable energy, Natural resources and energy policy, etc.</t>
  </si>
  <si>
    <t>地球資源工学およびエネルギー学関連</t>
  </si>
  <si>
    <t>資源探査、資源開発、資源循環、資源経済、エネルギーシステム、環境負荷、再生可能エネルギー、資源エネルギー政策、など</t>
  </si>
  <si>
    <t>Physical chemistry, functional solid state chemistry,</t>
  </si>
  <si>
    <t>Fundamental physical chemistry-related</t>
  </si>
  <si>
    <t>Gas, Liquid, Solid, Nanomaterials, Bio-related materials, Structure and properties, Chemical reactions, Spectroscopy, Theoretical calculation, Data science, etc.</t>
  </si>
  <si>
    <t>物理化学、機能物性化学</t>
  </si>
  <si>
    <t>基礎物理化学関連</t>
  </si>
  <si>
    <t>気体、液体、固体、ナノ物質、生体関連物質、構造と物性、化学反応、分光、理論計算、データ科学、など</t>
  </si>
  <si>
    <t>Chemistry
化学</t>
    <rPh sb="10" eb="12">
      <t>カガク</t>
    </rPh>
    <phoneticPr fontId="5"/>
  </si>
  <si>
    <t>Functional solid state chemistry-related</t>
  </si>
  <si>
    <t>Molecular materials, Inorganic compounds, Hybrid compounds, Colloids, Surface/interface,Electrical properties, Optical properties, Magnetic properties, Energy conversion, Catalysis, etc.</t>
  </si>
  <si>
    <t>機能物性化学関連</t>
  </si>
  <si>
    <t>分子性物質、無機物質、複合物質、コロイド、表面・界面、電気物性、光物性、磁気物性、エネルギー変換、触媒、など</t>
  </si>
  <si>
    <t>Organic chemistry</t>
    <phoneticPr fontId="5"/>
  </si>
  <si>
    <t>Structural organic chemistry and physical organic chemistry-related</t>
  </si>
  <si>
    <t>Chemistry of organic crystals, Molecular recognition, Supermolecules, Functional organic molecules,Extended π-electron molecules, Organoelement chemistry, Reaction mechanism, Molecular chirality, Theoretical organic chemistry, etc.</t>
  </si>
  <si>
    <t>有機化学</t>
  </si>
  <si>
    <t>構造有機化学および物理有機化学関連</t>
  </si>
  <si>
    <t>有機結晶化学、分子認識、超分子、機能性有機分子、拡張π電子系分子、有機元素化学、反応機構解析、分子キラリティー、理論有機化学、など</t>
  </si>
  <si>
    <t>Organic chemistry</t>
  </si>
  <si>
    <t>Synthetic organic chemistry-related</t>
  </si>
  <si>
    <t>Development of reactions, Reaction mechanism, Selective reactions, Asymmetric synthesis, Development of catalysts, Biocatalysis, Sustainable organic synthesis, Natural product synthesis, Process chemistry, etc.</t>
  </si>
  <si>
    <t>有機合成化学関連</t>
  </si>
  <si>
    <t>反応開発、反応機構解析、選択的合成、不斉合成、触媒開発、生体触媒、環境調和型合成、天然物合成、プロセス化学、など</t>
  </si>
  <si>
    <t>Inorganic/coordination chemistry, analytical chemistry,</t>
  </si>
  <si>
    <t>Inorganic/coordination chemistry-related</t>
  </si>
  <si>
    <t>Coordination chemistry, Organometallic chemistry, Inorganic solid-state chemistry, Bioinorganic chemistry, Solution chemistry, Clusters, Supramolecular complexes, Coordination polymers, Typical elements, Physical properties and functions, etc.</t>
  </si>
  <si>
    <t>無機・錯体化学、分析化学</t>
  </si>
  <si>
    <t>無機・錯体化学関連</t>
  </si>
  <si>
    <t>金属錯体化学、有機金属化学、無機固体化学、生物無機化学、溶液化学、クラスター、超分子、配位高分子、典型元素、機能物性、など</t>
  </si>
  <si>
    <t>Analytical chemistry-related</t>
  </si>
  <si>
    <t>Spectrometric analysis, Advanced measurements, Surface/interface analysis, Separation analysis, Analytical reagents, Radiochemical analysis, Electrochemical analysis, Bioanalysis, New analysis methods, etc.</t>
  </si>
  <si>
    <t>分析化学関連</t>
  </si>
  <si>
    <t>スペクトル分析、先端計測、表面・界面分析、分離分析、分析試薬、放射化学、電気化学分析、バイオ分析、新分析法、など</t>
  </si>
  <si>
    <t>Green sustainable chemistry and environmental chemistry-related</t>
  </si>
  <si>
    <t>Green process, Green catalysts, Recycle, Environmental assessment,Environmentally conscious materials, Reduction of environmental load, Environmental restoration,Resource saving, Geochemistry, Environmental radioactivity, etc.</t>
  </si>
  <si>
    <t>グリーンサステイナブルケミストリーおよび環境化学関連</t>
  </si>
  <si>
    <t>グリーンプロセス、グリーン触媒、リサイクル、環境計測、環境調和型物質、環境負荷低減、環境修復、省資源、地球化学、環境放射能、など</t>
  </si>
  <si>
    <t>Polymers, organic materials,</t>
  </si>
  <si>
    <t>Polymer chemistry-related</t>
  </si>
  <si>
    <t>Polymer synthesis, Polymer reactions, Functional polymers,Self-assembled polymers, Non-covalent polymers, Chiral polymers, Bio-related polymers, Polymer properties, Polymer structures, Polymer interface, etc.</t>
  </si>
  <si>
    <t>高分子、有機材料</t>
  </si>
  <si>
    <t>高分子化学関連</t>
  </si>
  <si>
    <t>高分子合成、高分子反応、機能性高分子、自己組織化高分子、非共有結合型高分子、キラル高分子、生体関連高分子、高分子物性、高分子構造、高分子界面、など</t>
  </si>
  <si>
    <t>Polymer materials-related</t>
  </si>
  <si>
    <t>Properties of polymer materials, Synthesis of polymer materials,Functional polymer materials, Environmentally friendly polymer materials, Liquid crystal polymers, Gel, Biopolymers, Polymer composites, Polymer processing, etc.</t>
  </si>
  <si>
    <t>高分子材料関連</t>
  </si>
  <si>
    <t>高分子材料物性、高分子材料合成、高分子機能材料、環境調和高分子材料、高分子液晶材料、ゲル、生体関連高分子材料、高分子複合材料、高分子加工、など</t>
  </si>
  <si>
    <t>Organic functional materials-related</t>
  </si>
  <si>
    <t>Organic semiconductors, Liquid crystals, Optical materials, Device-related materials, Electrically conductive materials, Hybrid materials, Molecular functional materials, Organic hybrid materials, Materials for energy conversion, etc.</t>
  </si>
  <si>
    <t>有機機能材料関連</t>
  </si>
  <si>
    <t>有機半導体材料、液晶、光学材料、デバイス関連材料、導電機能材料、ハイブリッド材料、分子機能材料、有機複合材料、エネルギー変換材料、など</t>
  </si>
  <si>
    <t>Inorganic materials chemistry, energy-related chemistry,</t>
  </si>
  <si>
    <t>Inorganic compounds and inorganic materials chemistry-related</t>
  </si>
  <si>
    <t>Crystals, Amorphous, Ceramics, Semiconductors, Inorganic device-related materials, Low-dimensional compounds, Porous materials, Nanoparticles, Multicomponent compounds, Hybrid materials, etc.</t>
  </si>
  <si>
    <t>無機材料化学、エネルギー関連化学</t>
  </si>
  <si>
    <t>無機物質および無機材料化学関連</t>
  </si>
  <si>
    <t>結晶、アモルファス、セラミックス、半導体、無機デバイス関連材料、低次元化合物関連化学、多孔体関連化学、ナノ粒子関連化学、多元系化合物、ハイブリッド材料、など</t>
  </si>
  <si>
    <t>Energy-related chemistry</t>
  </si>
  <si>
    <t>Energy resources, Energy conversion materials, Energy carriers, Solar energy utilization, Material separation, Catalytic transformation, Battery and electrochemical materials, Energy-saving materials, Renewable energy, Unused energy, etc.</t>
  </si>
  <si>
    <t>エネルギー関連化学</t>
  </si>
  <si>
    <t>エネルギー資源、エネルギー変換材料、エネルギーキャリア関連、光エネルギー利用、物質分離、物質変換と触媒、電池と電気化学材料、省エネルギー材料、再生可能エネルギー、未利用エネルギー、など</t>
  </si>
  <si>
    <t>Biomolecular chemistry</t>
  </si>
  <si>
    <t>Bio-related chemistry</t>
  </si>
  <si>
    <t>Bioorganic chemistry, Bioinorganic chemistry, Biological reaction engineering, Biofunctional chemistry, Biofunctional materials, Biotechnology, etc.</t>
  </si>
  <si>
    <t>生体分子化学</t>
  </si>
  <si>
    <t>生体関連化学</t>
  </si>
  <si>
    <t>生物有機化学、生物無機化学、生体反応化学、生体機能化学、生体機能材料、バイオテクノロジー、など</t>
  </si>
  <si>
    <t>Chemistry and chemical methodology of biomolecules-related</t>
  </si>
  <si>
    <t>Natural product chemistry, Biologically active compounds,Molecular mechanism of biological activities, Biofunctional molecules, Combinatorial chemistry, Metabolomic analysis, etc.</t>
  </si>
  <si>
    <t>生物分子化学関連</t>
  </si>
  <si>
    <t>天然物化学、生物活性分子、活性発現の分子機構、生体機能分子、コンビナトリアル化学、メタボローム解析、など</t>
  </si>
  <si>
    <t>Chemical biology-related</t>
  </si>
  <si>
    <t>In vivo functional expression, Intracellular chemical reactions, Drug discovery science,Chemical library, Structure-activity relationship, Chemical probes, Biomolecular measurements, Molecular imaging, Proteomics, etc.</t>
  </si>
  <si>
    <t>ケミカルバイオロジー関連</t>
  </si>
  <si>
    <t>生体内機能発現、生体内化学反応、創薬科学、化合物ライブラリー、構造活性相関、化学プローブ、分子計測、分子イメージング、プロテオミクス、など</t>
  </si>
  <si>
    <t>F38</t>
    <phoneticPr fontId="5"/>
  </si>
  <si>
    <t>Agricultural chemistry</t>
  </si>
  <si>
    <t>Plant nutrition and soil science-related</t>
  </si>
  <si>
    <t>Plant metabolism and physiology, Nutritional elements in plants, Soil classification, Soil physical chemistry, Soil organisms, etc.</t>
  </si>
  <si>
    <t>農芸化学</t>
  </si>
  <si>
    <t>植物栄養学および土壌学関連</t>
  </si>
  <si>
    <t>植物代謝生理、植物の栄養元素、土壌分類、土壌物理化学、土壌生物、など</t>
  </si>
  <si>
    <t>Agriculture/Environmental sciences
農学/環境科学</t>
    <rPh sb="35" eb="37">
      <t>ノウガク</t>
    </rPh>
    <rPh sb="38" eb="42">
      <t>カンキョウカガク</t>
    </rPh>
    <phoneticPr fontId="5"/>
  </si>
  <si>
    <t>Applied microbiology-related</t>
  </si>
  <si>
    <t>Microbial genetics/breeding, Microbial function, Microbial metabolism and physiology,Microbial applications, Control of microbes, Microbial ecology, Production of useful materials, etc.</t>
  </si>
  <si>
    <t>応用微生物学関連</t>
  </si>
  <si>
    <t>微生物遺伝育種、微生物機能、微生物代謝生理、微生物利用、微生物制御、微生物生態、物質生産、など</t>
  </si>
  <si>
    <t>Applied biochemistry-related</t>
  </si>
  <si>
    <t>Cellular biochemistry, Applied biochemistry, Structural biology, Regulation of bioactivity, Metabolism and physiology, Cellular function, Molecular function, Production of useful materials, etc.</t>
  </si>
  <si>
    <t>応用生物化学関連</t>
  </si>
  <si>
    <t>細胞生化学、応用生化学、構造生物学、活性制御、代謝生理、細胞機能、分子機能、物質生産、など</t>
  </si>
  <si>
    <t>Bioorganic chemistry-related</t>
  </si>
  <si>
    <t>Bioactive substances, Signal molecules, Natural products chemistry, Biosynthesis, Structure-activity relationship, Synthetic organic chemistry, Chemical biology, etc.</t>
  </si>
  <si>
    <t>生物有機化学関連</t>
  </si>
  <si>
    <t>生物活性物質、シグナル伝達調節物質、天然物化学、天然物生合成、構造活性相関、有機合成化学、ケミカルバイオロジー、など</t>
  </si>
  <si>
    <t>Food sciences-related</t>
  </si>
  <si>
    <t>Food function, Food chemistry, Nutritional chemistry, Food analysis, Food engineering, Food safety, Functional food, Nutritional epidemiology, Clinical nutrition, etc.</t>
  </si>
  <si>
    <t>食品科学関連</t>
  </si>
  <si>
    <t>食品機能、食品化学、栄養化学、食品分析、食品工学、食品衛生、機能性食品、栄養疫学、臨床栄養、など</t>
  </si>
  <si>
    <t>Applied molecular and cellular biology-related</t>
  </si>
  <si>
    <t>Molecular cell biology, Cellular bioengineering, Molecular engineering, Gene expression control, Cell-cell/intermolecular interactions, Cellular function, Production of useful materials, etc.</t>
  </si>
  <si>
    <t>応用分子細胞生物学関連</t>
  </si>
  <si>
    <t>分子細胞生物学、細胞生物工学、機能分子工学、発現制御、細胞分子間相互作用、細胞機能、物質生産、など</t>
  </si>
  <si>
    <t>F39</t>
    <phoneticPr fontId="5"/>
  </si>
  <si>
    <t>Agricultural and environmental biology</t>
    <phoneticPr fontId="5"/>
  </si>
  <si>
    <t>Science in plant genetics and breeding-related</t>
  </si>
  <si>
    <t>Genetic resources, Breeding theories, Genomic breeding, Plants with novel traits, Quality components, Stress tolerance, Yielding ability, Reproduction and multiplication, Growth physiology, Development, etc.</t>
  </si>
  <si>
    <t>生産環境農学</t>
  </si>
  <si>
    <t>遺伝育種科学関連</t>
  </si>
  <si>
    <t>遺伝資源、育種理論、ゲノム育種、新規形質創生、品質成分、ストレス耐性、収量性、生殖増殖、生長生理、発生、など</t>
  </si>
  <si>
    <t>Agricultural and environmental biology</t>
  </si>
  <si>
    <t>Crop production science-related</t>
  </si>
  <si>
    <t>Field crops, Crop yield, Crop product quality, Crop morphology, Growth prediction, Crop physiology, Field management, Low-cost cultivation techniques, Environmentally friendly agriculture, Field ecosystem, etc.</t>
  </si>
  <si>
    <t>作物生産科学関連</t>
  </si>
  <si>
    <t>土地利用型作物、作物収量、作物品質、作物形態、生育予測、作物生理、耕地管理、低コスト栽培技術、環境保全型農業、耕地生態系、など</t>
  </si>
  <si>
    <t>Horticultural science-related</t>
  </si>
  <si>
    <t>Plant growth, flowering, and fruit development, Nursery plant propagation and production,Crop production systems, Cultivation techniques, Protected horticulture,Controlled environment systems, Breeding and development of new cultivars,Quality of horticultural products, Postharvest physiology and management, Socio-horticulture, etc.</t>
  </si>
  <si>
    <t>園芸科学関連</t>
  </si>
  <si>
    <t>成長開花結実制御、種苗生産、作型、栽培技術、施設園芸、環境制御、品種開発、品質、ポストハーベスト、社会園芸、など</t>
  </si>
  <si>
    <t>Plant protection science-related</t>
  </si>
  <si>
    <t>Plant pathology, Clinical plant science, Agricultural insect pest, Natural enemy, Weed, Agricultural chemicals, Integrated pest management, etc.</t>
  </si>
  <si>
    <t>植物保護科学関連</t>
  </si>
  <si>
    <t>植物病理学、植物医科学、農業害虫、天敵、雑草、農薬、総合的有害生物管理、など</t>
  </si>
  <si>
    <t>Insect science-related</t>
  </si>
  <si>
    <t>Sericulture insect technology, Insect genetics, Insect pathology,Insect physiology and biochemistry, Insect ecology, Chemical ecology,Systematics, Symbiosis and parasitism, Social insects, Medical entomology, etc.</t>
  </si>
  <si>
    <t>昆虫科学関連</t>
  </si>
  <si>
    <t>蚕糸昆虫利用学、昆虫遺伝、昆虫病理、昆虫生理生化学、昆虫生態、化学生態学、系統分類、寄生・共生、社会性昆虫、衛生昆虫、など</t>
  </si>
  <si>
    <t>Conservation of biological resources-related</t>
  </si>
  <si>
    <t>Conservation biology, Biodiversity conservation, Conservation of phylogenetic diversity, Genetic resources conservation, Ecosystem conservation, Conservation of microorganisms, Impacts of non-native species, etc.</t>
  </si>
  <si>
    <t>生物資源保全学関連</t>
  </si>
  <si>
    <t>保全生物、生物多様性保全、系統生物保全、遺伝資源保全、生態系保全、微生物保全、外来種影響、など</t>
  </si>
  <si>
    <t>Landscape science-related</t>
  </si>
  <si>
    <t>Landscape architecture, Parks and open space planning, Landscape planning, Cultural landscape, Nature conservation, Landscape ecology, Parks and open space management, Parks, Environmental greening, Participatory community design, etc.</t>
  </si>
  <si>
    <t>ランドスケープ科学関連</t>
  </si>
  <si>
    <t>造園、緑地計画、景観計画、文化的景観、自然環境保全、ランドスケープエコロジー、公園緑地管理、公園、環境緑化、参加型まちづくり、など</t>
  </si>
  <si>
    <t xml:space="preserve">F40 </t>
    <phoneticPr fontId="5"/>
  </si>
  <si>
    <t>Forestry and forest products science, applied aquatic science,</t>
  </si>
  <si>
    <t>Forest science-related</t>
  </si>
  <si>
    <t>Forest ecology, Forest biodiversity, Forest genetics and breeding, Silviculture, Forest protection, Forest environments, Erosion control, Forest utilization, Forest planning, Forest policy, etc.</t>
  </si>
  <si>
    <t>森林圏科学、水圏応用科学</t>
  </si>
  <si>
    <t>森林科学関連</t>
  </si>
  <si>
    <t>森林生態、森林生物多様性、森林遺伝育種、造林、森林保護、森林環境、山地保全、森林利用、森林計画、森林政策、など</t>
  </si>
  <si>
    <t>Wood science-related</t>
  </si>
  <si>
    <t>Wood structure, Wood property, Lignocellulose, Trace element,  Fungus, Wood processing, Biomass-refinery, Wood based material, Wooden building, Forest products education, etc.</t>
  </si>
  <si>
    <t>木質科学関連</t>
  </si>
  <si>
    <t>組織構造、材質、リグノセルロース、微量成分、菌類、木材加工、バイオマスリファイナリー、木質材料、木造建築、林産教育、など</t>
  </si>
  <si>
    <t>Aquatic bioproduction science-related</t>
  </si>
  <si>
    <t>Aquatic environment, Fisheries, Aquatic resource management,Aquatic organisms, Aquatic ecosystem, Aquaculture, Fisheries engineering, Fishing community/fisheries policy, Fisheries economics/management/marketing, Fisheries education, etc.</t>
  </si>
  <si>
    <t>水圏生産科学関連</t>
  </si>
  <si>
    <t>水圏環境、漁業、水産資源管理、水圏生物、水圏生態系、水産増殖、水産工学、水産政策、水産経営経済、水産教育、など</t>
  </si>
  <si>
    <t>Aquatic life science-related</t>
  </si>
  <si>
    <t>Aquatic nutrition, Aquatic pathology, Aquatic genetics/heredity/breeding, Aquatic physiology, Utilization of aquatic organisms and biomass, Aquatic biological chemistry, Aquatic biotechnology, Aquatic food sciences, etc.</t>
  </si>
  <si>
    <t>水圏生命科学関連</t>
  </si>
  <si>
    <t>水生生物栄養、水生生物病理、水生生物繁殖育種、水生生物生理、水生生物利用、水生生物化学、水生生物工学、水産食品科学、など</t>
  </si>
  <si>
    <t>F41</t>
    <phoneticPr fontId="5"/>
  </si>
  <si>
    <t>Agricultural economics and rural sociology, agricultural engineering,</t>
    <phoneticPr fontId="5"/>
  </si>
  <si>
    <t>Agricultural and food economics-related</t>
  </si>
  <si>
    <t>Food economy, Agricultural production economy, Agricultural policy, Food system, Food marketing, International agricultural development, Trade of agricultural commodities and livestock products, Rural resources and environment, etc.</t>
  </si>
  <si>
    <t>社会経済農学、農業工学</t>
  </si>
  <si>
    <t>食料農業経済関連</t>
  </si>
  <si>
    <t>食料消費経済、農業生産経済、農業政策、フードシステム、食料マーケティング、国際農業開発、農畜産物貿易、農村資源環境、など</t>
  </si>
  <si>
    <t>Agricultural economics and rural sociology, agricultural engineering,</t>
  </si>
  <si>
    <t>Rural sociology and agricultural structure-related</t>
  </si>
  <si>
    <t>Farm organization, Farm management, Agricultural structure, Agricultural market, Agricultural history, Rural society, Rural life, Agricultural cooperative, etc.</t>
  </si>
  <si>
    <t>農業社会構造関連</t>
  </si>
  <si>
    <t>農業経営組織、農業経営管理、農業構造、農業市場、農業史、農村社会、農村生活、協同組合、など</t>
  </si>
  <si>
    <t>Rural environmental engineering and planning-related</t>
  </si>
  <si>
    <t>Irrigation and drainage, Reclamation and conservation of agricultural land, Rural planning,Rural environment, Circulation of resources and energy, Disaster prevention in rural area, Stock management of agricultural infrastructures, Hydrodynamics and hydrology, Soil physics, Design and construction materials, etc.</t>
  </si>
  <si>
    <t>地域環境工学および農村計画学関連</t>
  </si>
  <si>
    <t>灌漑排水、農地整備、農村計画、地域環境、資源エネルギー循環、地域防災、農業用施設のストックマネジメント、水理水文、土壌物理、材料施工、など</t>
  </si>
  <si>
    <t>Agricultural environmental engineering and agricultural information engineering-related</t>
  </si>
  <si>
    <t>Agricultural production facilities, Bioproduction machinery, Environmental control,Agricultural meteorology and micrometeorology, Agricultural information,Greenhouse horticulture, Plant factory, Postharvest and supply chain,Nondestructive measurement, Remote sensing and geographic information system, etc.</t>
  </si>
  <si>
    <t>農業環境工学および農業情報工学関連</t>
  </si>
  <si>
    <t>生物生産施設、農業機械システム、生産環境調節、農業気象環境、農業情報システム、施設園芸、植物工場、農産物貯蔵流通加工、非破壊生体計測、遠隔計測情報処理、など</t>
  </si>
  <si>
    <t>Environmental agriculture-related</t>
  </si>
  <si>
    <t>Biomass, Environmental manipulation, Biodiversity, Environmental analysis, Ecosystem services, Resources circulation system, Low-carbon societies, Life-cycle assessment, Environmental friendly agriculture, Watershed management, etc.</t>
  </si>
  <si>
    <t>環境農学関連</t>
  </si>
  <si>
    <t>バイオマス、環境利用改善、生物多様性、環境分析、生態系サービス、資源循環システム、低炭素社会、ライフサイクルアセスメント、環境調和型農業、流域管理、など</t>
  </si>
  <si>
    <t>F42</t>
    <phoneticPr fontId="5"/>
  </si>
  <si>
    <t>Veterinary medical science, animal science,</t>
  </si>
  <si>
    <t>Animal production science-related</t>
  </si>
  <si>
    <t>Breeding/genetics, Reproduction, Nutrition/feeding, Anatomy/physiology, Product, Environment, Behavior, Therapy, Grassland, Grazing, etc.</t>
  </si>
  <si>
    <t>獣医学、畜産学</t>
  </si>
  <si>
    <t>動物生産科学関連</t>
  </si>
  <si>
    <t>遺伝育種、繁殖、栄養飼養、形態生理、畜産物利用、環境管理、行動、アニマルセラピー、草地、放牧、など</t>
  </si>
  <si>
    <t>Veterinary medical science-related</t>
  </si>
  <si>
    <t>Basic veterinary science, Pathological veterinary science, Applied veterinary science, Clinical veterinary science, Animal nursing, Animal welfare, Wildlife, etc.</t>
  </si>
  <si>
    <t>獣医学関連</t>
  </si>
  <si>
    <t>基礎獣医学、病態獣医学、応用獣医学、臨床獣医学、動物看護、動物福祉、野生動物、など</t>
  </si>
  <si>
    <t>Animal life science-related</t>
  </si>
  <si>
    <t>Homeostasis, Cellular function, Biological defense, Integrated genetics, Development/differentiation, Biotechnology, etc.</t>
  </si>
  <si>
    <t>動物生命科学関連</t>
  </si>
  <si>
    <t>恒常性、細胞機能、生体防御、総合遺伝、発生分化、生命工学、など</t>
  </si>
  <si>
    <t>Laboratory animal science-related</t>
  </si>
  <si>
    <t>Genetic engineering, Developmental engineering, Animal models of disease, Facility management, Laboratory animal welfare, Laboratory animal-related technology, Bioresource, etc.</t>
  </si>
  <si>
    <t>実験動物学関連</t>
  </si>
  <si>
    <t>遺伝子工学、発生工学、疾患モデル、施設整備、実験動物福祉、実験動物関連技術、バイオリソース、など</t>
  </si>
  <si>
    <t>G43</t>
    <phoneticPr fontId="5"/>
  </si>
  <si>
    <t>Biology at molecular to cellular levels,</t>
  </si>
  <si>
    <t>Molecular biology-related</t>
  </si>
  <si>
    <t>Chromosome function, Chromatin, Epigenetics, Genome maintenance, Genome transmission, Chromosome re-organization, Gene expression, Non-coding RNA, Regulation of protein function, Molecular genetics, Regulation of RNA function, etc.</t>
  </si>
  <si>
    <t>分子レベルから細胞レベルの生物学</t>
  </si>
  <si>
    <t>分子生物学関連</t>
  </si>
  <si>
    <t>染色体機能、クロマチン、エピジェネティクス、遺伝情報の維持、遺伝情報の継承、遺伝情報の再編、遺伝情報の発現、タンパク質の機能調節、分子遺伝、ＲＮＡ機能調節、など</t>
  </si>
  <si>
    <t>Biological sciences
生物学</t>
    <rPh sb="20" eb="23">
      <t>セイブツガク</t>
    </rPh>
    <phoneticPr fontId="5"/>
  </si>
  <si>
    <t>Structural biochemistry-related</t>
  </si>
  <si>
    <t>Proteins, Nucleic acids, Lipids, Carbohydrates, Biological membrane, Molecular recognition, Denaturation, Three-dimensional structural analysis, Three-dimensional structural prediction, Molecular dynamics, etc.</t>
  </si>
  <si>
    <t>構造生物化学関連</t>
  </si>
  <si>
    <t>タンパク質、核酸、脂質、糖、生体膜、分子認識、変性、立体構造解析、立体構造予測、分子動力学、など</t>
  </si>
  <si>
    <t>Functional biochemistry-related</t>
  </si>
  <si>
    <t>Enzymes, Sugar chain, Bioenergy conversion, Biological trace elements, Physiologically active substances, Cell signaling, Membrane transport, Proteolysis, Molecular recognition, Organelle, etc.</t>
  </si>
  <si>
    <t>機能生物化学関連</t>
  </si>
  <si>
    <t>酵素、糖鎖、生体エネルギー変換、生体微量元素、生理活性物質、細胞情報伝達、膜輸送、タンパク質分解、分子認識、オルガネラ、など</t>
  </si>
  <si>
    <t>Biophysics-related</t>
  </si>
  <si>
    <t>Structure biology, Physical property of biomolecules, Biomembrane, Photobiology, Molecular motor, Biometrics, Bioimaging, Systems biology, Synthetic biology, Theoretical biology, etc.</t>
  </si>
  <si>
    <t>生物物理学関連</t>
  </si>
  <si>
    <t>構造生物学、生体分子の物性、生体膜、光生物、分子モーター、生体計測、バイオイメージング、システム生物学、合成生物学、理論生物学、など</t>
  </si>
  <si>
    <t>Genome biology-related</t>
  </si>
  <si>
    <t>Genome organization, Genome function, Genome diversity, Molecular evolution of genome,Genome repair/maintenance, Trans-omics, Epigenome, Gene resource, Genome dynamics, etc.</t>
  </si>
  <si>
    <t>ゲノム生物学関連</t>
  </si>
  <si>
    <t>ゲノム構造、ゲノム機能、ゲノム多様性、ゲノム分子進化、ゲノム修復維持、トランスオミックス、エピゲノム、遺伝子資源、ゲノム動態、など</t>
  </si>
  <si>
    <t>System genome science-related</t>
  </si>
  <si>
    <t>Network analyses, Synthetic biology, Biological databases, Bioinformatics, Genome analysis technology, Genome biotechnology, etc.</t>
  </si>
  <si>
    <t>システムゲノム科学関連</t>
  </si>
  <si>
    <t>ネットワーク解析、合成生物学、バイオデータベース、バイオインフォマティクス、ゲノム解析技術、ゲノム生物工学、など</t>
  </si>
  <si>
    <t>G44</t>
    <phoneticPr fontId="5"/>
  </si>
  <si>
    <t>Biology at cellular to organismal levels,</t>
  </si>
  <si>
    <t>Cell biology-related</t>
  </si>
  <si>
    <t>Cytoskeleton, Proteolysis, Organelle, Nuclear structure and function, Extracellular matrix, Signal transduction, Cell cycle, Cell motility, Cell-cell interaction, Cellular genetics, etc.</t>
  </si>
  <si>
    <t>細胞レベルから個体レベルの生物学</t>
  </si>
  <si>
    <t>細胞生物学関連</t>
  </si>
  <si>
    <t>細胞骨格、タンパク質分解、オルガネラ、核の構造機能、細胞外マトリックス、シグナル伝達、細胞周期、細胞運動、細胞間相互作用、細胞遺伝、など</t>
  </si>
  <si>
    <t>Developmental biology-related</t>
  </si>
  <si>
    <t>Cell differentiation, Stem cells, Regeneration, Germ layer formation, Morphogenesis, Organogenesis, Fertilization, Germ cells, Developmental genetics, Evolution and development, etc.</t>
  </si>
  <si>
    <t>発生生物学関連</t>
  </si>
  <si>
    <t>細胞分化、幹細胞、再生、胚葉形成、形態形成、器官形成、受精、生殖細胞、発生遺伝、進化発生、など</t>
  </si>
  <si>
    <t>Plant molecular biology and physiology-related</t>
  </si>
  <si>
    <t>Photosynthesis, Growth physiology, Plant development, Organelle, Cell wall,Responses to environment, Plant-microbe interaction, Metabolism, Plant molecular function, etc.</t>
  </si>
  <si>
    <t>植物分子および生理科学関連</t>
  </si>
  <si>
    <t>光合成、成長生理、植物発生、オルガネラ、細胞壁、環境応答、植物微生物相互作用、代謝、植物分子機能、など</t>
  </si>
  <si>
    <t>Morphology and anatomical structure-related</t>
  </si>
  <si>
    <t>Morphology, Comparative morphology, Morphological modeling, Ultrastructure, Morphological image analysis, Tissue organization, Microscopic technology, Imaging, etc.</t>
  </si>
  <si>
    <t>形態および構造関連</t>
  </si>
  <si>
    <t>生物形態、比較形態、形態シミュレーション、超微形態、形態画像解析、組織構築、顕微鏡技術、イメージング、など</t>
  </si>
  <si>
    <t>Animal physiological chemistry, physiology and behavioral biology-related</t>
  </si>
  <si>
    <t>Metabolic physiology, Neurophysiology, Neuroethology, Behavioral physiology,Animal physiological chemistry, Chronobiology, Comparative physiology, Comparative endocrinology, Behavioral genetics, etc.</t>
  </si>
  <si>
    <t>動物生理化学、生理学および行動学関連</t>
  </si>
  <si>
    <t>代謝生理、神経生理、神経行動、行動生理、動物生理化学、時間生物学、比較生理学、比較内分泌、行動遺伝、など</t>
  </si>
  <si>
    <t>G45</t>
    <phoneticPr fontId="5"/>
  </si>
  <si>
    <t>Biology at organismal to population levels and anthropology,</t>
  </si>
  <si>
    <t>Genetics-related</t>
  </si>
  <si>
    <t>Molecular genetics, Cellular genetics, Developmental genetics, Behavioral genetics, Population genetics, Quantitative trait, Population genomics, Genome-wide association study, Genetic diversity, Epigenome diversity, etc.</t>
  </si>
  <si>
    <t>個体レベルから集団レベルの生物学と人類学</t>
  </si>
  <si>
    <t>遺伝学関連</t>
  </si>
  <si>
    <t>分子遺伝、細胞遺伝、発生遺伝、行動遺伝、集団遺伝、量的形質、集団ゲノミクス、ゲノムワイド関連解析、遺伝的多様性、エピゲノム多様性、など</t>
  </si>
  <si>
    <t>Evolutionary biology-related</t>
  </si>
  <si>
    <t>Molecular evolution, Evolutionary genetics, Phenotypic evolution, Evolutionary developmental biology, Evolution of ecological traits, Evolution of behaviors, Experimental evolution, Coevolution, Speciation,  Evolutionary theory, etc.</t>
  </si>
  <si>
    <t>進化生物学関連</t>
  </si>
  <si>
    <t>分子進化、進化遺伝、表現型進化、進化発生、生態進化、行動進化、実験進化、共進化、種分化、進化理論、など</t>
  </si>
  <si>
    <t>Biodiversity and systematics-related</t>
  </si>
  <si>
    <t>Taxonomic characters, Taxon, Classification system, Molecular phylogeny, Phyletic evolution, Speciation, Natural history, Biogeography, Rare species conservation, Biodiversity, etc.</t>
  </si>
  <si>
    <t>多様性生物学および分類学関連</t>
  </si>
  <si>
    <t>分類形質、分類群、分類体系、分子系統、系統進化、種分化、自然史、生物地理、希少種保全、多様性全般、など</t>
  </si>
  <si>
    <t>Ecology and environment-related</t>
  </si>
  <si>
    <t>Chemical ecology, Molecular ecology, Physiological ecology, Evolutionary ecology, Behavioral ecology, Population ecology, Community ecology, Conservation ecology, Biological interactions, Material cycles in ecosystems, etc.</t>
  </si>
  <si>
    <t>生態学および環境学関連</t>
  </si>
  <si>
    <t>化学生態、分子生態、生理生態、進化生態、行動生態、個体群生態、群集生態、保全生態、生物間相互作用、生態系物質循環、など</t>
  </si>
  <si>
    <t>Physical anthropology-related</t>
  </si>
  <si>
    <t>Morphology and function, Bioarchaeology, Biological mechanism, Genome, Evolutionary genetics, Behavior, Ecology, Comparative cognition, Primates, Growth and aging, etc.</t>
  </si>
  <si>
    <t>自然人類学関連</t>
  </si>
  <si>
    <t>形態全般、骨考古全般、生体機構、ゲノム、進化遺伝、行動、生態、比較認知、霊長類、成長と老化、など</t>
  </si>
  <si>
    <t>Applied anthropology-related</t>
  </si>
  <si>
    <t>Physiological anthropology, Ergonomics, Forensic anthropology, Medical anthropology, Physiological polymorphisms, Environmental adaptability, Somatic and physiological function, Anthropometry and bioengineering, Lifestyle, etc.</t>
  </si>
  <si>
    <t>応用人類学関連</t>
  </si>
  <si>
    <t>生理人類学、人間工学、法医人類学、医療人類学、生理的多型性、環境適応能全般、生体機能全般、生体計測全般、ライフスタイル、など</t>
  </si>
  <si>
    <t>G46</t>
    <phoneticPr fontId="5"/>
  </si>
  <si>
    <t>Neuroscience</t>
  </si>
  <si>
    <t>Neuroscience-general-related</t>
  </si>
  <si>
    <t>Neurochemistry, Neuron, Glia, Genome, Epigenetics, Neurobiology, Information processing, Synapse, Neurogenesis, etc.</t>
  </si>
  <si>
    <t>神経科学</t>
  </si>
  <si>
    <t>神経科学一般関連</t>
  </si>
  <si>
    <t>神経化学、神経細胞、グリア細胞、ゲノム、エピジェネティクス、神経生物、情報処理、シナプス、神経発生、など</t>
  </si>
  <si>
    <t>Anatomy and histopathology of nervous system-related</t>
  </si>
  <si>
    <t>Neural development, Anatomy of nervous system, Neural network structure, Neuropathology, etc.</t>
  </si>
  <si>
    <t>神経形態学関連</t>
  </si>
  <si>
    <t>形態形成、脳構造、回路構造、神経病理、など</t>
  </si>
  <si>
    <t>Function of nervous system-related</t>
  </si>
  <si>
    <t>Neurophysiology, Neuropharmacology, Neurotransmission, Neuroinformatics, Behavioral neuroscience, Neural system physiology, Cerebral blood flow, Autonomic nervous system, etc.</t>
  </si>
  <si>
    <t>神経機能学関連</t>
  </si>
  <si>
    <t>神経生理、神経薬理、情報伝達、情報処理、行動、システム生理、脳循環、自律神経、など</t>
  </si>
  <si>
    <t>H47</t>
    <phoneticPr fontId="5"/>
  </si>
  <si>
    <t>Pharmaceutical sciences</t>
  </si>
  <si>
    <t>Pharmaceutical chemistry and drug development sciences-related</t>
  </si>
  <si>
    <t>Inorganic chemistry, Organic chemistry, Medicinal chemistry, Medicinal molecular design, Drug discovery, Bio-related materials, Chemical biology, etc.</t>
  </si>
  <si>
    <t>薬学</t>
  </si>
  <si>
    <t>薬系化学および創薬科学関連</t>
  </si>
  <si>
    <t>無機化学、有機化学、医薬品化学、医薬分子設計、医薬品探索、生体関連物質、ケミカルバイオロジー、など</t>
  </si>
  <si>
    <t>Medicine dentistry and pharmacy
医歯薬学</t>
    <phoneticPr fontId="5"/>
  </si>
  <si>
    <t>Pharmaceutical analytical chemistry and physicochemistry-related</t>
  </si>
  <si>
    <t>Environmental analysis, Bioanalysis, Physicochemistry, Biophysics, Structural biology,Radiochemistry, Bioimaging, Drug formulation design, Computer science, Information science, etc.</t>
  </si>
  <si>
    <t>薬系分析および物理化学関連</t>
  </si>
  <si>
    <t>環境分析、生体分析、物理化学、生物物理、構造解析、放射化学、イメージング、製剤設計、計算科学、情報科学、など</t>
  </si>
  <si>
    <t>Pharmaceutical hygiene and biochemistry-related</t>
  </si>
  <si>
    <t>Environmental hygiene, Healthful nutrition, Disease prevention, Toxicology, Drug metabolism, Host defense, Molecular biology, Cell biology, Biochemistry, etc.</t>
  </si>
  <si>
    <t>薬系衛生および生物化学関連</t>
  </si>
  <si>
    <t>環境衛生、健康栄養、疾病予防、毒性学、薬物代謝、生体防御、分子生物学、細胞生物学、生化学、など</t>
  </si>
  <si>
    <t>Pharmacology-related</t>
  </si>
  <si>
    <t>Pharmacology, Pharmacogenomics, Applied pharmacology, Signal transduction, Drug interactions, Drug response, Pharmacotherapy, Pharmacotoxicology, etc.</t>
  </si>
  <si>
    <t>薬理学関連</t>
  </si>
  <si>
    <t>薬理学、ゲノム薬理学、応用薬理学、シグナル伝達、薬物相互作用、薬物応答、薬物治療、安全性学、など</t>
  </si>
  <si>
    <t>Environmental and natural pharmaceutical resources-related</t>
  </si>
  <si>
    <t>Environmental resource science, Natural products chemistry, Bioactive natural compounds, Medicinal resources, Medicinal foods, Pharmaceutical microbiology, etc.</t>
  </si>
  <si>
    <t>環境および天然医薬資源学関連</t>
  </si>
  <si>
    <t>環境資源学、天然物化学、天然活性物質、薬用資源、薬用食品、微生物薬品学、など</t>
  </si>
  <si>
    <t>Clinical pharmacy-related</t>
  </si>
  <si>
    <t>Pharmacokinetics, Medical informatics, Social pharmacy, Clinical pharmacy, Pharmaceutics, Regulatory science, Education for the pharmacist, etc.</t>
  </si>
  <si>
    <t>医療薬学関連</t>
  </si>
  <si>
    <t>薬物動態学、医療情報学、社会薬学、医療薬学、医療薬剤学、レギュラトリーサイエンス、薬剤師教育、など</t>
  </si>
  <si>
    <t>H48</t>
    <phoneticPr fontId="5"/>
  </si>
  <si>
    <t>Biomedical structure and function</t>
  </si>
  <si>
    <t>Anatomy-related</t>
  </si>
  <si>
    <t>Macroscopic anatomy, Histology, Embryology, etc.</t>
  </si>
  <si>
    <t>生体の構造と機能</t>
  </si>
  <si>
    <t>解剖学関連</t>
  </si>
  <si>
    <t>解剖学、組織学、発生学、など</t>
  </si>
  <si>
    <t>Physiology-related</t>
  </si>
  <si>
    <t>General physiology, Pathophysiology, Comparative physiology, Environmental physiology, etc.</t>
  </si>
  <si>
    <t>生理学関連</t>
  </si>
  <si>
    <t>一般生理学、病態生理学、比較生理学、環境生理学、など</t>
  </si>
  <si>
    <t>Genomic pharmacology, Molecular and cellular pharmacology, Pathological pharmacology, Behavioral pharmacology, Pharmacology for drug discovery, Clinical pharmacology, etc.</t>
  </si>
  <si>
    <t>ゲノム薬理、分子細胞薬理、病態薬理、行動薬理、創薬薬理学、臨床薬理、など</t>
  </si>
  <si>
    <t>Medical biochemistry-related</t>
  </si>
  <si>
    <t>Biofunctional molecular and medical biochemistry, Genome medical sciences, Human genetics, Disease model, etc.</t>
  </si>
  <si>
    <t>医化学関連</t>
  </si>
  <si>
    <t>生体機能分子医化学、ゲノム医科学、人類遺伝学、疾患モデル、など</t>
  </si>
  <si>
    <t>H49</t>
    <phoneticPr fontId="5"/>
  </si>
  <si>
    <t>Pathology, infection/immunology,</t>
  </si>
  <si>
    <t>Pathological biochemistry-related</t>
  </si>
  <si>
    <t>Molecular pathology, Metabolic disorders, Molecular diagnosis, etc.</t>
  </si>
  <si>
    <t>病理病態学、感染・免疫学</t>
  </si>
  <si>
    <t>病態医化学関連</t>
  </si>
  <si>
    <t>分子病態、代謝異常、分子診断、など</t>
  </si>
  <si>
    <t>Human pathology-related</t>
  </si>
  <si>
    <t>Molecular pathology, Cyto- and histo-pathology, Diagnostic pathology, etc.</t>
  </si>
  <si>
    <t>人体病理学関連</t>
  </si>
  <si>
    <t>分子病理、細胞組織病理、診断病理、など</t>
  </si>
  <si>
    <t>Experimental pathology-related</t>
  </si>
  <si>
    <t>Disease models, Pathological regulation, Tissue regeneration, etc.</t>
  </si>
  <si>
    <t>実験病理学関連</t>
  </si>
  <si>
    <t>疾患モデル、病態制御、組織再生、など</t>
  </si>
  <si>
    <t>Parasitology-related</t>
  </si>
  <si>
    <t>Parasite, Vector organism, Parasite pathogenicity, Epidemiology of parasites, Control of parasite infections, etc.</t>
  </si>
  <si>
    <t>寄生虫学関連</t>
  </si>
  <si>
    <t>寄生虫、媒介生物、寄生虫病原性、寄生虫疫学、寄生虫感染制御、など</t>
  </si>
  <si>
    <t>Bacteriology-related</t>
  </si>
  <si>
    <t>Bacterium, Fungus, Antimicrobial resistance, Bacterial pathogenicity, Epidemiology of bacteria, Control of bacterial infections, etc.</t>
  </si>
  <si>
    <t>細菌学関連</t>
  </si>
  <si>
    <t>細菌、真菌、薬剤耐性、細菌病原性、細菌疫学、細菌感染制御、など</t>
  </si>
  <si>
    <t>Virology-related</t>
  </si>
  <si>
    <t>Virus, Prion, Viral pathogenicity, Epidemiology of viruses, Control of viral infections, etc.</t>
  </si>
  <si>
    <t>ウイルス学関連</t>
  </si>
  <si>
    <t>ウイルス、プリオン、ウイルス病原性、ウイルス疫学、ウイルス感染制御、など</t>
  </si>
  <si>
    <t>Immunology-related</t>
  </si>
  <si>
    <t>Immune system, Immune response, Inflammation, Immune-related disorder, Immune regulation, etc.</t>
  </si>
  <si>
    <t>免疫学関連</t>
  </si>
  <si>
    <t>免疫システム、免疫応答、炎症、免疫疾患、免疫制御、など</t>
  </si>
  <si>
    <t>I50</t>
    <phoneticPr fontId="5"/>
  </si>
  <si>
    <t>Oncology</t>
  </si>
  <si>
    <t>Tumor biology-related</t>
  </si>
  <si>
    <t>Cancer and gene, Tumor development, Invasion, Metastasis, Cancer microenvironment,Cancer and signal transduction, Characteristics of cancer cells, Cancer and immune cells, etc.</t>
  </si>
  <si>
    <t>腫瘍学</t>
  </si>
  <si>
    <t>腫瘍生物学関連</t>
  </si>
  <si>
    <t>がんと遺伝子、腫瘍形成、浸潤、転移、がん微小環境、がんとシグナル伝達、がん細胞の特性、がんと免疫細胞、など</t>
  </si>
  <si>
    <t>Tumor diagnostics and therapeutics-related</t>
  </si>
  <si>
    <t>Genome analysis, Diagnostic markers, Molecule imaging, Chemotherapy, Nucleic acid therapy, Gene therapy, Immunotherapy, Molecular targeted therapy, Physical therapy, Radiation therapy, etc.</t>
  </si>
  <si>
    <t>腫瘍診断および治療学関連</t>
  </si>
  <si>
    <t>ゲノム解析、診断マーカー、分子イメージング、化学療法、核酸治療、遺伝子治療、免疫療法、標的治療、物理療法、放射線療法、など</t>
  </si>
  <si>
    <t>I51</t>
    <phoneticPr fontId="5"/>
  </si>
  <si>
    <t>Brain sciences</t>
  </si>
  <si>
    <t>Basic brain sciences-related</t>
  </si>
  <si>
    <t>Brain-machine interface, Model animal, Computational brain science,Brain information decoding, Control technologies, Brain imaging, Brain biometrics, etc.</t>
  </si>
  <si>
    <t>ブレインサイエンス</t>
  </si>
  <si>
    <t>基盤脳科学関連</t>
  </si>
  <si>
    <t>ブレインマシンインターフェイス、モデル動物、計算論、デコーディング、操作技術、脳画像、計測科学、など</t>
  </si>
  <si>
    <t>Cognitive and brain science-related</t>
  </si>
  <si>
    <t>Social behavior, Communication, Emotion, Decision making, Consciousness, Learning, Neuroeconomics, Neuropsychology, etc.</t>
  </si>
  <si>
    <t>認知脳科学関連</t>
  </si>
  <si>
    <t>社会行動、コミュニケーション、情動、意志決定、意識、学習、ニューロエコノミクス、神経心理、など</t>
  </si>
  <si>
    <t>Pathophysiologic neuroscience-related</t>
  </si>
  <si>
    <t>Clinical neuroscience, Dolorology, Sensory impairment, Movement disorder, Neurological disorder, Neurogenesis, Neuroimmunology, Cellular degeneration, Disease model, etc.</t>
  </si>
  <si>
    <t>病態神経科学関連</t>
  </si>
  <si>
    <t>臨床神経科学、疼痛学、感覚異常、運動異常、神経疾患、神経再生、神経免疫、細胞変性、病態モデル、など</t>
  </si>
  <si>
    <t>I52</t>
    <phoneticPr fontId="5"/>
  </si>
  <si>
    <t>General internal medicine</t>
  </si>
  <si>
    <t>General internal medicine-related</t>
  </si>
  <si>
    <t>Psychosomatic medicine, Laboratory medicine, General practice, Geriatrics, Psychosomatic internal medicine, Oriental medicine, Palliative medicine, etc.</t>
  </si>
  <si>
    <t>内科学一般</t>
  </si>
  <si>
    <t>内科学一般関連</t>
  </si>
  <si>
    <t>心身医学、臨床検査医学、総合診療、老年医学、心療内科、東洋医学、緩和医療、など</t>
  </si>
  <si>
    <t>Neurology-related</t>
  </si>
  <si>
    <t>Neurology, Neurofunctional imaging, etc.</t>
  </si>
  <si>
    <t>神経内科学関連</t>
  </si>
  <si>
    <t>神経内科学、神経機能画像学、など</t>
  </si>
  <si>
    <t>Psychiatry-related</t>
  </si>
  <si>
    <t>Clinical psychiatry, Biological psychiatry, Forensic mental health, etc.</t>
  </si>
  <si>
    <t>精神神経科学関連</t>
  </si>
  <si>
    <t>臨床精神医学、基礎精神医学、司法精神医学、など</t>
  </si>
  <si>
    <t>Radiological sciences-related</t>
  </si>
  <si>
    <t>Diagnostic radiology, Therapeutic radiology, Radiation biology, Radiological technology, etc.</t>
  </si>
  <si>
    <t>放射線科学関連</t>
  </si>
  <si>
    <t>画像診断学、放射線治療学、放射線基礎医学、放射線技術学、など</t>
  </si>
  <si>
    <t>Embryonic medicine and pediatrics-related</t>
  </si>
  <si>
    <t>Fetal medicine, Neonatal medicine, Pediatrics, etc.</t>
  </si>
  <si>
    <t>胎児医学および小児成育学関連</t>
  </si>
  <si>
    <t>胎児医学、新生児医学、小児科学、など</t>
  </si>
  <si>
    <t>I53</t>
    <phoneticPr fontId="5"/>
  </si>
  <si>
    <t>Organ-based internal medicine</t>
  </si>
  <si>
    <t>Gastroenterology-related</t>
  </si>
  <si>
    <t>Upper digestive tract, Lower digestive tract, Liver, Biliary tract, Pancreas, etc.</t>
  </si>
  <si>
    <t>器官システム内科学</t>
  </si>
  <si>
    <t>消化器内科学関連</t>
  </si>
  <si>
    <t>上部消化管、下部消化管、肝臓、胆道、膵臓、など</t>
  </si>
  <si>
    <t>Cardiology-related</t>
  </si>
  <si>
    <t>Ischemic heart disease, Valvular heart disease, Arrhythmia, Cardiomyopathy, Heart failure, Peripheral arterial disease, Arteriosclerosis, Hypertension, etc.</t>
  </si>
  <si>
    <t>循環器内科学関連</t>
  </si>
  <si>
    <t>虚血性心疾患、心臓弁膜症、不整脈、心筋症、心不全、末梢動脈疾患、動脈硬化、高血圧、など</t>
  </si>
  <si>
    <t>Respiratory medicine-related</t>
  </si>
  <si>
    <t>Respiratory medicine, Asthma, Diffusive lung disease, COPD, Lung cancer, Pulmonary hypertension, etc.</t>
  </si>
  <si>
    <t>呼吸器内科学関連</t>
  </si>
  <si>
    <t>呼吸器内科学、喘息、びまん性肺疾患、ＣＯＰＤ、肺がん、肺高血圧、など</t>
  </si>
  <si>
    <t>Nephrology-related</t>
  </si>
  <si>
    <t>Acute renal failure, Chronic kidney disease, Diabetic nephropathy, Hypertension, Aqueous electrolyte metabolism, Artificial dialysis, etc.</t>
  </si>
  <si>
    <t>腎臓内科学関連</t>
  </si>
  <si>
    <t>急性腎障害、慢性腎臓病、糖尿病性腎症、高血圧、水電解質代謝、人工透析、など</t>
  </si>
  <si>
    <t>Dermatology-related</t>
  </si>
  <si>
    <t>Dermatology, Cutaneous immune disease, Cutaneous infection, Cutaneous tumor, etc.</t>
  </si>
  <si>
    <t>皮膚科学関連</t>
  </si>
  <si>
    <t>皮膚科学、皮膚免疫疾患、皮膚感染、皮膚腫瘍、など</t>
  </si>
  <si>
    <t>I54</t>
    <phoneticPr fontId="5"/>
  </si>
  <si>
    <t>Internal medicine of the bio-information integration</t>
  </si>
  <si>
    <t>Hematology and medical oncology-related</t>
  </si>
  <si>
    <t>Hematological oncology, Medical oncology, Hematological immunology, Anemia, Thrombosis and hemostasis, Chemotherapy, etc.</t>
  </si>
  <si>
    <t>生体情報内科学</t>
  </si>
  <si>
    <t>血液および腫瘍内科学関連</t>
  </si>
  <si>
    <t>血液腫瘍学、腫瘍内科、血液免疫学、貧血、血栓止血、化学療法、など</t>
  </si>
  <si>
    <t>Connective tissue disease and allergy-related</t>
  </si>
  <si>
    <t>Connective tissue disease, Allergy, Clinical immunology, Inflammation, etc.</t>
  </si>
  <si>
    <t>膠原病およびアレルギー内科学関連</t>
  </si>
  <si>
    <t>膠原病学、アレルギー学、臨床免疫学、炎症学、など</t>
  </si>
  <si>
    <t>Infectious disease medicine-related</t>
  </si>
  <si>
    <t>Infection diagnostics, Infection therapeutics, Host defense, International infection science, etc.</t>
  </si>
  <si>
    <t>感染症内科学関連</t>
  </si>
  <si>
    <t>感染症診断学、感染症治療学、生体防御学、国際感染症学、など</t>
  </si>
  <si>
    <t>Metabolism and endocrinology-related</t>
  </si>
  <si>
    <t>Energy balance, Glucose metabolism, Lipid metabolism, Purine metabolism, Bone metabolism, Electrolyte balance, Endocrinology, Neuroendocrinology, Reproductive endocrinology, etc.</t>
  </si>
  <si>
    <t>代謝および内分泌学関連</t>
  </si>
  <si>
    <t>エネルギー代謝、糖代謝、脂質代謝、プリン代謝、骨代謝、電解質代謝、内分泌学、神経内分泌学、生殖内分泌学、など</t>
  </si>
  <si>
    <t>I55</t>
    <phoneticPr fontId="5"/>
  </si>
  <si>
    <t>Surgery of the organs maintaining homeostasis</t>
  </si>
  <si>
    <t>General surgery and pediatric surgery-related</t>
  </si>
  <si>
    <t>Surgical basic principles, Breast surgery, Endocrine surgery, Pediatric surgery,Transplant surgery, Artificial organs science, Regeneration, Operation support, etc.</t>
  </si>
  <si>
    <t>恒常性維持器官の外科学</t>
  </si>
  <si>
    <t>外科学一般および小児外科学関連</t>
  </si>
  <si>
    <t>外科総論、乳腺外科、内分泌外科、小児外科、移植、人工臓器、再生、手術支援、など</t>
  </si>
  <si>
    <t>Digestive surgery-related</t>
  </si>
  <si>
    <t>Upper gastrointestinal surgery, Lower gastrointestinal surgery, Hepatic surgery, Biliary surgery, Pancreatic surgery, etc.</t>
  </si>
  <si>
    <t>消化器外科学関連</t>
  </si>
  <si>
    <t>上部消化管外科、下部消化管外科、肝臓外科、胆道外科、膵臓外科、など</t>
  </si>
  <si>
    <t>Cardiovascular surgery-related</t>
  </si>
  <si>
    <t>Coronary artery surgery, Heart valve surgery, Surgery for myocardial disease, Aortic surgery, Vascular surgery, Congenital heart surgery, etc.</t>
  </si>
  <si>
    <t>心臓血管外科学関連</t>
  </si>
  <si>
    <t>冠動脈外科、弁膜疾患外科、心筋疾患外科、大血管外科、脈管外科、先天性心疾患、など</t>
  </si>
  <si>
    <t>Respiratory surgery-related</t>
  </si>
  <si>
    <t>Lung surgery, Mediastinal surgery, Chest wall surgery, Respiratory tract surgery, etc.</t>
  </si>
  <si>
    <t>呼吸器外科学関連</t>
  </si>
  <si>
    <t>肺外科、縦隔外科、胸壁外科、気道外科、など</t>
  </si>
  <si>
    <t>Anesthesiology-related</t>
  </si>
  <si>
    <t>Anesthesiology, Perioperative management, Pain management, Resuscitology, Palliative medicine, etc.</t>
  </si>
  <si>
    <t>麻酔科学関連</t>
  </si>
  <si>
    <t>麻酔、周術期管理、疼痛管理、蘇生、緩和医療、など</t>
  </si>
  <si>
    <t>Emergency medicine-related</t>
  </si>
  <si>
    <t>Intensive care medicine, Emergency resuscitation science, Trauma surgery, Disaster medicine, Disaster medical care, etc.</t>
  </si>
  <si>
    <t>救急医学関連</t>
  </si>
  <si>
    <t>集中治療、救急救命、外傷外科、災害医学、災害医療、など</t>
  </si>
  <si>
    <t>I56</t>
    <phoneticPr fontId="5"/>
  </si>
  <si>
    <t>Surgery related to the biological and sensory functions</t>
  </si>
  <si>
    <t>Neurosurgery-related</t>
  </si>
  <si>
    <t>Neurosurgery, Spine and spinal cord diseases, etc.</t>
  </si>
  <si>
    <t>生体機能および感覚に関する外科学</t>
  </si>
  <si>
    <t>脳神経外科学関連</t>
  </si>
  <si>
    <t>脳神経外科学、脊髄脊椎疾患学、など</t>
  </si>
  <si>
    <t>Orthopedics-related</t>
  </si>
  <si>
    <t>Orthopedics, Rehabilitation medicine, Sports medicine, etc.</t>
  </si>
  <si>
    <t>整形外科学関連</t>
  </si>
  <si>
    <t>整形外科学、リハビリテーション学、スポーツ医学、など</t>
  </si>
  <si>
    <t>Urology-related</t>
  </si>
  <si>
    <t>Urology, Male genitalia science, etc.</t>
  </si>
  <si>
    <t>泌尿器科学関連</t>
  </si>
  <si>
    <t>泌尿器科学、男性生殖器学、など</t>
  </si>
  <si>
    <t>Obstetrics and gynecology-related</t>
  </si>
  <si>
    <t>Obstetrics, Reproductive endocrinology, Gynecologic oncology, Female health care medicine, etc.</t>
  </si>
  <si>
    <t>産婦人科学関連</t>
  </si>
  <si>
    <t>周産期学、生殖内分泌学、婦人科腫瘍学、女性ヘルスケア学、など</t>
  </si>
  <si>
    <t>Otorhinolaryngology-related</t>
  </si>
  <si>
    <t>Otorhinolaryngology, Head and neck surgery, etc.</t>
  </si>
  <si>
    <t>耳鼻咽喉科学関連</t>
  </si>
  <si>
    <t>耳鼻咽喉科学、頭頸部外科学、など</t>
  </si>
  <si>
    <t>Ophthalmology-related</t>
  </si>
  <si>
    <t>Ophthalmology, Ophthalmological optics, etc.</t>
  </si>
  <si>
    <t>眼科学関連</t>
  </si>
  <si>
    <t>眼科学、眼光学、など</t>
  </si>
  <si>
    <t>Plastic and reconstructive surgery-related</t>
  </si>
  <si>
    <t xml:space="preserve">Plastic surgery, Reconstructive surgery, Aesthetic plastic surgery, etc.  </t>
  </si>
  <si>
    <t>形成外科学関連</t>
  </si>
  <si>
    <t>形成外科学、再建外科学、美容外科学、など</t>
  </si>
  <si>
    <t>I57</t>
    <phoneticPr fontId="5"/>
  </si>
  <si>
    <t>Oral science</t>
  </si>
  <si>
    <t>Oral biological science-related</t>
  </si>
  <si>
    <t>Oral anatomy, Oral histology and embryology, Oral physiology, Oral biochemistry, Pharmacology for hard tissues, etc.</t>
  </si>
  <si>
    <t>口腔科学</t>
  </si>
  <si>
    <t>常態系口腔科学関連</t>
  </si>
  <si>
    <t>口腔解剖学、口腔組織発生学、口腔生理学、口腔生化学、硬組織薬理学、など</t>
  </si>
  <si>
    <t>Oral pathobiological science-related</t>
  </si>
  <si>
    <t>Oral infectious diseases, Oral pathology, Oral experimental oncology, Immunity and inflammation, Laboratory medicine, etc.</t>
  </si>
  <si>
    <t>病態系口腔科学関連</t>
  </si>
  <si>
    <t>口腔感染症学、口腔病理学、口腔腫瘍学、免疫炎症科学、病態検査学、など</t>
  </si>
  <si>
    <t>Conservative dentistry-related</t>
  </si>
  <si>
    <t>Operative dentistry, Endodontology, Periodontology, etc.</t>
  </si>
  <si>
    <t>保存治療系歯学関連</t>
  </si>
  <si>
    <t>保存修復学、歯内治療学、歯周病学、など</t>
  </si>
  <si>
    <t>Regenerative dentistry and dental engineering-related</t>
  </si>
  <si>
    <t>Regenerative dentistry, Biomaterial science, Dental materials science, Oral and maxillofacial prosthetics, Oral implantology, etc.</t>
  </si>
  <si>
    <t>口腔再生医学および歯科医用工学関連</t>
  </si>
  <si>
    <t>口腔再生医学、生体材料、歯科材料学、顎顔面補綴学、歯科インプラント学、など</t>
  </si>
  <si>
    <t>Prosthodontics-related</t>
  </si>
  <si>
    <t>Prosthodontics, Oral rehabilitation, Gerodontology, etc.</t>
  </si>
  <si>
    <t>補綴系歯学関連</t>
  </si>
  <si>
    <t>歯科補綴学、咀嚼嚥下機能回復学、老年歯科医学、など</t>
  </si>
  <si>
    <t>Surgical dentistry-related</t>
  </si>
  <si>
    <t>Oral and maxillofacial surgery, Oral maxillofacial reconstructive surgery, Dental anesthesiology, Psychosomatic medicine dentistry, Dental radiology, etc.</t>
  </si>
  <si>
    <t>外科系歯学関連</t>
  </si>
  <si>
    <t>口腔外科学、顎顔面再建外科学、歯科麻酔学、歯科心身医学、歯科放射線学、など</t>
  </si>
  <si>
    <t>Developmental dentistry-related</t>
  </si>
  <si>
    <t>Orthodontics, Pediatric dentistry, etc.</t>
  </si>
  <si>
    <t>成長および発育系歯学関連</t>
  </si>
  <si>
    <t>歯科矯正学、小児歯科学、など</t>
  </si>
  <si>
    <t>Social dentistry-related</t>
  </si>
  <si>
    <t>Dental hygiene, Preventive dentistry, Oral health administration and management, Dental education, Forensic odontology, etc.</t>
    <phoneticPr fontId="5"/>
  </si>
  <si>
    <t>社会系歯学関連</t>
  </si>
  <si>
    <t>口腔衛生学、予防歯科学、口腔保健学、歯科医療管理学、歯学教育学、歯科法医学、など</t>
  </si>
  <si>
    <t>I58</t>
    <phoneticPr fontId="5"/>
  </si>
  <si>
    <t>Society medicine, nursing,</t>
  </si>
  <si>
    <t>Medical management and medical sociology-related</t>
  </si>
  <si>
    <t>Medical management, Medical social science, Ethics for medical science,Ethics for medical care, Biomedical education, History of medical science,Health policy and economics, Clinical trials, Health and medical services administration, Disaster medical science, etc.</t>
  </si>
  <si>
    <t>社会医学、看護学</t>
  </si>
  <si>
    <t>医療管理学および医療系社会学関連</t>
  </si>
  <si>
    <t>医療管理学、医療社会学、医学倫理、医療倫理、医歯薬学教育、医学史、医療経済学、臨床試験、保健医療行政、災害医学、など</t>
  </si>
  <si>
    <r>
      <t xml:space="preserve">Hygiene and public health-related: </t>
    </r>
    <r>
      <rPr>
        <sz val="10"/>
        <color rgb="FFFF0000"/>
        <rFont val="Calibri"/>
        <family val="3"/>
        <charset val="128"/>
        <scheme val="minor"/>
      </rPr>
      <t>including laboratory approach</t>
    </r>
    <phoneticPr fontId="5"/>
  </si>
  <si>
    <t>Hygiene, Public health, Epidemiology, Global health, etc.</t>
  </si>
  <si>
    <r>
      <t>衛生学および公衆衛生学分野関連：</t>
    </r>
    <r>
      <rPr>
        <sz val="10"/>
        <color rgb="FFFF0000"/>
        <rFont val="Calibri"/>
        <family val="3"/>
        <charset val="128"/>
        <scheme val="minor"/>
      </rPr>
      <t>実験系を含む</t>
    </r>
    <phoneticPr fontId="5"/>
  </si>
  <si>
    <t>衛生学、公衆衛生学、疫学、国際保健、など</t>
  </si>
  <si>
    <r>
      <t xml:space="preserve">Hygiene and public health-related: </t>
    </r>
    <r>
      <rPr>
        <sz val="10"/>
        <color rgb="FFFF0000"/>
        <rFont val="Calibri"/>
        <family val="3"/>
        <charset val="128"/>
        <scheme val="minor"/>
      </rPr>
      <t>excluding laboratory approach</t>
    </r>
    <phoneticPr fontId="5"/>
  </si>
  <si>
    <r>
      <t>衛生学および公衆衛生学分野関連：</t>
    </r>
    <r>
      <rPr>
        <sz val="10"/>
        <color rgb="FFFF0000"/>
        <rFont val="Calibri"/>
        <family val="3"/>
        <charset val="128"/>
        <scheme val="minor"/>
      </rPr>
      <t>実験系を含まない</t>
    </r>
    <phoneticPr fontId="5"/>
  </si>
  <si>
    <t>Forensics medicine-related</t>
  </si>
  <si>
    <t>Forensic medicine, Forensic pathology, Forensic toxicology, Forensic genetics, Suicide, Abuse, Clinical forensic medicine, Sudden death, etc.</t>
  </si>
  <si>
    <t>法医学関連</t>
  </si>
  <si>
    <t>法医学、法医病理、法中毒、法医遺伝、自殺、虐待、突然死、など</t>
  </si>
  <si>
    <t>Fundamental of nursing-related</t>
  </si>
  <si>
    <t>Fundamental of nursing, Nursing education, Nursing administration, Nursing ethics, Global nursing, etc.</t>
  </si>
  <si>
    <t>基礎看護学関連</t>
  </si>
  <si>
    <t>基礎看護学、看護教育学、看護管理学、看護倫理、国際看護、など</t>
  </si>
  <si>
    <t>Clinical nursing-related</t>
  </si>
  <si>
    <t>Critical care and emergency nursing, Perioperative nursing, Nursing of chronic illness, Oncology nursing, Psychiatric nursing, Palliative care nursing, etc.</t>
  </si>
  <si>
    <t>臨床看護学関連</t>
  </si>
  <si>
    <t>重篤救急看護学、周術期看護学、慢性病看護学、がん看護学、精神看護学、緩和ケア、など</t>
  </si>
  <si>
    <t>Lifelong developmental nursing-related</t>
  </si>
  <si>
    <t>Women's health nursing, Maternal nursing, Midwifery, Family health nursing, Child health nursing, School nursing, etc.</t>
  </si>
  <si>
    <t>生涯発達看護学関連</t>
  </si>
  <si>
    <t>女性看護学、母性看護学、助産学、家族看護学、小児看護学、学校看護学、など</t>
  </si>
  <si>
    <t>Gerontological nursing and community health nursing-related</t>
  </si>
  <si>
    <t>Gerontological nursing, Community health nursing, Public health nursing, Disaster nursing, Home care nursing, etc.</t>
  </si>
  <si>
    <t>高齢者看護学および地域看護学関連</t>
  </si>
  <si>
    <t>高齢者看護学、地域看護学、公衆衛生看護学、災害看護学、在宅看護学、など</t>
  </si>
  <si>
    <t>I59</t>
    <phoneticPr fontId="5"/>
  </si>
  <si>
    <t>Sports sciences, physical education, health sciences,</t>
  </si>
  <si>
    <t>Rehabilitation science-related</t>
  </si>
  <si>
    <t>Rehabilitation medicine, Rehabilitation nursing, Rehabilitation medical care, Physicotherapeutics, Occupational therapy, Assistive technology, Speech and language therapy, etc.</t>
  </si>
  <si>
    <t>スポーツ科学、体育、健康科学</t>
  </si>
  <si>
    <t>リハビリテーション科学関連</t>
  </si>
  <si>
    <t>リハビリテーション医学、リハビリテーション看護学、リハビリテーション医療、理学療法学、作業療法学、福祉工学、言語聴覚療法学、など</t>
  </si>
  <si>
    <t>Sports sciences-related</t>
  </si>
  <si>
    <t>Sports physiology, Sports biochemistry, Sports medicine, Sports sociology, Sports management,Sports psychology, Sports education, Training science, Sports biomechanics, Adapted sports science, etc.</t>
  </si>
  <si>
    <t>スポーツ科学関連</t>
  </si>
  <si>
    <t>スポーツ生理学、スポーツ生化学、スポーツ医学、スポーツ社会学、スポーツ経営学、スポーツ心理学、スポーツ教育学、トレーニング科学、スポーツバイオメカニクス、アダプテッドスポーツ科学、など</t>
  </si>
  <si>
    <t>Physical education, and physical and health education-related</t>
  </si>
  <si>
    <t>Growth developmental science, Physical and health education,Physical education in school, Educational physiology, Physical systems science, Higher brain function science, Martial arts theory, Outdoor education, etc.</t>
  </si>
  <si>
    <t>体育および身体教育学関連</t>
  </si>
  <si>
    <t>発育発達、身体教育、学校体育、教育生理学、身体システム学、脳高次機能学、武道論、野外教育、など</t>
  </si>
  <si>
    <t>Nutrition science and health science-related</t>
  </si>
  <si>
    <t>Nutritional physiology, Nutritional biochemistry, Nutritional education, Clinical nutrition, Functional food, Lifestyle-related disease, Health promotion, Aging, etc.</t>
  </si>
  <si>
    <t>栄養学および健康科学関連</t>
  </si>
  <si>
    <t>栄養生理学、栄養生化学、栄養教育、臨床栄養、機能性食品、生活習慣病、ヘルスプロモーション、老化、など</t>
  </si>
  <si>
    <t>J60</t>
    <phoneticPr fontId="5"/>
  </si>
  <si>
    <t>Information science, computer engineering,</t>
  </si>
  <si>
    <t>Theory of informatics-related</t>
  </si>
  <si>
    <t>Discrete structure, Mathematical logic, Theory of computation, Mathematical theory of programs, Computational complexity theory, Algorithm theory, Information theory, Coding theory, Theory of cryptography, Learning theory, etc.</t>
  </si>
  <si>
    <t>情報科学、情報工学</t>
  </si>
  <si>
    <t>情報学基礎論関連</t>
  </si>
  <si>
    <t>離散構造、数理論理学、計算理論、プログラム理論、計算量理論、アルゴリズム理論、情報理論、符号理論、暗号理論、学習理論、など</t>
  </si>
  <si>
    <t>Informatics
情報学</t>
    <rPh sb="12" eb="15">
      <t>ジョウホウガク</t>
    </rPh>
    <phoneticPr fontId="5"/>
  </si>
  <si>
    <t>Mathematical informatics-related</t>
  </si>
  <si>
    <t>Optimization theory, Mathematical systems theory, System control theory, System analysis, System methodology, System modeling, System simulation, Combinatorial optimization, Queueing theory, Mathematical finance, etc.</t>
  </si>
  <si>
    <t>数理情報学関連</t>
  </si>
  <si>
    <t>適化理論、数理システム理論、システム制御理論、システム分析、システム方法論、システムモデリング、システムシミュレーション、組合せ 適化、待ち行列論、数理ファイナンス、など</t>
  </si>
  <si>
    <t>Statistical science-related</t>
  </si>
  <si>
    <t>Statistics, Data science, Modeling, Statistical inference, Multivariate analysis, Time series analysis, Statistical quality control, Applied statistics, etc.</t>
  </si>
  <si>
    <t>統計科学関連</t>
  </si>
  <si>
    <t>統計学、データサイエンス、モデル化、統計的推測、多変量解析、時系列解析、統計的品質管理、応用統計学、など</t>
  </si>
  <si>
    <t>Computer system-related</t>
  </si>
  <si>
    <t>Computer architecture, Circuit and system, LSI design, LSI testing, Reconfigurable system, Dependable architecture, Low power technology, Hardware/software codesign, Embedded system, etc.</t>
  </si>
  <si>
    <t>計算機システム関連</t>
  </si>
  <si>
    <t>計算機アーキテクチャ、回路とシステム、ＬＳＩ設計、ＬＳＩテスト、リコンフィギャラブルシステム、ディペンダブルアーキテクチャ、低消費電力技術、ハードウェア・ソフトウェア協調設計、組込みシステム、など</t>
  </si>
  <si>
    <t>Software-related</t>
  </si>
  <si>
    <t>Programming language, Programming methodology, Operating system,Parallel and distributed computing, Software engineering, Virtualization technology, Cloud computing, Software dependability, Software security, etc.</t>
  </si>
  <si>
    <t>ソフトウェア関連</t>
  </si>
  <si>
    <t>プログラミング言語、プログラミング方法論、オペレーティングシステム、並列分散処理、ソフトウェア工学、仮想化技術、クラウドコンピューティング、ソフトウェアディペンダビリティ、ソフトウェアセキュリティ、など</t>
  </si>
  <si>
    <t>Information network-related</t>
  </si>
  <si>
    <t>Network architecture, Network protocol, Internet, Mobile network, Pervasive computing,Sensor network, IoT, Traffic engineering, Network management, Service platform technology, etc.</t>
  </si>
  <si>
    <t>情報ネットワーク関連</t>
  </si>
  <si>
    <t>ネットワークアーキテクチャ、ネットワークプロトコル、インターネット、モバイルネットワーク、パーベイシブコンピューティング、センサーネットワーク、ＩｏＴ、トラフィックエンジニアリング、ネットワーク管理、サービス構築基盤技術、など</t>
    <phoneticPr fontId="5"/>
  </si>
  <si>
    <t>Information security-related</t>
  </si>
  <si>
    <t>Cryptography, Tamper resistance technology, Authentication, Biometrics, Access control,Malware countermeasure, Countermeasures against cyber attacks, Privacy protection, Digital forensics, Security evaluation and authorization, etc.</t>
  </si>
  <si>
    <t>情報セキュリティ関連</t>
  </si>
  <si>
    <t>暗号、耐タンパー技術、認証、バイオメトリクス、アクセス制御、マルウェア対策、サイバー攻撃対策、プライバシー保護、ディジタルフォレンジクス、セキュリティ評価認証、など</t>
  </si>
  <si>
    <t>Database-related</t>
  </si>
  <si>
    <t>Data model, Database system, Multimedia database, Information retrieval, Content management, Metadata, Big data, Geographic information system, etc.</t>
  </si>
  <si>
    <t>データベース関連</t>
  </si>
  <si>
    <t>データモデル、データベースシステム、マルチメディアデータベース、情報検索、コンテンツ管理、メタデータ、ビッグデータ、地理情報システム、など</t>
  </si>
  <si>
    <t>High performance computing-related</t>
  </si>
  <si>
    <t>Parallel processing, Distributed processing, Cloud computing, Numerical analysis, Visualization, Computer graphics, High performance computing application, etc.</t>
  </si>
  <si>
    <t>高性能計算関連</t>
  </si>
  <si>
    <t>並列処理、分散処理、クラウドコンピューティング、数値解析、可視化、コンピュータグラフィクス、高性能計算アプリケーション、など</t>
  </si>
  <si>
    <t>Computational science-related</t>
  </si>
  <si>
    <t>Mathematical engineering, Computational mechanics, Numerical simulation, Multi-scale modeling, Large-scale computing, Massively parallel computing, Numerical computing methods, Advanced algorithms, etc.</t>
  </si>
  <si>
    <t>計算科学関連</t>
  </si>
  <si>
    <t>数理工学、計算力学、数値シミュレーション、マルチスケール、大規模計算、超並列計算、数値計算手法、先進アルゴリズム、など</t>
  </si>
  <si>
    <t>J61</t>
    <phoneticPr fontId="5"/>
  </si>
  <si>
    <t>Human informatics</t>
  </si>
  <si>
    <t>Perceptual information processing-related</t>
  </si>
  <si>
    <t>Pattern recognition, Image processing, Computer vision, Visual media processing,Acoustic media processing, Media editing, Media database, Sensing, Sensor fusion, etc.</t>
  </si>
  <si>
    <t>人間情報学</t>
  </si>
  <si>
    <t>知覚情報処理関連</t>
  </si>
  <si>
    <t>パターン認識、画像処理、コンピュータビジョン、視覚メディア処理、音メディア処理、メディア編集、メディアデータベース、センシング、センサ融合、など</t>
  </si>
  <si>
    <t>Human interface and interaction-related</t>
  </si>
  <si>
    <t>Human interface, Multi-modal interface, Human-computer interaction,Computer supported cooperative work, Virtual reality, Augmented reality, Realistic communication, Wearable device, Usability, Ergonomics, etc.</t>
  </si>
  <si>
    <t>ヒューマンインタフェースおよびインタラクション関連</t>
  </si>
  <si>
    <t>ヒューマンインタフェース、マルチモーダルインタフェース、ヒューマンコンピュータインタラクション、協同作業環境、バーチャルリアリティ、拡張現実、臨場感コミュニケーション、ウェアラブル機器、ユーザビリティ、人間工学、など</t>
  </si>
  <si>
    <t>Intelligent informatics-related</t>
  </si>
  <si>
    <t>Search, Inference, Machine learning, Knowledge acquisition, Intelligent system,Intelligent information processing, Natural language processing, Data mining, Ontology, Agent system, etc.</t>
  </si>
  <si>
    <t>知能情報学関連</t>
  </si>
  <si>
    <t>探索、推論、機械学習、知識獲得、知的システム、知能情報処理、自然言語処理、データマイニング、オントロジー、エージェントシステム、など</t>
  </si>
  <si>
    <t>Soft computing-related</t>
  </si>
  <si>
    <t>Neural network, Evolutionary computation, Fuzzy theory, Chaos, Complex systems, Probabilistic information processing, etc.</t>
  </si>
  <si>
    <t>ソフトコンピューティング関連</t>
  </si>
  <si>
    <t>ニューラルネットワーク、進化計算、ファジィ理論、カオス、複雑系、確率的情報処理、など</t>
  </si>
  <si>
    <t>Intelligent robotics-related</t>
  </si>
  <si>
    <t>Intelligent robot, Behavior and environment recognition, Planning, Sensory behavior system, Autonomous system, Digital human, Real world information processing, Physical agents, Intelligent space, etc.</t>
  </si>
  <si>
    <t>知能ロボティクス関連</t>
  </si>
  <si>
    <t>知能ロボット、行動環境認識、プランニング、感覚行動システム、自律システム、ディジタルヒューマン、実世界情報処理、物理エージェント、知能化空間、など</t>
  </si>
  <si>
    <t>Kansei informatics-related</t>
  </si>
  <si>
    <t>Kansei design, Kansei cognitive science, Kansei psychology, Kansei robotics,Kansei measurement evaluation, Kansei interface, Kansei physiology, Kansei material science, Kansei pedagogy, Kansei brain science, etc.</t>
  </si>
  <si>
    <t>感性情報学関連</t>
  </si>
  <si>
    <t>感性デザイン学、感性認知科学、感性心理学、感性ロボティクス、感性計測評価、感性インタフェース、感性生理学、感性材料科学、感性教育学、感性脳科学、など</t>
  </si>
  <si>
    <t>90010J61</t>
    <phoneticPr fontId="5"/>
  </si>
  <si>
    <t>90030J61</t>
    <phoneticPr fontId="5"/>
  </si>
  <si>
    <t>J62</t>
    <phoneticPr fontId="5"/>
  </si>
  <si>
    <t>Applied informatics</t>
  </si>
  <si>
    <t>Life, health and medical informatics-related</t>
  </si>
  <si>
    <t>Bioinformatics, Life informatics, Biological information, Neuroinformatics,Neural information processing, Molecular computing, DNA computing, Medical information, Health information, Medical image, etc.</t>
  </si>
  <si>
    <t>応用情報学</t>
  </si>
  <si>
    <t>生命、健康および医療情報学関連</t>
  </si>
  <si>
    <t>バイオインフォマティクス、生命情報、生体情報、ニューロインフォマティクス、脳型情報処理、生命分子計算、ＤＮＡコンピュータ、医療情報、健康情報、医用画像、など</t>
  </si>
  <si>
    <t>Web informatics and service informatics-related</t>
  </si>
  <si>
    <t>Web system, Semantic web, Web mining, Social network analysis, Service engineering,Educational service, Medical service, Welfare service, Social service, Information culture, etc.</t>
  </si>
  <si>
    <t>ウェブ情報学およびサービス情報学関連</t>
  </si>
  <si>
    <t>ウェブシステム、セマンティックウェブ、ウェブマイニング、社会ネットワーク分析、サービス工学、教育サービス、医療サービス、福祉サービス、社会サービス、情報文化、など</t>
  </si>
  <si>
    <t>Learning support system-related</t>
  </si>
  <si>
    <t>Media literacy, Learning media, Social media, Learning content, Learning management, Learning support, Remote learning, e-Learning, etc.</t>
  </si>
  <si>
    <t>学習支援システム関連</t>
  </si>
  <si>
    <t>メディアリテラシー、学習メディア、ソーシャルメディア、学習コンテンツ、学習管理、学習支援、遠隔学習、ｅ－ラーニング、など</t>
  </si>
  <si>
    <t>Entertainment and game informatics-related</t>
  </si>
  <si>
    <t>Music information processing, 3D content, Animation, Game programming, Network entertainment, Media art, Digital museum, Experience design, etc.</t>
  </si>
  <si>
    <t>エンタテインメントおよびゲーム情報学関連</t>
  </si>
  <si>
    <t>音楽情報処理、３Ｄコンテンツ、アニメーション、ゲームプログラミング、ネットワークエンタテインメント、メディアアート、ディジタルミュージアム、体験デザイン、など</t>
  </si>
  <si>
    <t>90020J62</t>
    <phoneticPr fontId="5"/>
  </si>
  <si>
    <t>K63</t>
    <phoneticPr fontId="5"/>
  </si>
  <si>
    <t>Environmental analyses and evaluation</t>
  </si>
  <si>
    <t>Environmental dynamic analysis-related</t>
  </si>
  <si>
    <t>Global warming, Environmental change, Water and material cycle, Ocean, Land, Polar regions,Environmental measurements, Environmental model, Environmental information, Remote sensing, etc.</t>
  </si>
  <si>
    <t>環境解析評価</t>
  </si>
  <si>
    <t>環境動態解析関連</t>
  </si>
  <si>
    <t>地球温暖化、環境変動、水・物質循環、海洋、陸域、極域、環境計測、環境モデル、環境情報、リモートセンシング、など</t>
  </si>
  <si>
    <t>Radiation influence-related</t>
  </si>
  <si>
    <t>Radiation, Measurement, Control, Repair, Biological effects, Risk, etc.</t>
  </si>
  <si>
    <t>放射線影響関連</t>
  </si>
  <si>
    <t>放射線、測定、管理、修復、生物影響、リスク、など</t>
  </si>
  <si>
    <t>Chemical substance influence on environment-related</t>
  </si>
  <si>
    <t>Toxicology, Toxic substance to human, Trace chemical substance, Endocrine disruptor, Repair, etc.</t>
  </si>
  <si>
    <t>化学物質影響関連</t>
  </si>
  <si>
    <t>トキシコロジー、人体有害物質、微量化学物質、内分泌かく乱物質、修復、など</t>
  </si>
  <si>
    <t>Environmental analyses and evaluation</t>
    <phoneticPr fontId="54"/>
  </si>
  <si>
    <t>Environmental impact assessment-related</t>
  </si>
  <si>
    <t>Atmosphere, Hydrosphere, Terrestrial impact, Impact assessment on human health,Social and economic impacts, Impact assessment on the future generation,Environmental impact assessment, Assessment methods, Monitoring, Simulation, etc.</t>
  </si>
  <si>
    <t>環境影響評価関連</t>
  </si>
  <si>
    <t>大気圏、水圏、陸圏、健康影響評価、社会経済影響評価、次世代影響評価、環境アセスメント、評価手法、モニタリング、シミュレーション、など</t>
  </si>
  <si>
    <t>K64</t>
    <phoneticPr fontId="5"/>
  </si>
  <si>
    <t>Environmental conservation measure</t>
  </si>
  <si>
    <t>Environmental load and risk assessment-related</t>
  </si>
  <si>
    <t>Environmental analysis, Environmental load analysis, Environmental monitoring,Pollution dynamics assessment, Evaluation of radioactive substances dynamics, Environmental modeling, Exposure assessment, Toxicity evaluation, Environmental assessment, Chemical substance management, etc.</t>
  </si>
  <si>
    <t>環境保全対策</t>
  </si>
  <si>
    <t>環境負荷およびリスク評価管理関連</t>
  </si>
  <si>
    <t>環境分析技術、環境負荷解析、調査モニタリング、汚染物質動態評価、放射性物質動態評価、モデリング、暴露評価、毒性評価、リスク評価管理、化学物質管理、など</t>
  </si>
  <si>
    <t>Environmental load reduction and remediation-related</t>
  </si>
  <si>
    <t>Removal of contamination, Treatment of waste material,Control of contamination source, Disposal of waste material, Environmental load reduction, Remediation measure of contamination,Noise and vibration reduction, Countermeasure of ground settlement, Bioremediation, Radioactive decontamination, etc.</t>
  </si>
  <si>
    <t>環境負荷低減技術および保全修復技術関連</t>
  </si>
  <si>
    <t>汚染物質除去技術、廃棄物処理技術、排出発生抑制、適正処理処分、環境負荷低減、汚染修復技術、騒音振動対策、地盤沈下等対策、生物機能利用、放射能除染、など</t>
  </si>
  <si>
    <t>Environmental materials and recycle technology-related</t>
  </si>
  <si>
    <t>Recycle materials, Valuable materials recovery, Separation, refining and purification, Environment-conscious design, Recycle chemistry, Green production, Zero emission, Resource circulation, Renewable energy, Biomass utilization, etc.</t>
  </si>
  <si>
    <t>環境材料およびリサイクル技術関連</t>
  </si>
  <si>
    <t>循環再生材料、有価物回収、分離精製高純度化、環境配慮設計、リサイクル化学、グリーンプロダクション、ゼロエミッション、資源循環、再生可能エネルギー、バイオマス利活用、など</t>
  </si>
  <si>
    <t>Social-ecological systems-related</t>
  </si>
  <si>
    <t>Biodiversity, Conservation biology, Natural capital, Impact of climate change, Impact analysis on ecosystem, Ecosystem management, Ecosystem restoration, Ecosystem services, Natural tourism resources, Regional environmental planning, etc.</t>
  </si>
  <si>
    <t>自然共生システム関連</t>
  </si>
  <si>
    <t>生物多様性、保全生物、自然資本、気候変動影響、生態系影響解析、生態系管理、生態系修復、生態系サービス、自然観光資源、地域環境計画、など</t>
  </si>
  <si>
    <t>Sound material-cycle social systems-related</t>
  </si>
  <si>
    <t>Sound material-cycle systems, Material and energy budget analysis, Low carbon society,Unused energy, Regional revitalization, Water use system, Industrial symbiosis, Life cycle assessment (LCA), Integrated environmental management, 3R (reduction, reuse, recycle) social systems, etc.</t>
  </si>
  <si>
    <t>循環型社会システム関連</t>
  </si>
  <si>
    <t>物質循環システム、物質エネルギー収支解析、低炭素社会、未利用エネルギー、地域創生、水システム、産業共生、ライフサイクル評価、統合的環境管理、３Ｒ社会システム、など</t>
  </si>
  <si>
    <t>Environmental policy and social systems-related</t>
  </si>
  <si>
    <t>Environmental philosophy and ethics, Environmental laws, Environmental economics,Environmental information, Environmental education, Environmental activities,Environmental management and governance, Social and public system, Consensus forming, Sustainable development, etc.</t>
  </si>
  <si>
    <t>環境政策および環境配慮型社会関連</t>
  </si>
  <si>
    <t>環境理念、環境法、環境経済、環境情報、環境教育、環境活動、環境マネジメント、社会公共システム、合意形成、持続可能発展、など</t>
  </si>
  <si>
    <t>DI90</t>
    <phoneticPr fontId="5"/>
  </si>
  <si>
    <t>Biomedical engineering</t>
  </si>
  <si>
    <t>Biomedical engineering-related</t>
  </si>
  <si>
    <t>Medical imaging, Medical modeling, Biological simulation, Biometrics, Artificial organs,Tissue engineering, Biophysical properties, Biocontrol, Biomechanics, Nanobio systems, etc.</t>
  </si>
  <si>
    <t>人間医工学</t>
  </si>
  <si>
    <t>生体医工学関連</t>
  </si>
  <si>
    <t>医用画像、生体モデリング、生体シミュレーション、生体計測、人工臓器学、再生医工学、生体物性、生体制御、バイオメカニクス、ナノバイオシステム、など</t>
  </si>
  <si>
    <t>Engineering sciences／Medicine dentistry and pharmacy
工学／医歯薬学</t>
    <rPh sb="53" eb="55">
      <t>コウガク</t>
    </rPh>
    <phoneticPr fontId="5"/>
  </si>
  <si>
    <t>Biomaterials-related</t>
  </si>
  <si>
    <t>Biofunctional materials, Tissue engineering materials, Biocompatible materials, Nanobio materials, Drug delivery systems, Stimuli-sensitive materials, Genetic engineering material, etc.</t>
  </si>
  <si>
    <t>生体材料学関連</t>
  </si>
  <si>
    <t>生体機能材料、細胞組織工学材料、生体適合材料、ナノバイオ材料、再生医工学材料、薬物送達システム、刺激応答材料、遺伝子工学材料、など</t>
  </si>
  <si>
    <t>Medical systems-related</t>
  </si>
  <si>
    <t>Medical ultrasound system, Diagnostic imaging system, Laboratory diagnosis systems,Minimally invasive treatment systems, Remote diagnosis and treatment systems, Organ preservation systems, Medical information systems, Computer-assisted surgery, Medical robot, etc.</t>
  </si>
  <si>
    <t>医用システム関連</t>
  </si>
  <si>
    <t>医用超音波システム、画像診断システム、検査診断システム、低侵襲治療システム、遠隔診断治療システム、臓器保存システム、医療情報システム、コンピュータ外科学、医用ロボット、など</t>
  </si>
  <si>
    <t>Medical technology assessment-related</t>
  </si>
  <si>
    <t>Regulatory science, Safety evaluation, Clinical study, Medical technology ethics, Medical devices, etc.</t>
  </si>
  <si>
    <t>医療技術評価学関連</t>
  </si>
  <si>
    <t>レギュラトリーサイエンス、安全性評価、臨床研究、医療技術倫理、医療機器、など</t>
  </si>
  <si>
    <t>Medical assistive technology-related</t>
  </si>
  <si>
    <t>Healthcare and rehabilitation engineering, Life assist technology, Care support technology,Accessibility design, Universal design, Rehabilitation and nursing robot,Assist device for artificial internal organ, Rehabilitation devices, Nursing science and engineering, etc.</t>
  </si>
  <si>
    <t>医療福祉工学関連</t>
  </si>
  <si>
    <t>健康福祉工学、生活支援技術、介護支援技術、バリアフリー、ユニバーサルデザイン、福祉介護用ロボット、生体機能代行、福祉用具、看護理工学、など</t>
  </si>
  <si>
    <t>注）この表は日本学術振興会「審査区分表」を基に作成しています。</t>
    <rPh sb="0" eb="1">
      <t>チュウ</t>
    </rPh>
    <rPh sb="4" eb="5">
      <t>ヒョウ</t>
    </rPh>
    <rPh sb="21" eb="22">
      <t>モト</t>
    </rPh>
    <rPh sb="23" eb="25">
      <t>サクセイ</t>
    </rPh>
    <phoneticPr fontId="5"/>
  </si>
  <si>
    <t>CONFIDENTIAL</t>
  </si>
  <si>
    <t>Annex. 3 Medical History</t>
  </si>
  <si>
    <t>1. Present Medical Status</t>
    <phoneticPr fontId="5"/>
  </si>
  <si>
    <t>a) Have you taken any medicine or had a medical checkup by a physician for your illness such as diabetes, hypertension, asthma, etc.?</t>
    <phoneticPr fontId="5"/>
  </si>
  <si>
    <t>Name of illness</t>
    <phoneticPr fontId="5"/>
  </si>
  <si>
    <t>Name of medicine</t>
    <phoneticPr fontId="5"/>
  </si>
  <si>
    <t xml:space="preserve">If yes, please attach your doctor's letter (preferably, written in English) that describes the current status of your illness, and gives agreement to your participation in the program. </t>
    <phoneticPr fontId="5"/>
  </si>
  <si>
    <t>b) Do you have any allergies with medicine, food, pollen, etc.?</t>
    <phoneticPr fontId="5"/>
  </si>
  <si>
    <t>What are you allergic to? What kind of allergic symptoms do you have such as itch, rash, hives, etc.?</t>
    <phoneticPr fontId="5"/>
  </si>
  <si>
    <t>c) Please indicate any needs arising from disabilities that may require additional support or facilities.</t>
    <phoneticPr fontId="5"/>
  </si>
  <si>
    <t>NOTES: Disability will not lead to exclusion of the Applicant from the program. However, the Applicant may be directly inquired by the JICA official in charge for a more detailed account of his/her condition.</t>
    <phoneticPr fontId="5"/>
  </si>
  <si>
    <t>2. Medical History</t>
    <phoneticPr fontId="5"/>
  </si>
  <si>
    <t>(a) Have you had any illness such as heart, hepatic, kidney disease, etc.?</t>
    <phoneticPr fontId="5"/>
  </si>
  <si>
    <t>please specify</t>
    <phoneticPr fontId="5"/>
  </si>
  <si>
    <t>b) Have you ever been a patient in a mental clinic or been treated by a psychiatrist?</t>
    <phoneticPr fontId="5"/>
  </si>
  <si>
    <t>c) Have you ever had any sleeping, eating or other disorders?</t>
    <phoneticPr fontId="5"/>
  </si>
  <si>
    <t>Name of medicine taken if any</t>
    <phoneticPr fontId="5"/>
  </si>
  <si>
    <t xml:space="preserve">d) Please indicate history of all illnesses you have had. </t>
    <phoneticPr fontId="5"/>
  </si>
  <si>
    <t>3. Tuberculosis Screening</t>
    <phoneticPr fontId="5"/>
  </si>
  <si>
    <t>a) Do you have any history of previous TB?</t>
    <phoneticPr fontId="5"/>
  </si>
  <si>
    <t>b) Has anyone in your household been diagnosed with TB in the last 2 years?</t>
    <phoneticPr fontId="5"/>
  </si>
  <si>
    <t>c) Do you have any history of recent contact with a case of active pulmonary TB?</t>
    <phoneticPr fontId="5"/>
  </si>
  <si>
    <t>(shared the same enclosed airspace or household or other enclosed environments for a prolonged period for days or weeks)</t>
    <phoneticPr fontId="5"/>
  </si>
  <si>
    <t xml:space="preserve">d) Do you have any history of or are you currently immune compromised (HIV infected, chronic renal failure, malignant tumors, etc.)? </t>
    <phoneticPr fontId="5"/>
  </si>
  <si>
    <r>
      <rPr>
        <sz val="10"/>
        <color theme="1"/>
        <rFont val="MS ゴシック"/>
        <family val="2"/>
        <charset val="128"/>
      </rPr>
      <t>　</t>
    </r>
    <r>
      <rPr>
        <sz val="10"/>
        <color theme="1"/>
        <rFont val="Arial"/>
        <family val="2"/>
      </rPr>
      <t>Do you have any history of using immunosuppressant (steroids, anti-cancer drugs, rheumatic drugs, etc.)?</t>
    </r>
    <phoneticPr fontId="5"/>
  </si>
  <si>
    <t>e) Have you (or your household) had any of the following symptoms in the last three months?</t>
    <phoneticPr fontId="5"/>
  </si>
  <si>
    <t>Symptom type</t>
    <phoneticPr fontId="5"/>
  </si>
  <si>
    <r>
      <t>4</t>
    </r>
    <r>
      <rPr>
        <sz val="10"/>
        <color theme="1"/>
        <rFont val="MS ゴシック"/>
        <family val="2"/>
        <charset val="128"/>
      </rPr>
      <t>．</t>
    </r>
    <r>
      <rPr>
        <sz val="10"/>
        <color theme="1"/>
        <rFont val="Arial"/>
        <family val="2"/>
      </rPr>
      <t>Vaccination history</t>
    </r>
    <phoneticPr fontId="5"/>
  </si>
  <si>
    <t>MMRV (Measles, Mumps. Rubella, Zoster)</t>
    <phoneticPr fontId="5"/>
  </si>
  <si>
    <t>Time(s)</t>
    <phoneticPr fontId="5"/>
  </si>
  <si>
    <t>MMR (Measles, Mumps. Rubella)</t>
    <phoneticPr fontId="5"/>
  </si>
  <si>
    <t>MR (Measles, Rubella)</t>
    <phoneticPr fontId="5"/>
  </si>
  <si>
    <t>M (Measles)</t>
    <phoneticPr fontId="5"/>
  </si>
  <si>
    <t>Mumps</t>
    <phoneticPr fontId="5"/>
  </si>
  <si>
    <t>Hepatitis B</t>
    <phoneticPr fontId="5"/>
  </si>
  <si>
    <t>Chicken pox</t>
    <phoneticPr fontId="5"/>
  </si>
  <si>
    <t>Meningitis</t>
    <phoneticPr fontId="5"/>
  </si>
  <si>
    <t>Polio</t>
    <phoneticPr fontId="5"/>
  </si>
  <si>
    <t>Diphtheria Pertussis Tetanus combined</t>
    <phoneticPr fontId="5"/>
  </si>
  <si>
    <t>5. Other Conditions/Medical Issues</t>
    <phoneticPr fontId="5"/>
  </si>
  <si>
    <t>Are you pregnant? Noted: Answer does not affect the selection of candidates.</t>
    <phoneticPr fontId="5"/>
  </si>
  <si>
    <t>Weekss of pregnancy</t>
    <phoneticPr fontId="5"/>
  </si>
  <si>
    <t>Expected date of delivery</t>
    <phoneticPr fontId="5"/>
  </si>
  <si>
    <t>If you have any medical issues/conditions that are not described above, please indicate below.</t>
    <phoneticPr fontId="5"/>
  </si>
  <si>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</si>
  <si>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</si>
  <si>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</si>
  <si>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</si>
  <si>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</si>
  <si>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</si>
  <si>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</si>
  <si>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5"/>
  </si>
  <si>
    <r>
      <rPr>
        <sz val="10"/>
        <color theme="1"/>
        <rFont val="游ゴシック"/>
        <family val="2"/>
        <charset val="128"/>
      </rPr>
      <t>　</t>
    </r>
    <r>
      <rPr>
        <sz val="10"/>
        <color theme="1"/>
        <rFont val="Arial"/>
        <family val="2"/>
      </rPr>
      <t>Name and</t>
    </r>
    <phoneticPr fontId="5"/>
  </si>
  <si>
    <r>
      <rPr>
        <sz val="10"/>
        <color theme="1"/>
        <rFont val="游ゴシック"/>
        <family val="2"/>
        <charset val="128"/>
      </rPr>
      <t>　</t>
    </r>
    <r>
      <rPr>
        <sz val="10"/>
        <color theme="1"/>
        <rFont val="Arial"/>
        <family val="2"/>
      </rPr>
      <t>Title/Position</t>
    </r>
    <phoneticPr fontId="5"/>
  </si>
  <si>
    <r>
      <rPr>
        <sz val="10"/>
        <color theme="1"/>
        <rFont val="游ゴシック"/>
        <family val="2"/>
        <charset val="128"/>
      </rPr>
      <t>　</t>
    </r>
    <r>
      <rPr>
        <sz val="10"/>
        <color theme="1"/>
        <rFont val="Arial"/>
        <family val="2"/>
      </rPr>
      <t>Signature</t>
    </r>
    <phoneticPr fontId="5"/>
  </si>
  <si>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5"/>
  </si>
  <si>
    <r>
      <t xml:space="preserve">Name
</t>
    </r>
    <r>
      <rPr>
        <sz val="10"/>
        <color rgb="FFFF0000"/>
        <rFont val="Meiryo UI"/>
        <family val="3"/>
        <charset val="128"/>
      </rPr>
      <t>*As shown in passport</t>
    </r>
    <phoneticPr fontId="5"/>
  </si>
  <si>
    <t>Name by Katakana</t>
    <phoneticPr fontId="5"/>
  </si>
  <si>
    <t>Contact</t>
  </si>
  <si>
    <t>Organization</t>
  </si>
  <si>
    <r>
      <t xml:space="preserve">Proficiency in English
</t>
    </r>
    <r>
      <rPr>
        <sz val="10"/>
        <color rgb="FFFF0000"/>
        <rFont val="Meiryo UI"/>
        <family val="3"/>
        <charset val="128"/>
      </rPr>
      <t>*mandatory if requested by the desired universities</t>
    </r>
    <phoneticPr fontId="5"/>
  </si>
  <si>
    <t>Total No.
(3 digits)</t>
    <phoneticPr fontId="5"/>
  </si>
  <si>
    <t>Country Name
(Nationality)</t>
    <phoneticPr fontId="5"/>
  </si>
  <si>
    <t>Name of Program</t>
    <phoneticPr fontId="5"/>
  </si>
  <si>
    <t>Program Code</t>
    <phoneticPr fontId="5"/>
  </si>
  <si>
    <r>
      <t xml:space="preserve">Reg. No.
</t>
    </r>
    <r>
      <rPr>
        <sz val="10"/>
        <color rgb="FFFF0000"/>
        <rFont val="Meiryo UI"/>
        <family val="3"/>
        <charset val="128"/>
      </rPr>
      <t>(Country code + Program Code + 3 digits number)</t>
    </r>
    <phoneticPr fontId="5"/>
  </si>
  <si>
    <r>
      <t xml:space="preserve">FAMILY NAME
</t>
    </r>
    <r>
      <rPr>
        <sz val="10"/>
        <color rgb="FFFF0000"/>
        <rFont val="Meiryo UI"/>
        <family val="3"/>
        <charset val="128"/>
      </rPr>
      <t>*ALL CAPITAL letters</t>
    </r>
    <phoneticPr fontId="5"/>
  </si>
  <si>
    <r>
      <t xml:space="preserve">First name
</t>
    </r>
    <r>
      <rPr>
        <sz val="10"/>
        <color rgb="FFFF0000"/>
        <rFont val="Meiryo UI"/>
        <family val="3"/>
        <charset val="128"/>
      </rPr>
      <t>*Capital letter + lower case letters</t>
    </r>
    <phoneticPr fontId="5"/>
  </si>
  <si>
    <r>
      <t xml:space="preserve">Middle Name 
(if any)
</t>
    </r>
    <r>
      <rPr>
        <sz val="10"/>
        <color rgb="FFFF0000"/>
        <rFont val="Meiryo UI"/>
        <family val="3"/>
        <charset val="128"/>
      </rPr>
      <t>*Capital letter + lower case letters</t>
    </r>
    <phoneticPr fontId="5"/>
  </si>
  <si>
    <t>Full Name
(Family-First-Middle)</t>
    <phoneticPr fontId="5"/>
  </si>
  <si>
    <t>Family Name
(Katakana)</t>
    <phoneticPr fontId="5"/>
  </si>
  <si>
    <t>First Name
(Katakana)</t>
    <phoneticPr fontId="5"/>
  </si>
  <si>
    <t>Middle Name 
(if any)
(Katakana)</t>
    <phoneticPr fontId="5"/>
  </si>
  <si>
    <t>Gender
(M/F)</t>
    <phoneticPr fontId="5"/>
  </si>
  <si>
    <t>Date of Birth
(yyyy/mm/dd)</t>
    <phoneticPr fontId="5"/>
  </si>
  <si>
    <t>Age
(as of April 1, 2025)</t>
    <phoneticPr fontId="5"/>
  </si>
  <si>
    <t>Tel. No.</t>
    <phoneticPr fontId="5"/>
  </si>
  <si>
    <t>Type of Organization 1</t>
    <phoneticPr fontId="5"/>
  </si>
  <si>
    <t>Type of Organization 2</t>
    <phoneticPr fontId="5"/>
  </si>
  <si>
    <t>if others, specify</t>
    <phoneticPr fontId="5"/>
  </si>
  <si>
    <t>Research Topic</t>
    <phoneticPr fontId="5"/>
  </si>
  <si>
    <t>Order of priority by JICA Overseas Offices
(Please prioritize candidates of each country)</t>
    <phoneticPr fontId="5"/>
  </si>
  <si>
    <t>Remarks or comments for university matching. This comment will be visible to the University.
(If any)</t>
    <phoneticPr fontId="5"/>
  </si>
  <si>
    <t>Name of Certificate</t>
    <phoneticPr fontId="5"/>
  </si>
  <si>
    <t>Score</t>
    <phoneticPr fontId="5"/>
  </si>
  <si>
    <t>Date of Exam</t>
    <phoneticPr fontId="5"/>
  </si>
  <si>
    <t>志望順位
University Priority Number</t>
    <rPh sb="0" eb="2">
      <t>シボウ</t>
    </rPh>
    <rPh sb="2" eb="4">
      <t>ジュンイ</t>
    </rPh>
    <phoneticPr fontId="5"/>
  </si>
  <si>
    <t>Name of University</t>
    <phoneticPr fontId="5"/>
  </si>
  <si>
    <t>Name of Graduate School</t>
    <phoneticPr fontId="5"/>
  </si>
  <si>
    <t>Name of Course/Major</t>
    <phoneticPr fontId="5"/>
  </si>
  <si>
    <t>Master or PhD.</t>
    <phoneticPr fontId="5"/>
  </si>
  <si>
    <t>Required to select a professor or not</t>
    <phoneticPr fontId="5"/>
  </si>
  <si>
    <r>
      <t xml:space="preserve">name of supervisor of your choice*
</t>
    </r>
    <r>
      <rPr>
        <b/>
        <sz val="10"/>
        <color theme="1"/>
        <rFont val="Meiryo UI"/>
        <family val="3"/>
        <charset val="128"/>
      </rPr>
      <t>If you are required to select a supervisor, please be sure to complete this field.</t>
    </r>
    <phoneticPr fontId="5"/>
  </si>
  <si>
    <t>auto</t>
    <phoneticPr fontId="5"/>
  </si>
  <si>
    <t>Select</t>
    <phoneticPr fontId="5"/>
  </si>
  <si>
    <t>Input</t>
    <phoneticPr fontId="5"/>
  </si>
  <si>
    <t>select</t>
    <phoneticPr fontId="5"/>
  </si>
  <si>
    <t>input</t>
    <phoneticPr fontId="5"/>
  </si>
  <si>
    <t>001</t>
    <phoneticPr fontId="5"/>
  </si>
  <si>
    <t>Brazil</t>
  </si>
  <si>
    <t>(Latin America) SDGs Global Leader</t>
  </si>
  <si>
    <t>BR</t>
  </si>
  <si>
    <t>BR8001</t>
    <phoneticPr fontId="5"/>
  </si>
  <si>
    <t>KOKUSAI</t>
    <phoneticPr fontId="5"/>
  </si>
  <si>
    <t>Taro</t>
    <phoneticPr fontId="5"/>
  </si>
  <si>
    <t>Jica</t>
    <phoneticPr fontId="5"/>
  </si>
  <si>
    <r>
      <rPr>
        <sz val="10"/>
        <color theme="1"/>
        <rFont val="ＭＳ Ｐゴシック"/>
        <family val="3"/>
        <charset val="128"/>
      </rPr>
      <t>コクサイ</t>
    </r>
    <phoneticPr fontId="5"/>
  </si>
  <si>
    <r>
      <rPr>
        <sz val="10"/>
        <color theme="1"/>
        <rFont val="ＭＳ Ｐゴシック"/>
        <family val="3"/>
        <charset val="128"/>
      </rPr>
      <t>タロウ</t>
    </r>
    <phoneticPr fontId="5"/>
  </si>
  <si>
    <r>
      <rPr>
        <sz val="10"/>
        <color theme="1"/>
        <rFont val="ＭＳ Ｐゴシック"/>
        <family val="3"/>
        <charset val="128"/>
      </rPr>
      <t>ジャイカ</t>
    </r>
    <phoneticPr fontId="5"/>
  </si>
  <si>
    <t>M</t>
  </si>
  <si>
    <t>+81 3 1111 1111</t>
    <phoneticPr fontId="5"/>
  </si>
  <si>
    <t>kokusaitaro@XXX.jp</t>
    <phoneticPr fontId="5"/>
  </si>
  <si>
    <t>Ministry of XXXX</t>
    <phoneticPr fontId="5"/>
  </si>
  <si>
    <t>Ministry/Governmental Institution</t>
    <phoneticPr fontId="5"/>
  </si>
  <si>
    <t>National Government</t>
  </si>
  <si>
    <t>xxx</t>
    <phoneticPr fontId="5"/>
  </si>
  <si>
    <t>He is ………</t>
  </si>
  <si>
    <t>TOEIC Listening&amp;Reading Test</t>
  </si>
  <si>
    <t>XXX</t>
    <phoneticPr fontId="5"/>
  </si>
  <si>
    <t>2018/XX/XX</t>
    <phoneticPr fontId="5"/>
  </si>
  <si>
    <t>0702F</t>
    <phoneticPr fontId="5"/>
  </si>
  <si>
    <t>xxxUniversity</t>
    <phoneticPr fontId="5"/>
  </si>
  <si>
    <t>PhD.</t>
    <phoneticPr fontId="5"/>
  </si>
  <si>
    <t>Prof. Kokusai Hanako</t>
    <phoneticPr fontId="5"/>
  </si>
  <si>
    <t>Program</t>
    <phoneticPr fontId="5"/>
  </si>
  <si>
    <t>Program code</t>
    <phoneticPr fontId="5"/>
  </si>
  <si>
    <t>Months</t>
    <phoneticPr fontId="5"/>
  </si>
  <si>
    <t>Year 1</t>
    <phoneticPr fontId="5"/>
  </si>
  <si>
    <t>Year 2</t>
    <phoneticPr fontId="5"/>
  </si>
  <si>
    <t>Year 3</t>
    <phoneticPr fontId="5"/>
  </si>
  <si>
    <t>Sex</t>
    <phoneticPr fontId="5"/>
  </si>
  <si>
    <t>Country 2 letter code</t>
    <phoneticPr fontId="5"/>
  </si>
  <si>
    <t>Country phone Code</t>
    <phoneticPr fontId="5"/>
  </si>
  <si>
    <t>phone Code
Country</t>
    <phoneticPr fontId="5"/>
  </si>
  <si>
    <t>Type of Certificate</t>
    <phoneticPr fontId="5"/>
  </si>
  <si>
    <t>DB用</t>
    <rPh sb="2" eb="3">
      <t>ヨウ</t>
    </rPh>
    <phoneticPr fontId="5"/>
  </si>
  <si>
    <t>Ministry / Government Institution</t>
    <phoneticPr fontId="5"/>
  </si>
  <si>
    <t>Relationship with military</t>
    <phoneticPr fontId="5"/>
  </si>
  <si>
    <t>Education Level</t>
    <phoneticPr fontId="5"/>
  </si>
  <si>
    <t>Yes/No</t>
    <phoneticPr fontId="5"/>
  </si>
  <si>
    <t>Full/Part</t>
    <phoneticPr fontId="5"/>
  </si>
  <si>
    <t>Type</t>
    <phoneticPr fontId="5"/>
  </si>
  <si>
    <t>English</t>
    <phoneticPr fontId="5"/>
  </si>
  <si>
    <t>year4</t>
    <phoneticPr fontId="5"/>
  </si>
  <si>
    <t>month2</t>
    <phoneticPr fontId="5"/>
  </si>
  <si>
    <t>month3</t>
    <phoneticPr fontId="5"/>
  </si>
  <si>
    <t xml:space="preserve"> Score points obtained</t>
  </si>
  <si>
    <t>symptoms</t>
  </si>
  <si>
    <t>Agriculture Studies Networks for Food Security
（Agri-Net）</t>
  </si>
  <si>
    <t>Jan</t>
    <phoneticPr fontId="5"/>
  </si>
  <si>
    <t>Male</t>
    <phoneticPr fontId="5"/>
  </si>
  <si>
    <t>Afghanistan</t>
    <phoneticPr fontId="5"/>
  </si>
  <si>
    <t>AF</t>
  </si>
  <si>
    <t>+1</t>
    <phoneticPr fontId="5"/>
  </si>
  <si>
    <t>Canada/United States/United States Minor Outlying Is.</t>
    <phoneticPr fontId="5"/>
  </si>
  <si>
    <t>TOEFL iBT</t>
  </si>
  <si>
    <t>A</t>
    <phoneticPr fontId="5"/>
  </si>
  <si>
    <t>University</t>
  </si>
  <si>
    <t>Private（profit）</t>
    <phoneticPr fontId="5"/>
  </si>
  <si>
    <t>NGO/Private(non-profit)</t>
  </si>
  <si>
    <t>No relationship</t>
  </si>
  <si>
    <t>Father</t>
  </si>
  <si>
    <t>Primary Education</t>
  </si>
  <si>
    <t>Yes</t>
  </si>
  <si>
    <t>Full</t>
  </si>
  <si>
    <t>Excellent</t>
    <phoneticPr fontId="5"/>
  </si>
  <si>
    <t>Master's degree candidates are not accepted</t>
    <phoneticPr fontId="5"/>
  </si>
  <si>
    <t>Waiting score</t>
    <phoneticPr fontId="5"/>
  </si>
  <si>
    <t>Cough</t>
  </si>
  <si>
    <t>Legal and Judicial Human Resources Development</t>
  </si>
  <si>
    <t>Feb</t>
    <phoneticPr fontId="5"/>
  </si>
  <si>
    <t>Female</t>
    <phoneticPr fontId="5"/>
  </si>
  <si>
    <t>Albania</t>
  </si>
  <si>
    <t>AL</t>
  </si>
  <si>
    <t>+7</t>
    <phoneticPr fontId="5"/>
  </si>
  <si>
    <t>Kazakhstan/Russian Federation</t>
    <phoneticPr fontId="5"/>
  </si>
  <si>
    <t>B</t>
    <phoneticPr fontId="5"/>
  </si>
  <si>
    <t>Local Government</t>
  </si>
  <si>
    <t>Self-employed</t>
  </si>
  <si>
    <t>the Military, an active military personnel or a military personnel listed in the muster roll/military register</t>
  </si>
  <si>
    <t>Mother</t>
  </si>
  <si>
    <t>Lower Secondary Education</t>
  </si>
  <si>
    <t>No</t>
  </si>
  <si>
    <t>Part</t>
  </si>
  <si>
    <t>Good</t>
    <phoneticPr fontId="5"/>
  </si>
  <si>
    <t>PhD candidates are not accepted</t>
    <phoneticPr fontId="5"/>
  </si>
  <si>
    <t>See above</t>
    <phoneticPr fontId="5"/>
  </si>
  <si>
    <t>Sputum expectoration</t>
    <phoneticPr fontId="5"/>
  </si>
  <si>
    <t>Human Resources Development on Public International Law</t>
  </si>
  <si>
    <t>Mar</t>
    <phoneticPr fontId="5"/>
  </si>
  <si>
    <t>Rather not say</t>
  </si>
  <si>
    <t>Algeria</t>
  </si>
  <si>
    <t>DZ</t>
  </si>
  <si>
    <t>+20</t>
    <phoneticPr fontId="5"/>
  </si>
  <si>
    <t>Egypt</t>
  </si>
  <si>
    <t>IELTS</t>
  </si>
  <si>
    <t>C_</t>
    <phoneticPr fontId="5"/>
  </si>
  <si>
    <t>Public Enterprise</t>
  </si>
  <si>
    <t>Fresh Graduate</t>
  </si>
  <si>
    <t>an organization affiliated with the Military, or a personnel who does not belong to the military at present but is listed in the muster roll/military register</t>
  </si>
  <si>
    <t>Husband</t>
  </si>
  <si>
    <t>Upper Secondary Education</t>
  </si>
  <si>
    <t>C</t>
    <phoneticPr fontId="5"/>
  </si>
  <si>
    <t>Fair</t>
    <phoneticPr fontId="5"/>
  </si>
  <si>
    <t>N/A</t>
    <phoneticPr fontId="5"/>
  </si>
  <si>
    <t>Hemoptysis</t>
  </si>
  <si>
    <t>Investment Promotion and Industrial Development for Asian Region</t>
  </si>
  <si>
    <t>Apr</t>
    <phoneticPr fontId="5"/>
  </si>
  <si>
    <t>American Samoa</t>
  </si>
  <si>
    <t>AS</t>
  </si>
  <si>
    <t>+27</t>
    <phoneticPr fontId="5"/>
  </si>
  <si>
    <t>South Africa</t>
  </si>
  <si>
    <t>Duolingo</t>
    <phoneticPr fontId="5"/>
  </si>
  <si>
    <t>D</t>
    <phoneticPr fontId="5"/>
  </si>
  <si>
    <t>Unemployed</t>
  </si>
  <si>
    <t>the Department or the Ministry of Defense, an organization affiliated with the Ministry of Defense, or staff of the Ministry of Defense</t>
  </si>
  <si>
    <t>Wife</t>
  </si>
  <si>
    <t>Higher Education</t>
  </si>
  <si>
    <t>Poor</t>
    <phoneticPr fontId="5"/>
  </si>
  <si>
    <t>Night sweats</t>
  </si>
  <si>
    <t>ABE Initiative</t>
  </si>
  <si>
    <t>May</t>
    <phoneticPr fontId="5"/>
  </si>
  <si>
    <t>Andorra</t>
  </si>
  <si>
    <t>AD</t>
  </si>
  <si>
    <t>+30</t>
    <phoneticPr fontId="5"/>
  </si>
  <si>
    <t>Greece</t>
  </si>
  <si>
    <t>Others</t>
  </si>
  <si>
    <t>an civilian organization but with military personnel or a military division within the organization</t>
  </si>
  <si>
    <t>Brother</t>
  </si>
  <si>
    <t>Weight loss</t>
  </si>
  <si>
    <t>Capacity Development for Officials of the Ministry of Finance through PhD and Master's Degree Programs</t>
    <phoneticPr fontId="5"/>
  </si>
  <si>
    <t>Jun</t>
    <phoneticPr fontId="5"/>
  </si>
  <si>
    <t>Angola</t>
  </si>
  <si>
    <t>AO</t>
  </si>
  <si>
    <t>+31</t>
    <phoneticPr fontId="5"/>
  </si>
  <si>
    <t>Netherlands</t>
  </si>
  <si>
    <t>To be taken</t>
    <phoneticPr fontId="5"/>
  </si>
  <si>
    <t>an organization which will be affiliated with or under the control of the Military in times of emergency as specified clearly in its organic law/law of establishment</t>
  </si>
  <si>
    <t>Sister</t>
  </si>
  <si>
    <t>Fever</t>
  </si>
  <si>
    <t>(Africa) SDGs Global Leader</t>
  </si>
  <si>
    <t>Jul</t>
    <phoneticPr fontId="5"/>
  </si>
  <si>
    <t>Anguilla</t>
  </si>
  <si>
    <t>AI</t>
  </si>
  <si>
    <t>+32</t>
    <phoneticPr fontId="5"/>
  </si>
  <si>
    <t>Belgium</t>
  </si>
  <si>
    <t>Not decided</t>
    <phoneticPr fontId="5"/>
  </si>
  <si>
    <t>Uncle</t>
  </si>
  <si>
    <t>(East and Central Asia) SDGs Global Leader</t>
  </si>
  <si>
    <t>Aug</t>
    <phoneticPr fontId="5"/>
  </si>
  <si>
    <t>Antarctica</t>
    <phoneticPr fontId="5"/>
  </si>
  <si>
    <t>AQ</t>
  </si>
  <si>
    <t>+33</t>
    <phoneticPr fontId="5"/>
  </si>
  <si>
    <t>France</t>
  </si>
  <si>
    <t>Aunt</t>
  </si>
  <si>
    <t>Sep</t>
    <phoneticPr fontId="5"/>
  </si>
  <si>
    <t>Antigua and Barbuda</t>
    <phoneticPr fontId="5"/>
  </si>
  <si>
    <t>AG</t>
  </si>
  <si>
    <t>+34</t>
    <phoneticPr fontId="5"/>
  </si>
  <si>
    <t>Spain</t>
  </si>
  <si>
    <t>Son</t>
  </si>
  <si>
    <t>(Middle East and Europe) SDGs Global Leader</t>
  </si>
  <si>
    <t>Oct</t>
    <phoneticPr fontId="5"/>
  </si>
  <si>
    <t>Argentina</t>
  </si>
  <si>
    <t>AR</t>
  </si>
  <si>
    <t>+36</t>
    <phoneticPr fontId="5"/>
  </si>
  <si>
    <t>Hungary</t>
  </si>
  <si>
    <t>Daughter</t>
  </si>
  <si>
    <t xml:space="preserve">(Pacific Islands) SDGs Global Leader </t>
  </si>
  <si>
    <t>Nov</t>
    <phoneticPr fontId="5"/>
  </si>
  <si>
    <t>Armenia</t>
  </si>
  <si>
    <t>AM</t>
  </si>
  <si>
    <t>+39</t>
    <phoneticPr fontId="5"/>
  </si>
  <si>
    <t>Italy</t>
  </si>
  <si>
    <t>Cousin</t>
  </si>
  <si>
    <t>(South Asia) SDGs Global Leader</t>
  </si>
  <si>
    <t>Dec</t>
    <phoneticPr fontId="5"/>
  </si>
  <si>
    <t>Aruba</t>
  </si>
  <si>
    <t>AW</t>
  </si>
  <si>
    <t>+40</t>
    <phoneticPr fontId="5"/>
  </si>
  <si>
    <t>Romania</t>
    <phoneticPr fontId="5"/>
  </si>
  <si>
    <t xml:space="preserve">(Southeast Asia) SDGs Global Leader </t>
  </si>
  <si>
    <t>Australia</t>
  </si>
  <si>
    <t>AU</t>
  </si>
  <si>
    <t>+41</t>
    <phoneticPr fontId="5"/>
  </si>
  <si>
    <t>Switzerland</t>
  </si>
  <si>
    <t>DB用
誕生日</t>
    <rPh sb="2" eb="3">
      <t>ヨウ</t>
    </rPh>
    <rPh sb="4" eb="7">
      <t>タンジョウビ</t>
    </rPh>
    <phoneticPr fontId="5"/>
  </si>
  <si>
    <t>Austria</t>
  </si>
  <si>
    <t>AT</t>
  </si>
  <si>
    <t>+43</t>
    <phoneticPr fontId="5"/>
  </si>
  <si>
    <t>DB用
英語</t>
    <rPh sb="2" eb="3">
      <t>ヨウ</t>
    </rPh>
    <rPh sb="4" eb="6">
      <t>エイゴ</t>
    </rPh>
    <phoneticPr fontId="5"/>
  </si>
  <si>
    <t>Azerbaijan</t>
    <phoneticPr fontId="5"/>
  </si>
  <si>
    <t>AZ</t>
  </si>
  <si>
    <t>+44</t>
    <phoneticPr fontId="5"/>
  </si>
  <si>
    <t>United Kingdom</t>
  </si>
  <si>
    <t>Bahamas</t>
  </si>
  <si>
    <t>BS</t>
  </si>
  <si>
    <t>+45</t>
    <phoneticPr fontId="5"/>
  </si>
  <si>
    <t>Denmark</t>
  </si>
  <si>
    <t>Bahrain</t>
  </si>
  <si>
    <t>BH</t>
  </si>
  <si>
    <t>+46</t>
    <phoneticPr fontId="5"/>
  </si>
  <si>
    <t>Sweden</t>
  </si>
  <si>
    <t>Bangladesh</t>
  </si>
  <si>
    <t>BD</t>
  </si>
  <si>
    <t>+47</t>
    <phoneticPr fontId="5"/>
  </si>
  <si>
    <t>Bouvet Island/Norway/Svalbard and Jan Mayen</t>
    <phoneticPr fontId="5"/>
  </si>
  <si>
    <t>Barbados</t>
  </si>
  <si>
    <t>BB</t>
  </si>
  <si>
    <t>+48</t>
    <phoneticPr fontId="5"/>
  </si>
  <si>
    <t>Poland</t>
  </si>
  <si>
    <t>Belarus</t>
  </si>
  <si>
    <t>BY</t>
  </si>
  <si>
    <t>+49</t>
    <phoneticPr fontId="5"/>
  </si>
  <si>
    <t>Germany</t>
  </si>
  <si>
    <t>BE</t>
  </si>
  <si>
    <t>+51</t>
    <phoneticPr fontId="5"/>
  </si>
  <si>
    <t>Peru</t>
  </si>
  <si>
    <t>Belize</t>
  </si>
  <si>
    <t>BZ</t>
  </si>
  <si>
    <t>+52</t>
    <phoneticPr fontId="5"/>
  </si>
  <si>
    <t>Mexico</t>
    <phoneticPr fontId="5"/>
  </si>
  <si>
    <t>Benin</t>
  </si>
  <si>
    <t>BJ</t>
  </si>
  <si>
    <t>+53</t>
    <phoneticPr fontId="5"/>
  </si>
  <si>
    <t>Cuba</t>
  </si>
  <si>
    <t>Bermuda</t>
  </si>
  <si>
    <t>BM</t>
  </si>
  <si>
    <t>+54</t>
    <phoneticPr fontId="5"/>
  </si>
  <si>
    <t>Bhutan</t>
  </si>
  <si>
    <t>BT</t>
  </si>
  <si>
    <t>+55</t>
    <phoneticPr fontId="5"/>
  </si>
  <si>
    <t>Bolivia</t>
    <phoneticPr fontId="5"/>
  </si>
  <si>
    <t>BO</t>
  </si>
  <si>
    <t>+56</t>
    <phoneticPr fontId="5"/>
  </si>
  <si>
    <t>Chile</t>
  </si>
  <si>
    <t>Bonaire, Sint Eustatius and Saba</t>
    <phoneticPr fontId="5"/>
  </si>
  <si>
    <t>BQ</t>
  </si>
  <si>
    <t>+57</t>
    <phoneticPr fontId="5"/>
  </si>
  <si>
    <t>Colombia</t>
  </si>
  <si>
    <t>Bosnia and Herzegovina</t>
    <phoneticPr fontId="5"/>
  </si>
  <si>
    <t>BA</t>
  </si>
  <si>
    <t>+58</t>
    <phoneticPr fontId="5"/>
  </si>
  <si>
    <t>Venezuela</t>
  </si>
  <si>
    <t>Botswana</t>
  </si>
  <si>
    <t>BW</t>
  </si>
  <si>
    <t>+60</t>
    <phoneticPr fontId="5"/>
  </si>
  <si>
    <t>Malaysia</t>
  </si>
  <si>
    <t>Bouvet Island</t>
    <phoneticPr fontId="5"/>
  </si>
  <si>
    <t>BV</t>
  </si>
  <si>
    <t>+61</t>
    <phoneticPr fontId="5"/>
  </si>
  <si>
    <t>Australia/Christmas Island/Cocos (Keeling) Islands</t>
    <phoneticPr fontId="5"/>
  </si>
  <si>
    <t>+62</t>
    <phoneticPr fontId="5"/>
  </si>
  <si>
    <t>Indonesia</t>
  </si>
  <si>
    <t>British Indian Ocean Territory</t>
    <phoneticPr fontId="5"/>
  </si>
  <si>
    <t>IO</t>
  </si>
  <si>
    <t>+63</t>
    <phoneticPr fontId="5"/>
  </si>
  <si>
    <t>Philippines</t>
  </si>
  <si>
    <t>Brunei Darussalam</t>
    <phoneticPr fontId="5"/>
  </si>
  <si>
    <t>BN</t>
  </si>
  <si>
    <t>+64</t>
    <phoneticPr fontId="5"/>
  </si>
  <si>
    <t>New Zealand</t>
  </si>
  <si>
    <t>Bulgaria</t>
  </si>
  <si>
    <t>BG</t>
  </si>
  <si>
    <t>+65</t>
    <phoneticPr fontId="5"/>
  </si>
  <si>
    <t>Singapore</t>
  </si>
  <si>
    <t>Burkina Faso</t>
  </si>
  <si>
    <t>BF</t>
  </si>
  <si>
    <t>+66</t>
    <phoneticPr fontId="5"/>
  </si>
  <si>
    <t>Thailand</t>
  </si>
  <si>
    <t>Burundi</t>
  </si>
  <si>
    <t>BI</t>
  </si>
  <si>
    <t>+81</t>
    <phoneticPr fontId="5"/>
  </si>
  <si>
    <t>Japan</t>
  </si>
  <si>
    <t>Cambodia</t>
  </si>
  <si>
    <t>KH</t>
  </si>
  <si>
    <t>+82</t>
    <phoneticPr fontId="5"/>
  </si>
  <si>
    <t>South Korea</t>
  </si>
  <si>
    <t>Cameroon</t>
  </si>
  <si>
    <t>CM</t>
  </si>
  <si>
    <t>+84</t>
    <phoneticPr fontId="5"/>
  </si>
  <si>
    <t>Viet Nam</t>
  </si>
  <si>
    <t>Canada</t>
  </si>
  <si>
    <t>CA</t>
  </si>
  <si>
    <t>+86</t>
    <phoneticPr fontId="5"/>
  </si>
  <si>
    <t>China</t>
  </si>
  <si>
    <t>Cape Verde</t>
  </si>
  <si>
    <t>CV</t>
  </si>
  <si>
    <t>+90</t>
    <phoneticPr fontId="5"/>
  </si>
  <si>
    <t>Turkey</t>
  </si>
  <si>
    <t>Cayman Islands</t>
  </si>
  <si>
    <t>KY</t>
  </si>
  <si>
    <t>+91</t>
    <phoneticPr fontId="5"/>
  </si>
  <si>
    <t>India</t>
  </si>
  <si>
    <t>Central African Republic</t>
    <phoneticPr fontId="5"/>
  </si>
  <si>
    <t>CF</t>
  </si>
  <si>
    <t>+92</t>
    <phoneticPr fontId="5"/>
  </si>
  <si>
    <t>Pakistan</t>
  </si>
  <si>
    <t>Chad</t>
  </si>
  <si>
    <t>TD</t>
  </si>
  <si>
    <t>+93</t>
    <phoneticPr fontId="5"/>
  </si>
  <si>
    <t>Afghanistan</t>
  </si>
  <si>
    <t>CL</t>
  </si>
  <si>
    <t>+94</t>
    <phoneticPr fontId="5"/>
  </si>
  <si>
    <t>Sri Lanka</t>
  </si>
  <si>
    <t>CN</t>
  </si>
  <si>
    <t>+95</t>
    <phoneticPr fontId="5"/>
  </si>
  <si>
    <t>Myanmar</t>
  </si>
  <si>
    <t>Christmas Island</t>
    <phoneticPr fontId="5"/>
  </si>
  <si>
    <t>CX</t>
  </si>
  <si>
    <t>+98</t>
    <phoneticPr fontId="5"/>
  </si>
  <si>
    <t>Iran</t>
  </si>
  <si>
    <t>Cocos (Keeling) Islands</t>
    <phoneticPr fontId="5"/>
  </si>
  <si>
    <t>CC</t>
  </si>
  <si>
    <t>+211</t>
    <phoneticPr fontId="5"/>
  </si>
  <si>
    <t>South Sudan</t>
  </si>
  <si>
    <t>CO</t>
  </si>
  <si>
    <t>+212</t>
    <phoneticPr fontId="5"/>
  </si>
  <si>
    <t>Morocco/Western Sahara</t>
    <phoneticPr fontId="5"/>
  </si>
  <si>
    <t>Comoros</t>
  </si>
  <si>
    <t>KM</t>
  </si>
  <si>
    <t>+213</t>
    <phoneticPr fontId="5"/>
  </si>
  <si>
    <t>Congo</t>
    <phoneticPr fontId="5"/>
  </si>
  <si>
    <t>CG</t>
  </si>
  <si>
    <t>+216</t>
    <phoneticPr fontId="5"/>
  </si>
  <si>
    <t>Tunisia</t>
  </si>
  <si>
    <t>Congo, DR</t>
    <phoneticPr fontId="5"/>
  </si>
  <si>
    <t>CD</t>
  </si>
  <si>
    <t>+218</t>
    <phoneticPr fontId="5"/>
  </si>
  <si>
    <t>Libya</t>
  </si>
  <si>
    <t>Cook Islands</t>
  </si>
  <si>
    <t>CK</t>
  </si>
  <si>
    <t>+220</t>
    <phoneticPr fontId="5"/>
  </si>
  <si>
    <t>Gambia</t>
  </si>
  <si>
    <t>Costa Rica</t>
  </si>
  <si>
    <t>CR</t>
  </si>
  <si>
    <t>+221</t>
    <phoneticPr fontId="5"/>
  </si>
  <si>
    <t>Senegal</t>
  </si>
  <si>
    <t>Croatia</t>
  </si>
  <si>
    <t>HR</t>
  </si>
  <si>
    <t>+222</t>
    <phoneticPr fontId="5"/>
  </si>
  <si>
    <t>Mauritania</t>
  </si>
  <si>
    <t>CU</t>
  </si>
  <si>
    <t>+223</t>
    <phoneticPr fontId="5"/>
  </si>
  <si>
    <t>Mali</t>
  </si>
  <si>
    <t>Curacao</t>
    <phoneticPr fontId="5"/>
  </si>
  <si>
    <t>CW</t>
  </si>
  <si>
    <t>+224</t>
    <phoneticPr fontId="5"/>
  </si>
  <si>
    <t>Guinea</t>
  </si>
  <si>
    <t>Cyprus</t>
  </si>
  <si>
    <t>CY</t>
  </si>
  <si>
    <t>+225</t>
    <phoneticPr fontId="5"/>
  </si>
  <si>
    <t>Ivory Coast (Côte d'Ivoire)</t>
  </si>
  <si>
    <t>Czech Republic</t>
  </si>
  <si>
    <t>CZ</t>
  </si>
  <si>
    <t>+226</t>
    <phoneticPr fontId="5"/>
  </si>
  <si>
    <t>DK</t>
  </si>
  <si>
    <t>+227</t>
    <phoneticPr fontId="5"/>
  </si>
  <si>
    <t>Niger</t>
  </si>
  <si>
    <t>Djibouti</t>
  </si>
  <si>
    <t>DJ</t>
  </si>
  <si>
    <t>+228</t>
    <phoneticPr fontId="5"/>
  </si>
  <si>
    <t>Togo</t>
  </si>
  <si>
    <t>Dominica</t>
  </si>
  <si>
    <t>DM</t>
  </si>
  <si>
    <t>+229</t>
    <phoneticPr fontId="5"/>
  </si>
  <si>
    <t>Dominican Republic</t>
  </si>
  <si>
    <t>DO</t>
  </si>
  <si>
    <t>+230</t>
    <phoneticPr fontId="5"/>
  </si>
  <si>
    <t>Mauritius</t>
  </si>
  <si>
    <t>Ecuador</t>
  </si>
  <si>
    <t>EC</t>
  </si>
  <si>
    <t>+231</t>
    <phoneticPr fontId="5"/>
  </si>
  <si>
    <t>Liberia</t>
  </si>
  <si>
    <t>EG</t>
  </si>
  <si>
    <t>+232</t>
    <phoneticPr fontId="5"/>
  </si>
  <si>
    <t>Sierra Leone</t>
  </si>
  <si>
    <t>El Salvador</t>
  </si>
  <si>
    <t>SV</t>
  </si>
  <si>
    <t>+233</t>
    <phoneticPr fontId="5"/>
  </si>
  <si>
    <t>Ghana</t>
  </si>
  <si>
    <t>Equatorial Guinea</t>
  </si>
  <si>
    <t>GQ</t>
  </si>
  <si>
    <t>+234</t>
    <phoneticPr fontId="5"/>
  </si>
  <si>
    <t>Nigeria</t>
  </si>
  <si>
    <t>Eritrea</t>
  </si>
  <si>
    <t>ER</t>
  </si>
  <si>
    <t>+235</t>
    <phoneticPr fontId="5"/>
  </si>
  <si>
    <t>Estonia</t>
  </si>
  <si>
    <t>EE</t>
  </si>
  <si>
    <t>+236</t>
    <phoneticPr fontId="5"/>
  </si>
  <si>
    <t>Central African Republic</t>
  </si>
  <si>
    <t>Eswatini</t>
    <phoneticPr fontId="5"/>
  </si>
  <si>
    <t>SZ</t>
  </si>
  <si>
    <t>+237</t>
    <phoneticPr fontId="5"/>
  </si>
  <si>
    <t>Ethiopia</t>
  </si>
  <si>
    <t>ET</t>
  </si>
  <si>
    <t>+238</t>
    <phoneticPr fontId="5"/>
  </si>
  <si>
    <t>Falkland Islands (Malvinas)</t>
    <phoneticPr fontId="5"/>
  </si>
  <si>
    <t>FK</t>
  </si>
  <si>
    <t>+239</t>
    <phoneticPr fontId="5"/>
  </si>
  <si>
    <t>Sao Tome and Principe</t>
  </si>
  <si>
    <t>Faroe Islands</t>
  </si>
  <si>
    <t>FO</t>
  </si>
  <si>
    <t>+240</t>
    <phoneticPr fontId="5"/>
  </si>
  <si>
    <t>Fiji</t>
  </si>
  <si>
    <t>FJ</t>
  </si>
  <si>
    <t>+241</t>
    <phoneticPr fontId="5"/>
  </si>
  <si>
    <t>Gabon</t>
  </si>
  <si>
    <t>Finland</t>
  </si>
  <si>
    <t>FI</t>
  </si>
  <si>
    <t>+242</t>
    <phoneticPr fontId="5"/>
  </si>
  <si>
    <t>Congo</t>
  </si>
  <si>
    <t>FR</t>
  </si>
  <si>
    <t>+243</t>
    <phoneticPr fontId="5"/>
  </si>
  <si>
    <t>Congo, DR</t>
  </si>
  <si>
    <t>French Guiana</t>
  </si>
  <si>
    <t>GF</t>
  </si>
  <si>
    <t>+244</t>
    <phoneticPr fontId="5"/>
  </si>
  <si>
    <t>French Polynesia</t>
  </si>
  <si>
    <t>PF</t>
  </si>
  <si>
    <t>+245</t>
    <phoneticPr fontId="5"/>
  </si>
  <si>
    <t>Guinea-Bissau</t>
  </si>
  <si>
    <t>French Southern Territories</t>
    <phoneticPr fontId="5"/>
  </si>
  <si>
    <t>TF</t>
  </si>
  <si>
    <t>+246</t>
    <phoneticPr fontId="5"/>
  </si>
  <si>
    <t>British Indian Ocean Territory</t>
  </si>
  <si>
    <t>GA</t>
  </si>
  <si>
    <t>+248</t>
    <phoneticPr fontId="5"/>
  </si>
  <si>
    <t>Seychelles</t>
  </si>
  <si>
    <t>GM</t>
  </si>
  <si>
    <t>+249</t>
    <phoneticPr fontId="5"/>
  </si>
  <si>
    <t>Sudan</t>
  </si>
  <si>
    <t>Georgia</t>
  </si>
  <si>
    <t>GE</t>
  </si>
  <si>
    <t>+250</t>
    <phoneticPr fontId="5"/>
  </si>
  <si>
    <t>Rwanda</t>
  </si>
  <si>
    <t>DE</t>
  </si>
  <si>
    <t>+251</t>
    <phoneticPr fontId="5"/>
  </si>
  <si>
    <t>GH</t>
  </si>
  <si>
    <t>+252</t>
    <phoneticPr fontId="5"/>
  </si>
  <si>
    <t>Somalia</t>
  </si>
  <si>
    <t>Gibraltar</t>
  </si>
  <si>
    <t>GI</t>
  </si>
  <si>
    <t>+253</t>
    <phoneticPr fontId="5"/>
  </si>
  <si>
    <t>GR</t>
  </si>
  <si>
    <t>+254</t>
    <phoneticPr fontId="5"/>
  </si>
  <si>
    <t>Kenya</t>
  </si>
  <si>
    <t>Greenland</t>
  </si>
  <si>
    <t>GL</t>
  </si>
  <si>
    <t>+255</t>
    <phoneticPr fontId="5"/>
  </si>
  <si>
    <t>Tanzania</t>
  </si>
  <si>
    <t>Grenada</t>
  </si>
  <si>
    <t>GD</t>
  </si>
  <si>
    <t>+256</t>
    <phoneticPr fontId="5"/>
  </si>
  <si>
    <t>Uganda</t>
  </si>
  <si>
    <t>Guadeloupe</t>
  </si>
  <si>
    <t>GP</t>
  </si>
  <si>
    <t>+257</t>
    <phoneticPr fontId="5"/>
  </si>
  <si>
    <t>Guam</t>
  </si>
  <si>
    <t>GU</t>
  </si>
  <si>
    <t>+258</t>
    <phoneticPr fontId="5"/>
  </si>
  <si>
    <t>Mozambique</t>
  </si>
  <si>
    <t>Guatemala</t>
  </si>
  <si>
    <t>GT</t>
  </si>
  <si>
    <t>+260</t>
    <phoneticPr fontId="5"/>
  </si>
  <si>
    <t>Zambia</t>
  </si>
  <si>
    <t>Guernsey</t>
    <phoneticPr fontId="5"/>
  </si>
  <si>
    <t>GG</t>
  </si>
  <si>
    <t>+261</t>
    <phoneticPr fontId="5"/>
  </si>
  <si>
    <t>Madagascar</t>
  </si>
  <si>
    <t>GN</t>
  </si>
  <si>
    <t>+262</t>
    <phoneticPr fontId="5"/>
  </si>
  <si>
    <t>French Southern Territories/Mayotte/Reunion</t>
    <phoneticPr fontId="5"/>
  </si>
  <si>
    <t>Guinea-Bissau</t>
    <phoneticPr fontId="5"/>
  </si>
  <si>
    <t>GW</t>
  </si>
  <si>
    <t>+263</t>
    <phoneticPr fontId="5"/>
  </si>
  <si>
    <t>Zimbabwe</t>
  </si>
  <si>
    <t>Guyana</t>
  </si>
  <si>
    <t>GY</t>
  </si>
  <si>
    <t>+264</t>
    <phoneticPr fontId="5"/>
  </si>
  <si>
    <t>Namibia</t>
  </si>
  <si>
    <t>Haiti</t>
  </si>
  <si>
    <t>HT</t>
  </si>
  <si>
    <t>+265</t>
    <phoneticPr fontId="5"/>
  </si>
  <si>
    <t>Malawi</t>
  </si>
  <si>
    <t>Heard Island and McDonald Islands</t>
    <phoneticPr fontId="5"/>
  </si>
  <si>
    <t>HM</t>
  </si>
  <si>
    <t>+266</t>
    <phoneticPr fontId="5"/>
  </si>
  <si>
    <t>Lesotho</t>
  </si>
  <si>
    <t>Holy See (Vatican City State)</t>
    <phoneticPr fontId="5"/>
  </si>
  <si>
    <t>VA</t>
  </si>
  <si>
    <t>+267</t>
    <phoneticPr fontId="5"/>
  </si>
  <si>
    <t>Honduras</t>
  </si>
  <si>
    <t>HN</t>
  </si>
  <si>
    <t>+268</t>
    <phoneticPr fontId="5"/>
  </si>
  <si>
    <t>Eswatini</t>
  </si>
  <si>
    <t>Hong Kong</t>
  </si>
  <si>
    <t>HK</t>
  </si>
  <si>
    <t>+269</t>
    <phoneticPr fontId="5"/>
  </si>
  <si>
    <t>HU</t>
  </si>
  <si>
    <t>+291</t>
    <phoneticPr fontId="5"/>
  </si>
  <si>
    <t>Iceland</t>
  </si>
  <si>
    <t>IS</t>
  </si>
  <si>
    <t>+297</t>
    <phoneticPr fontId="5"/>
  </si>
  <si>
    <t>IN</t>
  </si>
  <si>
    <t>+298</t>
    <phoneticPr fontId="5"/>
  </si>
  <si>
    <t>ID</t>
  </si>
  <si>
    <t>+299</t>
    <phoneticPr fontId="5"/>
  </si>
  <si>
    <t>IR</t>
  </si>
  <si>
    <t>+350</t>
    <phoneticPr fontId="5"/>
  </si>
  <si>
    <t>Iraq</t>
  </si>
  <si>
    <t>IQ</t>
  </si>
  <si>
    <t>+351</t>
    <phoneticPr fontId="5"/>
  </si>
  <si>
    <t>Portugal</t>
  </si>
  <si>
    <t>Ireland</t>
  </si>
  <si>
    <t>IE</t>
  </si>
  <si>
    <t>+352</t>
    <phoneticPr fontId="5"/>
  </si>
  <si>
    <t>Luxembourg</t>
  </si>
  <si>
    <t>Isle of Man</t>
    <phoneticPr fontId="5"/>
  </si>
  <si>
    <t>IM</t>
  </si>
  <si>
    <t>+353</t>
    <phoneticPr fontId="5"/>
  </si>
  <si>
    <t>Israel</t>
  </si>
  <si>
    <t>IL</t>
  </si>
  <si>
    <t>+354</t>
    <phoneticPr fontId="5"/>
  </si>
  <si>
    <t>IT</t>
  </si>
  <si>
    <t>+355</t>
    <phoneticPr fontId="5"/>
  </si>
  <si>
    <t>Ivory Coast (Côte d'Ivoire)</t>
    <phoneticPr fontId="5"/>
  </si>
  <si>
    <t>CI</t>
  </si>
  <si>
    <t>+356</t>
    <phoneticPr fontId="5"/>
  </si>
  <si>
    <t>Malta</t>
  </si>
  <si>
    <t>Jamaica</t>
  </si>
  <si>
    <t>JM</t>
  </si>
  <si>
    <t>+357</t>
    <phoneticPr fontId="5"/>
  </si>
  <si>
    <t>JP</t>
  </si>
  <si>
    <t>+358</t>
    <phoneticPr fontId="5"/>
  </si>
  <si>
    <t>Jersey</t>
    <phoneticPr fontId="5"/>
  </si>
  <si>
    <t>JE</t>
  </si>
  <si>
    <t>+359</t>
    <phoneticPr fontId="5"/>
  </si>
  <si>
    <t>Jordan</t>
  </si>
  <si>
    <t>JO</t>
  </si>
  <si>
    <t>+370</t>
    <phoneticPr fontId="5"/>
  </si>
  <si>
    <t>Lithuania</t>
  </si>
  <si>
    <t>Kazakhstan</t>
    <phoneticPr fontId="5"/>
  </si>
  <si>
    <t>KZ</t>
    <phoneticPr fontId="5"/>
  </si>
  <si>
    <t>+371</t>
    <phoneticPr fontId="5"/>
  </si>
  <si>
    <t>Latvia</t>
  </si>
  <si>
    <t>Kenya</t>
    <phoneticPr fontId="5"/>
  </si>
  <si>
    <t>KE</t>
  </si>
  <si>
    <t>+372</t>
    <phoneticPr fontId="5"/>
  </si>
  <si>
    <t>Kiribati</t>
  </si>
  <si>
    <t>KI</t>
  </si>
  <si>
    <t>+373</t>
    <phoneticPr fontId="5"/>
  </si>
  <si>
    <t>Moldova</t>
  </si>
  <si>
    <t>Korea</t>
    <phoneticPr fontId="5"/>
  </si>
  <si>
    <t>KR</t>
  </si>
  <si>
    <t>+374</t>
    <phoneticPr fontId="5"/>
  </si>
  <si>
    <t>Kosovo</t>
    <phoneticPr fontId="5"/>
  </si>
  <si>
    <t>XK</t>
  </si>
  <si>
    <t>+375</t>
    <phoneticPr fontId="5"/>
  </si>
  <si>
    <t>Kuwait</t>
  </si>
  <si>
    <t>KW</t>
  </si>
  <si>
    <t>+376</t>
    <phoneticPr fontId="5"/>
  </si>
  <si>
    <t>Kyrgyz Republic</t>
    <phoneticPr fontId="5"/>
  </si>
  <si>
    <t>KG</t>
    <phoneticPr fontId="5"/>
  </si>
  <si>
    <t>+377</t>
    <phoneticPr fontId="5"/>
  </si>
  <si>
    <t>Monaco</t>
  </si>
  <si>
    <t>Lao People's Democratic Republic</t>
    <phoneticPr fontId="5"/>
  </si>
  <si>
    <t>LA</t>
  </si>
  <si>
    <t>+378</t>
    <phoneticPr fontId="5"/>
  </si>
  <si>
    <t>San Marino</t>
  </si>
  <si>
    <t>LV</t>
  </si>
  <si>
    <t>+379</t>
    <phoneticPr fontId="5"/>
  </si>
  <si>
    <t>Holy See (Vatican City State)</t>
  </si>
  <si>
    <t>Lebanon</t>
  </si>
  <si>
    <t>LB</t>
  </si>
  <si>
    <t>+380</t>
    <phoneticPr fontId="5"/>
  </si>
  <si>
    <t>Ukraine</t>
  </si>
  <si>
    <t>LS</t>
  </si>
  <si>
    <t>+381</t>
    <phoneticPr fontId="5"/>
  </si>
  <si>
    <t>Serbia</t>
  </si>
  <si>
    <t>LR</t>
  </si>
  <si>
    <t>+382</t>
    <phoneticPr fontId="5"/>
  </si>
  <si>
    <t>Montenegro</t>
  </si>
  <si>
    <t>LY</t>
  </si>
  <si>
    <t>+383</t>
    <phoneticPr fontId="5"/>
  </si>
  <si>
    <t>Kosovo</t>
  </si>
  <si>
    <t>Liechtenstein</t>
  </si>
  <si>
    <t>LI</t>
  </si>
  <si>
    <t>+385</t>
    <phoneticPr fontId="5"/>
  </si>
  <si>
    <t>LT</t>
  </si>
  <si>
    <t>+386</t>
    <phoneticPr fontId="5"/>
  </si>
  <si>
    <t>Slovenia</t>
  </si>
  <si>
    <t>LU</t>
  </si>
  <si>
    <t>+387</t>
    <phoneticPr fontId="5"/>
  </si>
  <si>
    <t>Bosnia and Herzegovina</t>
  </si>
  <si>
    <t>Macao</t>
  </si>
  <si>
    <t>MO</t>
  </si>
  <si>
    <t>+389</t>
    <phoneticPr fontId="5"/>
  </si>
  <si>
    <t>North Macedonia</t>
  </si>
  <si>
    <t>North Macedonia</t>
    <phoneticPr fontId="5"/>
  </si>
  <si>
    <t>MK</t>
    <phoneticPr fontId="5"/>
  </si>
  <si>
    <t>+420</t>
    <phoneticPr fontId="5"/>
  </si>
  <si>
    <t>MG</t>
  </si>
  <si>
    <t>+421</t>
    <phoneticPr fontId="5"/>
  </si>
  <si>
    <t>Slovakia</t>
  </si>
  <si>
    <t>MW</t>
  </si>
  <si>
    <t>+423</t>
    <phoneticPr fontId="5"/>
  </si>
  <si>
    <t>MY</t>
  </si>
  <si>
    <t>+500</t>
    <phoneticPr fontId="5"/>
  </si>
  <si>
    <t>Falkland Islands (Malvinas)/Sou. Georgia and the Sou. Sandwich Is.</t>
    <phoneticPr fontId="5"/>
  </si>
  <si>
    <t>Maldives</t>
  </si>
  <si>
    <t>MV</t>
  </si>
  <si>
    <t>+501</t>
    <phoneticPr fontId="5"/>
  </si>
  <si>
    <t>ML</t>
  </si>
  <si>
    <t>+502</t>
    <phoneticPr fontId="5"/>
  </si>
  <si>
    <t>MT</t>
  </si>
  <si>
    <t>+503</t>
    <phoneticPr fontId="5"/>
  </si>
  <si>
    <t>Marshall Islands</t>
    <phoneticPr fontId="5"/>
  </si>
  <si>
    <t>MH</t>
  </si>
  <si>
    <t>+504</t>
    <phoneticPr fontId="5"/>
  </si>
  <si>
    <t>Martinique</t>
  </si>
  <si>
    <t>MQ</t>
  </si>
  <si>
    <t>+505</t>
    <phoneticPr fontId="5"/>
  </si>
  <si>
    <t>Nicaragua</t>
  </si>
  <si>
    <t>MR</t>
  </si>
  <si>
    <t>+506</t>
    <phoneticPr fontId="5"/>
  </si>
  <si>
    <t>MU</t>
  </si>
  <si>
    <t>+507</t>
    <phoneticPr fontId="5"/>
  </si>
  <si>
    <t>Panama</t>
  </si>
  <si>
    <t>Mayotte</t>
    <phoneticPr fontId="5"/>
  </si>
  <si>
    <t>YT</t>
  </si>
  <si>
    <t>+508</t>
    <phoneticPr fontId="5"/>
  </si>
  <si>
    <t>Saint Pierre and Miquelon</t>
  </si>
  <si>
    <t>Mexico</t>
  </si>
  <si>
    <t>MX</t>
  </si>
  <si>
    <t>+509</t>
    <phoneticPr fontId="5"/>
  </si>
  <si>
    <t>Micronesia, Fed. Sts.</t>
    <phoneticPr fontId="5"/>
  </si>
  <si>
    <t>FM</t>
    <phoneticPr fontId="5"/>
  </si>
  <si>
    <t>+590</t>
    <phoneticPr fontId="5"/>
  </si>
  <si>
    <t>Guadeloupe/Saint Barthelemy/Saint Martin (French part)</t>
    <phoneticPr fontId="5"/>
  </si>
  <si>
    <t>Moldova</t>
    <phoneticPr fontId="5"/>
  </si>
  <si>
    <t>MD</t>
  </si>
  <si>
    <t>+591</t>
    <phoneticPr fontId="5"/>
  </si>
  <si>
    <t>Bolivia</t>
  </si>
  <si>
    <t>MC</t>
  </si>
  <si>
    <t>+592</t>
    <phoneticPr fontId="5"/>
  </si>
  <si>
    <t>Mongolia</t>
  </si>
  <si>
    <t>MN</t>
  </si>
  <si>
    <t>+593</t>
    <phoneticPr fontId="5"/>
  </si>
  <si>
    <t>ME</t>
  </si>
  <si>
    <t>+594</t>
    <phoneticPr fontId="5"/>
  </si>
  <si>
    <t>Montserrat</t>
  </si>
  <si>
    <t>MS</t>
  </si>
  <si>
    <t>+595</t>
    <phoneticPr fontId="5"/>
  </si>
  <si>
    <t>Paraguay</t>
  </si>
  <si>
    <t>Morocco</t>
  </si>
  <si>
    <t>MA</t>
  </si>
  <si>
    <t>+596</t>
    <phoneticPr fontId="5"/>
  </si>
  <si>
    <t>MZ</t>
  </si>
  <si>
    <t>+597</t>
    <phoneticPr fontId="5"/>
  </si>
  <si>
    <t>Suriname</t>
  </si>
  <si>
    <t>MM</t>
  </si>
  <si>
    <t>+598</t>
    <phoneticPr fontId="5"/>
  </si>
  <si>
    <t>Uruguay</t>
  </si>
  <si>
    <t>NA</t>
  </si>
  <si>
    <t>+599</t>
    <phoneticPr fontId="5"/>
  </si>
  <si>
    <t>Bonaire, Sint Eustatius and Saba/Curacao</t>
    <phoneticPr fontId="5"/>
  </si>
  <si>
    <t>Nauru</t>
  </si>
  <si>
    <t>NR</t>
  </si>
  <si>
    <t>+670</t>
    <phoneticPr fontId="5"/>
  </si>
  <si>
    <t>Timor-Leste</t>
  </si>
  <si>
    <t>Nepal</t>
  </si>
  <si>
    <t>NP</t>
  </si>
  <si>
    <t>+672</t>
    <phoneticPr fontId="5"/>
  </si>
  <si>
    <t>Antarctica/Heard Island and McDonald Islands/Norfolk Island</t>
    <phoneticPr fontId="5"/>
  </si>
  <si>
    <t>NL</t>
  </si>
  <si>
    <t>+673</t>
    <phoneticPr fontId="5"/>
  </si>
  <si>
    <t>Brunei Darussalam</t>
  </si>
  <si>
    <t>New Caledonia</t>
  </si>
  <si>
    <t>NC</t>
  </si>
  <si>
    <t>+674</t>
    <phoneticPr fontId="5"/>
  </si>
  <si>
    <t>NZ</t>
  </si>
  <si>
    <t>+675</t>
    <phoneticPr fontId="5"/>
  </si>
  <si>
    <t>Papua New Guinea</t>
  </si>
  <si>
    <t>NI</t>
  </si>
  <si>
    <t>+676</t>
    <phoneticPr fontId="5"/>
  </si>
  <si>
    <t>Tonga</t>
  </si>
  <si>
    <t>NE</t>
  </si>
  <si>
    <t>+677</t>
    <phoneticPr fontId="5"/>
  </si>
  <si>
    <t>Solomon Islands</t>
  </si>
  <si>
    <t>NG</t>
  </si>
  <si>
    <t>+678</t>
    <phoneticPr fontId="5"/>
  </si>
  <si>
    <t>Vanuatu</t>
  </si>
  <si>
    <t>Niue</t>
  </si>
  <si>
    <t>NU</t>
  </si>
  <si>
    <t>+679</t>
    <phoneticPr fontId="5"/>
  </si>
  <si>
    <t>Norfolk Island</t>
  </si>
  <si>
    <t>NF</t>
  </si>
  <si>
    <t>+680</t>
    <phoneticPr fontId="5"/>
  </si>
  <si>
    <t>Palau</t>
  </si>
  <si>
    <t>Northern Mariana Islands</t>
    <phoneticPr fontId="5"/>
  </si>
  <si>
    <t>MP</t>
  </si>
  <si>
    <t>+681</t>
    <phoneticPr fontId="5"/>
  </si>
  <si>
    <t>Wallis and Futuna</t>
  </si>
  <si>
    <t>Norway</t>
  </si>
  <si>
    <t>NO</t>
  </si>
  <si>
    <t>+682</t>
    <phoneticPr fontId="5"/>
  </si>
  <si>
    <t>Oman</t>
  </si>
  <si>
    <t>OM</t>
  </si>
  <si>
    <t>+683</t>
    <phoneticPr fontId="5"/>
  </si>
  <si>
    <t>PK</t>
  </si>
  <si>
    <t>+685</t>
    <phoneticPr fontId="5"/>
  </si>
  <si>
    <t>Samoa</t>
  </si>
  <si>
    <t>PW</t>
  </si>
  <si>
    <t>+686</t>
    <phoneticPr fontId="5"/>
  </si>
  <si>
    <t>Palestinian Territory, Occupied</t>
    <phoneticPr fontId="5"/>
  </si>
  <si>
    <t>PS</t>
  </si>
  <si>
    <t>+687</t>
    <phoneticPr fontId="5"/>
  </si>
  <si>
    <t>PA</t>
  </si>
  <si>
    <t>+688</t>
    <phoneticPr fontId="5"/>
  </si>
  <si>
    <t>Tuvalu</t>
  </si>
  <si>
    <t>PG</t>
  </si>
  <si>
    <t>+689</t>
    <phoneticPr fontId="5"/>
  </si>
  <si>
    <t>PY</t>
  </si>
  <si>
    <t>+690</t>
    <phoneticPr fontId="5"/>
  </si>
  <si>
    <t>Tokelau</t>
  </si>
  <si>
    <t>PE</t>
  </si>
  <si>
    <t>+691</t>
    <phoneticPr fontId="5"/>
  </si>
  <si>
    <t>Micronesia, Fed. Sts.</t>
  </si>
  <si>
    <t>PH</t>
  </si>
  <si>
    <t>+692</t>
    <phoneticPr fontId="5"/>
  </si>
  <si>
    <t>Marshall Islands</t>
  </si>
  <si>
    <t>Pitcairn</t>
    <phoneticPr fontId="5"/>
  </si>
  <si>
    <t>PN</t>
  </si>
  <si>
    <t>+850</t>
    <phoneticPr fontId="5"/>
  </si>
  <si>
    <t>North Korea</t>
  </si>
  <si>
    <t>PL</t>
  </si>
  <si>
    <t>+852</t>
    <phoneticPr fontId="5"/>
  </si>
  <si>
    <t>PT</t>
  </si>
  <si>
    <t>+853</t>
    <phoneticPr fontId="5"/>
  </si>
  <si>
    <t>Puerto Rico</t>
    <phoneticPr fontId="5"/>
  </si>
  <si>
    <t>PR</t>
  </si>
  <si>
    <t>+855</t>
    <phoneticPr fontId="5"/>
  </si>
  <si>
    <t>Qatar</t>
  </si>
  <si>
    <t>QA</t>
  </si>
  <si>
    <t>+856</t>
    <phoneticPr fontId="5"/>
  </si>
  <si>
    <t>Lao People's Democratic Republic</t>
  </si>
  <si>
    <t>Reunion</t>
  </si>
  <si>
    <t>RE</t>
  </si>
  <si>
    <t>+870</t>
    <phoneticPr fontId="5"/>
  </si>
  <si>
    <t>Pitcairn</t>
  </si>
  <si>
    <t>Romania</t>
  </si>
  <si>
    <t>RO</t>
  </si>
  <si>
    <t>+880</t>
    <phoneticPr fontId="5"/>
  </si>
  <si>
    <t>Russian Federation</t>
    <phoneticPr fontId="5"/>
  </si>
  <si>
    <t>RU</t>
  </si>
  <si>
    <t>+886</t>
    <phoneticPr fontId="5"/>
  </si>
  <si>
    <t>Taiwan</t>
  </si>
  <si>
    <t>RW</t>
  </si>
  <si>
    <t>+960</t>
    <phoneticPr fontId="5"/>
  </si>
  <si>
    <t>Saint Barthelemy</t>
    <phoneticPr fontId="5"/>
  </si>
  <si>
    <t>BL</t>
  </si>
  <si>
    <t>+961</t>
    <phoneticPr fontId="5"/>
  </si>
  <si>
    <t>Saint Kitts and Nevis</t>
    <phoneticPr fontId="5"/>
  </si>
  <si>
    <t>KN</t>
  </si>
  <si>
    <t>+962</t>
    <phoneticPr fontId="5"/>
  </si>
  <si>
    <t>Saint Lucia</t>
    <phoneticPr fontId="5"/>
  </si>
  <si>
    <t>LC</t>
  </si>
  <si>
    <t>+963</t>
    <phoneticPr fontId="5"/>
  </si>
  <si>
    <t>Syria</t>
  </si>
  <si>
    <t>Saint Martin (French part)</t>
    <phoneticPr fontId="5"/>
  </si>
  <si>
    <t>MF</t>
  </si>
  <si>
    <t>+964</t>
    <phoneticPr fontId="5"/>
  </si>
  <si>
    <t>Saint Pierre and Miquelon</t>
    <phoneticPr fontId="5"/>
  </si>
  <si>
    <t>PM</t>
  </si>
  <si>
    <t>+965</t>
    <phoneticPr fontId="5"/>
  </si>
  <si>
    <t>Saint Vincent and the Grenadines</t>
    <phoneticPr fontId="5"/>
  </si>
  <si>
    <t>VC</t>
  </si>
  <si>
    <t>+966</t>
    <phoneticPr fontId="5"/>
  </si>
  <si>
    <t>Saudi Arabia</t>
  </si>
  <si>
    <t>WS</t>
  </si>
  <si>
    <t>+967</t>
    <phoneticPr fontId="5"/>
  </si>
  <si>
    <t>Yemen</t>
  </si>
  <si>
    <t>SM</t>
  </si>
  <si>
    <t>+968</t>
    <phoneticPr fontId="5"/>
  </si>
  <si>
    <t>Sao Tome and Principe</t>
    <phoneticPr fontId="5"/>
  </si>
  <si>
    <t>ST</t>
  </si>
  <si>
    <t>+970</t>
    <phoneticPr fontId="5"/>
  </si>
  <si>
    <t>Palestinian Territory, Occupied</t>
  </si>
  <si>
    <t>SA</t>
  </si>
  <si>
    <t>+971</t>
    <phoneticPr fontId="5"/>
  </si>
  <si>
    <t>United Arab Emirates</t>
  </si>
  <si>
    <t>SN</t>
  </si>
  <si>
    <t>+972</t>
    <phoneticPr fontId="5"/>
  </si>
  <si>
    <t>RS</t>
  </si>
  <si>
    <t>+973</t>
    <phoneticPr fontId="5"/>
  </si>
  <si>
    <t>SC</t>
  </si>
  <si>
    <t>+974</t>
    <phoneticPr fontId="5"/>
  </si>
  <si>
    <t>SL</t>
  </si>
  <si>
    <t>+975</t>
    <phoneticPr fontId="5"/>
  </si>
  <si>
    <t>SG</t>
  </si>
  <si>
    <t>+976</t>
    <phoneticPr fontId="5"/>
  </si>
  <si>
    <t>Sint Maarten (Dutch part)</t>
    <phoneticPr fontId="5"/>
  </si>
  <si>
    <t>SX</t>
  </si>
  <si>
    <t>+977</t>
    <phoneticPr fontId="5"/>
  </si>
  <si>
    <t>Slovakia</t>
    <phoneticPr fontId="5"/>
  </si>
  <si>
    <t>SK</t>
  </si>
  <si>
    <t>+992</t>
    <phoneticPr fontId="5"/>
  </si>
  <si>
    <t>Tajikistan</t>
  </si>
  <si>
    <t>SI</t>
  </si>
  <si>
    <t>+993</t>
    <phoneticPr fontId="5"/>
  </si>
  <si>
    <t>Turkmenistan</t>
  </si>
  <si>
    <t>Solomon Islands</t>
    <phoneticPr fontId="5"/>
  </si>
  <si>
    <t>SB</t>
  </si>
  <si>
    <t>+994</t>
    <phoneticPr fontId="5"/>
  </si>
  <si>
    <t>Azerbaijan</t>
  </si>
  <si>
    <t>SO</t>
  </si>
  <si>
    <t>+995</t>
    <phoneticPr fontId="5"/>
  </si>
  <si>
    <t>Sou. Georgia and the Sou. Sandwich Is.</t>
    <phoneticPr fontId="5"/>
  </si>
  <si>
    <t>GS</t>
  </si>
  <si>
    <t>+996</t>
    <phoneticPr fontId="5"/>
  </si>
  <si>
    <t>Kyrgyz Republic</t>
  </si>
  <si>
    <t>ZA</t>
  </si>
  <si>
    <t>+998</t>
    <phoneticPr fontId="5"/>
  </si>
  <si>
    <t>Uzbekistan</t>
  </si>
  <si>
    <t>SS</t>
  </si>
  <si>
    <t>+1-242</t>
    <phoneticPr fontId="5"/>
  </si>
  <si>
    <t>ES</t>
  </si>
  <si>
    <t>+1-246</t>
    <phoneticPr fontId="5"/>
  </si>
  <si>
    <t>LK</t>
  </si>
  <si>
    <t>+1-264</t>
    <phoneticPr fontId="5"/>
  </si>
  <si>
    <t>St. Helena Ascension-Tristanda Cunha</t>
    <phoneticPr fontId="5"/>
  </si>
  <si>
    <t>SH</t>
  </si>
  <si>
    <t>+1-268</t>
    <phoneticPr fontId="5"/>
  </si>
  <si>
    <t>Antigua and Barbuda</t>
  </si>
  <si>
    <t>SD</t>
  </si>
  <si>
    <t>+1-284</t>
    <phoneticPr fontId="5"/>
  </si>
  <si>
    <t>Virgin Islands, British</t>
  </si>
  <si>
    <t>SR</t>
  </si>
  <si>
    <t>+1-340</t>
    <phoneticPr fontId="5"/>
  </si>
  <si>
    <t>Virgin Islands, U.S.</t>
  </si>
  <si>
    <t>Svalbard and Jan Mayen</t>
    <phoneticPr fontId="5"/>
  </si>
  <si>
    <t>SJ</t>
  </si>
  <si>
    <t>+1-345</t>
    <phoneticPr fontId="5"/>
  </si>
  <si>
    <t>SE</t>
  </si>
  <si>
    <t>+1-441</t>
    <phoneticPr fontId="5"/>
  </si>
  <si>
    <t>CH</t>
  </si>
  <si>
    <t>+1-473</t>
    <phoneticPr fontId="5"/>
  </si>
  <si>
    <t>SY</t>
  </si>
  <si>
    <t>+1-649</t>
    <phoneticPr fontId="5"/>
  </si>
  <si>
    <t>Turks and Caicos Islands</t>
  </si>
  <si>
    <t>TW</t>
  </si>
  <si>
    <t>+1-658,+1-876</t>
    <phoneticPr fontId="5"/>
  </si>
  <si>
    <t>Tajikistan</t>
    <phoneticPr fontId="5"/>
  </si>
  <si>
    <t>TJ</t>
  </si>
  <si>
    <t>+1-664</t>
    <phoneticPr fontId="5"/>
  </si>
  <si>
    <t>Tanzania</t>
    <phoneticPr fontId="5"/>
  </si>
  <si>
    <t>TZ</t>
  </si>
  <si>
    <t>+1-670</t>
    <phoneticPr fontId="5"/>
  </si>
  <si>
    <t>Northern Mariana Islands</t>
  </si>
  <si>
    <t>TH</t>
  </si>
  <si>
    <t>+1-671</t>
    <phoneticPr fontId="5"/>
  </si>
  <si>
    <t>Timor-Leste</t>
    <phoneticPr fontId="5"/>
  </si>
  <si>
    <t>TL</t>
  </si>
  <si>
    <t>+1-684</t>
    <phoneticPr fontId="5"/>
  </si>
  <si>
    <t>TG</t>
  </si>
  <si>
    <t>+1-721</t>
    <phoneticPr fontId="5"/>
  </si>
  <si>
    <t>Sint Maarten (Dutch part)</t>
  </si>
  <si>
    <t>Tokelau</t>
    <phoneticPr fontId="5"/>
  </si>
  <si>
    <t>TK</t>
  </si>
  <si>
    <t>+1-758</t>
    <phoneticPr fontId="5"/>
  </si>
  <si>
    <t>Saint Lucia</t>
  </si>
  <si>
    <t>TO</t>
  </si>
  <si>
    <t>+1-767</t>
    <phoneticPr fontId="5"/>
  </si>
  <si>
    <t>Trinidad and Tobago</t>
    <phoneticPr fontId="5"/>
  </si>
  <si>
    <t>TT</t>
  </si>
  <si>
    <t>+1-784</t>
    <phoneticPr fontId="5"/>
  </si>
  <si>
    <t>Saint Vincent and the Grenadines</t>
  </si>
  <si>
    <t>TN</t>
  </si>
  <si>
    <t>+1-787,+1-939</t>
    <phoneticPr fontId="5"/>
  </si>
  <si>
    <t>Puerto Rico</t>
  </si>
  <si>
    <t>TR</t>
  </si>
  <si>
    <t>+1-809,+1-829,+1-849</t>
    <phoneticPr fontId="5"/>
  </si>
  <si>
    <t>TM</t>
  </si>
  <si>
    <t>+1-868</t>
    <phoneticPr fontId="5"/>
  </si>
  <si>
    <t>Trinidad and Tobago</t>
  </si>
  <si>
    <t>Turks and Caicos Islands</t>
    <phoneticPr fontId="5"/>
  </si>
  <si>
    <t>TC</t>
  </si>
  <si>
    <t>+1-869</t>
    <phoneticPr fontId="5"/>
  </si>
  <si>
    <t>Saint Kitts and Nevis</t>
  </si>
  <si>
    <t>TV</t>
  </si>
  <si>
    <t>+247,+290</t>
    <phoneticPr fontId="5"/>
  </si>
  <si>
    <t>St. Helena Ascension-Tristanda Cunha</t>
  </si>
  <si>
    <t>UG</t>
  </si>
  <si>
    <t>+44-1481</t>
    <phoneticPr fontId="5"/>
  </si>
  <si>
    <t>Guernsey</t>
  </si>
  <si>
    <t>UA</t>
  </si>
  <si>
    <t>+44-1534</t>
    <phoneticPr fontId="5"/>
  </si>
  <si>
    <t>Jersey</t>
  </si>
  <si>
    <t>AE</t>
  </si>
  <si>
    <t>+44-1624</t>
    <phoneticPr fontId="5"/>
  </si>
  <si>
    <t>Isle of Man</t>
  </si>
  <si>
    <t>GB</t>
  </si>
  <si>
    <t>United States</t>
  </si>
  <si>
    <t>US</t>
  </si>
  <si>
    <t>United States Minor Outlying Is.</t>
    <phoneticPr fontId="5"/>
  </si>
  <si>
    <t>UM</t>
  </si>
  <si>
    <t>UY</t>
  </si>
  <si>
    <t>UZ</t>
  </si>
  <si>
    <t>VU</t>
  </si>
  <si>
    <t>VE</t>
  </si>
  <si>
    <t>Viet Nam</t>
    <phoneticPr fontId="5"/>
  </si>
  <si>
    <t>VN</t>
  </si>
  <si>
    <t>VG</t>
  </si>
  <si>
    <t>VI</t>
  </si>
  <si>
    <t>WF</t>
  </si>
  <si>
    <t>Western Sahara</t>
    <phoneticPr fontId="5"/>
  </si>
  <si>
    <t>EH</t>
  </si>
  <si>
    <t>YE</t>
  </si>
  <si>
    <t>ZM</t>
  </si>
  <si>
    <t>ZW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</si>
</sst>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809]dd\ mmmm\ yyyy;@"/>
    <numFmt numFmtId="177" formatCode="yyyy/m/d;@"/>
    <numFmt numFmtId="178" formatCode="0;;;@"/>
    <numFmt numFmtId="179" formatCode="000"/>
    <numFmt numFmtId="180" formatCode="0_);[Red]\(0\)"/>
    <numFmt numFmtId="181" formatCode="#"/>
    <numFmt numFmtId="182" formatCode="&quot;Select from HERE&quot;"/>
  </numFmts>
  <fonts count="120">
    <font>
      <sz val="11"/>
      <color theme="1"/>
      <name val="Calibri"/>
      <family val="2"/>
      <charset val="128"/>
      <scheme val="minor"/>
    </font>
    <font>
      <sz val="12"/>
      <color theme="1"/>
      <name val="MS ゴシック"/>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6"/>
      <name val="Calibri"/>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sz val="7.5"/>
      <name val="ＭＳ Ｐゴシック"/>
      <family val="3"/>
      <charset val="128"/>
    </font>
    <font>
      <b/>
      <sz val="11"/>
      <name val="Arial"/>
      <family val="2"/>
    </font>
    <font>
      <sz val="8"/>
      <color theme="1"/>
      <name val="ＭＳ Ｐゴシック"/>
      <family val="3"/>
      <charset val="128"/>
    </font>
    <font>
      <sz val="11"/>
      <color theme="1"/>
      <name val="Calibri"/>
      <family val="2"/>
      <charset val="128"/>
      <scheme val="minor"/>
    </font>
    <font>
      <sz val="10"/>
      <name val="Arial"/>
      <family val="2"/>
    </font>
    <font>
      <sz val="10"/>
      <color theme="1"/>
      <name val="ＭＳ Ｐゴシック"/>
      <family val="3"/>
      <charset val="128"/>
    </font>
    <font>
      <sz val="9"/>
      <color indexed="81"/>
      <name val="MS P ゴシック"/>
      <family val="3"/>
      <charset val="128"/>
    </font>
    <font>
      <b/>
      <sz val="9"/>
      <color indexed="81"/>
      <name val="MS P ゴシック"/>
      <family val="3"/>
      <charset val="128"/>
    </font>
    <font>
      <sz val="7"/>
      <name val="Arial"/>
      <family val="2"/>
    </font>
    <font>
      <b/>
      <u/>
      <sz val="10"/>
      <color rgb="FFFF0000"/>
      <name val="Arial"/>
      <family val="2"/>
    </font>
    <font>
      <b/>
      <sz val="10"/>
      <color rgb="FFFF0000"/>
      <name val="Arial"/>
      <family val="2"/>
    </font>
    <font>
      <sz val="16"/>
      <color theme="1"/>
      <name val="Arial"/>
      <family val="2"/>
    </font>
    <font>
      <sz val="16"/>
      <color theme="1"/>
      <name val="ＭＳ Ｐゴシック"/>
      <family val="3"/>
      <charset val="128"/>
    </font>
    <font>
      <b/>
      <sz val="7.5"/>
      <name val="ＭＳ Ｐゴシック"/>
      <family val="3"/>
      <charset val="128"/>
    </font>
    <font>
      <b/>
      <sz val="7.5"/>
      <name val="Arial"/>
      <family val="2"/>
    </font>
    <font>
      <b/>
      <sz val="9"/>
      <color indexed="81"/>
      <name val="Arial"/>
      <family val="2"/>
    </font>
    <font>
      <sz val="12"/>
      <color theme="1"/>
      <name val="Arial"/>
      <family val="2"/>
    </font>
    <font>
      <sz val="14"/>
      <color theme="1"/>
      <name val="Arial"/>
      <family val="2"/>
    </font>
    <font>
      <u/>
      <sz val="10"/>
      <color theme="1"/>
      <name val="Arial"/>
      <family val="2"/>
    </font>
    <font>
      <sz val="9"/>
      <name val="Arial"/>
      <family val="2"/>
    </font>
    <font>
      <b/>
      <sz val="10"/>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9"/>
      <color theme="1"/>
      <name val="BIZ UDゴシック"/>
      <family val="3"/>
      <charset val="128"/>
    </font>
    <font>
      <b/>
      <sz val="9"/>
      <color theme="1"/>
      <name val="BIZ UDゴシック"/>
      <family val="3"/>
      <charset val="128"/>
    </font>
    <font>
      <b/>
      <sz val="9"/>
      <name val="BIZ UDゴシック"/>
      <family val="3"/>
      <charset val="128"/>
    </font>
    <font>
      <sz val="11"/>
      <color theme="1"/>
      <name val="Arial"/>
      <family val="2"/>
    </font>
    <font>
      <u/>
      <sz val="11"/>
      <color theme="10"/>
      <name val="Arial"/>
      <family val="2"/>
    </font>
    <font>
      <sz val="7.5"/>
      <name val="Segoe UI Symbol"/>
      <family val="3"/>
    </font>
    <font>
      <b/>
      <sz val="9"/>
      <color indexed="81"/>
      <name val="ＭＳ Ｐゴシック"/>
      <family val="3"/>
      <charset val="128"/>
    </font>
    <font>
      <b/>
      <sz val="7"/>
      <color theme="1"/>
      <name val="Arial"/>
      <family val="2"/>
    </font>
    <font>
      <sz val="7"/>
      <name val="ＭＳ Ｐゴシック"/>
      <family val="3"/>
      <charset val="128"/>
    </font>
    <font>
      <sz val="7"/>
      <name val="Segoe UI Symbol"/>
      <family val="2"/>
    </font>
    <font>
      <sz val="8"/>
      <name val="Arial"/>
      <family val="2"/>
    </font>
    <font>
      <sz val="6"/>
      <name val="MS ゴシック"/>
      <family val="2"/>
      <charset val="128"/>
    </font>
    <font>
      <sz val="10"/>
      <color theme="1"/>
      <name val="Calibri"/>
      <family val="3"/>
      <charset val="128"/>
      <scheme val="minor"/>
    </font>
    <font>
      <sz val="11"/>
      <color rgb="FF002060"/>
      <name val="HGP創英角ﾎﾟｯﾌﾟ体"/>
      <family val="3"/>
      <charset val="128"/>
    </font>
    <font>
      <sz val="12"/>
      <color theme="1"/>
      <name val="Calibri"/>
      <family val="3"/>
      <charset val="128"/>
      <scheme val="minor"/>
    </font>
    <font>
      <b/>
      <sz val="13"/>
      <color theme="1"/>
      <name val="Arial"/>
      <family val="2"/>
    </font>
    <font>
      <b/>
      <sz val="14"/>
      <color theme="1"/>
      <name val="Calibri"/>
      <family val="3"/>
      <charset val="128"/>
      <scheme val="minor"/>
    </font>
    <font>
      <b/>
      <sz val="12"/>
      <color theme="1"/>
      <name val="Calibri"/>
      <family val="3"/>
      <charset val="128"/>
      <scheme val="minor"/>
    </font>
    <font>
      <sz val="10"/>
      <name val="Calibri"/>
      <family val="3"/>
      <charset val="128"/>
      <scheme val="minor"/>
    </font>
    <font>
      <sz val="11"/>
      <name val="HGP創英角ﾎﾟｯﾌﾟ体"/>
      <family val="3"/>
      <charset val="128"/>
    </font>
    <font>
      <sz val="11"/>
      <name val="Calibri"/>
      <family val="3"/>
      <charset val="128"/>
      <scheme val="minor"/>
    </font>
    <font>
      <sz val="11"/>
      <color theme="1"/>
      <name val="HGP創英角ﾎﾟｯﾌﾟ体"/>
      <family val="3"/>
      <charset val="128"/>
    </font>
    <font>
      <sz val="10"/>
      <color rgb="FFFF0000"/>
      <name val="Calibri"/>
      <family val="3"/>
      <charset val="128"/>
      <scheme val="minor"/>
    </font>
    <font>
      <b/>
      <u/>
      <sz val="12"/>
      <name val="Calibri"/>
      <family val="3"/>
      <charset val="128"/>
      <scheme val="minor"/>
    </font>
    <font>
      <b/>
      <u/>
      <sz val="12"/>
      <color rgb="FFFF0000"/>
      <name val="Calibri"/>
      <family val="3"/>
      <charset val="128"/>
      <scheme val="minor"/>
    </font>
    <font>
      <b/>
      <sz val="13"/>
      <name val="Arial"/>
      <family val="2"/>
    </font>
    <font>
      <u/>
      <sz val="11"/>
      <color theme="10"/>
      <name val="Calibri"/>
      <family val="2"/>
      <charset val="128"/>
      <scheme val="minor"/>
    </font>
    <font>
      <sz val="9"/>
      <name val="HGP創英角ﾎﾟｯﾌﾟ体"/>
      <family val="3"/>
      <charset val="128"/>
    </font>
    <font>
      <b/>
      <sz val="10"/>
      <color theme="1"/>
      <name val="MS ゴシック"/>
      <family val="2"/>
      <charset val="128"/>
    </font>
    <font>
      <b/>
      <sz val="10"/>
      <color theme="1"/>
      <name val="ＭＳ Ｐゴシック"/>
      <family val="2"/>
      <charset val="128"/>
    </font>
    <font>
      <b/>
      <u/>
      <sz val="11"/>
      <color theme="1"/>
      <name val="Arial"/>
      <family val="2"/>
    </font>
    <font>
      <sz val="9"/>
      <color rgb="FFFF0000"/>
      <name val="Arial"/>
      <family val="2"/>
    </font>
    <font>
      <u/>
      <sz val="9"/>
      <color rgb="FF0563C1"/>
      <name val="Arial"/>
      <family val="2"/>
    </font>
    <font>
      <b/>
      <sz val="12"/>
      <color theme="1"/>
      <name val="ＭＳ Ｐゴシック"/>
      <family val="3"/>
      <charset val="128"/>
    </font>
    <font>
      <b/>
      <u/>
      <sz val="8"/>
      <color theme="1"/>
      <name val="Arial"/>
      <family val="2"/>
    </font>
    <font>
      <b/>
      <sz val="12"/>
      <color theme="1"/>
      <name val="Arial"/>
      <family val="2"/>
    </font>
    <font>
      <sz val="9"/>
      <color theme="1"/>
      <name val="ＭＳ Ｐゴシック"/>
      <family val="2"/>
      <charset val="128"/>
    </font>
    <font>
      <b/>
      <i/>
      <u/>
      <sz val="11"/>
      <name val="Arial"/>
      <family val="2"/>
    </font>
    <font>
      <b/>
      <sz val="10"/>
      <color theme="1"/>
      <name val="Meiryo UI"/>
      <family val="3"/>
      <charset val="128"/>
    </font>
    <font>
      <sz val="10"/>
      <color theme="1"/>
      <name val="ＭＳ Ｐゴシック"/>
      <family val="2"/>
      <charset val="128"/>
    </font>
    <font>
      <u/>
      <sz val="11"/>
      <color theme="10"/>
      <name val="ＭＳ Ｐゴシック"/>
      <family val="2"/>
      <charset val="128"/>
    </font>
    <font>
      <sz val="11"/>
      <color theme="1"/>
      <name val="ＭＳ Ｐゴシック"/>
      <family val="2"/>
      <charset val="128"/>
    </font>
    <font>
      <b/>
      <sz val="9"/>
      <name val="Arial"/>
      <family val="2"/>
    </font>
    <font>
      <b/>
      <sz val="9"/>
      <name val="Calibri"/>
      <family val="3"/>
      <charset val="128"/>
      <scheme val="minor"/>
    </font>
    <font>
      <b/>
      <sz val="8"/>
      <color theme="1"/>
      <name val="游ゴシック"/>
      <family val="3"/>
      <charset val="128"/>
    </font>
    <font>
      <b/>
      <sz val="9"/>
      <color rgb="FFFF0000"/>
      <name val="Arial"/>
      <family val="2"/>
    </font>
    <font>
      <sz val="9"/>
      <color rgb="FF0563C1"/>
      <name val="Arial"/>
      <family val="2"/>
    </font>
    <font>
      <sz val="9"/>
      <name val="MS ゴシック"/>
      <family val="2"/>
      <charset val="128"/>
    </font>
    <font>
      <sz val="10"/>
      <color theme="1"/>
      <name val="MS ゴシック"/>
      <family val="2"/>
      <charset val="128"/>
    </font>
    <font>
      <sz val="14"/>
      <name val="Arial"/>
      <family val="2"/>
    </font>
    <font>
      <u/>
      <sz val="10"/>
      <name val="Arial"/>
      <family val="2"/>
    </font>
    <font>
      <sz val="10"/>
      <name val="MS ゴシック"/>
      <family val="2"/>
      <charset val="128"/>
    </font>
    <font>
      <sz val="10"/>
      <name val="Arial"/>
      <family val="2"/>
      <charset val="128"/>
    </font>
    <font>
      <sz val="10"/>
      <color rgb="FFFF0000"/>
      <name val="游ゴシック"/>
      <family val="2"/>
      <charset val="128"/>
    </font>
    <font>
      <sz val="7.5"/>
      <name val="Arial"/>
      <family val="3"/>
      <charset val="128"/>
    </font>
    <font>
      <sz val="7.5"/>
      <color rgb="FFFF0000"/>
      <name val="Arial"/>
      <family val="2"/>
    </font>
    <font>
      <sz val="7.5"/>
      <color rgb="FFFF0000"/>
      <name val="Wingdings"/>
      <family val="2"/>
      <charset val="2"/>
    </font>
    <font>
      <sz val="10"/>
      <color rgb="FFFF0000"/>
      <name val="MS UI Gothic"/>
      <family val="2"/>
      <charset val="1"/>
    </font>
    <font>
      <sz val="10"/>
      <name val="ＭＳ Ｐゴシック"/>
      <family val="2"/>
      <charset val="128"/>
    </font>
    <font>
      <sz val="10"/>
      <color theme="1"/>
      <name val="游ゴシック"/>
      <family val="2"/>
      <charset val="128"/>
    </font>
    <font>
      <sz val="7.5"/>
      <color rgb="FF000000"/>
      <name val="Arial"/>
      <family val="2"/>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ＭＳ Ｐゴシック"/>
      <family val="2"/>
      <charset val="128"/>
    </font>
    <font>
      <u/>
      <sz val="8"/>
      <color theme="10"/>
      <name val="Arial"/>
      <family val="2"/>
    </font>
    <font>
      <sz val="11"/>
      <name val="Arial"/>
      <family val="2"/>
    </font>
    <font>
      <sz val="8"/>
      <color theme="10"/>
      <name val="Arial"/>
      <family val="2"/>
    </font>
    <font>
      <u/>
      <sz val="9"/>
      <color theme="10"/>
      <name val="Calibri"/>
      <family val="2"/>
      <charset val="128"/>
      <scheme val="minor"/>
    </font>
    <font>
      <u/>
      <sz val="8"/>
      <color theme="10"/>
      <name val="Calibri"/>
      <family val="2"/>
      <charset val="128"/>
      <scheme val="minor"/>
    </font>
    <font>
      <b/>
      <sz val="16"/>
      <color theme="1"/>
      <name val="Arial"/>
      <family val="2"/>
    </font>
    <font>
      <sz val="10"/>
      <color rgb="FF000000"/>
      <name val="Arial"/>
      <family val="2"/>
    </font>
    <font>
      <b/>
      <sz val="10"/>
      <color rgb="FF000000"/>
      <name val="Arial"/>
      <family val="2"/>
    </font>
    <font>
      <b/>
      <sz val="10"/>
      <color rgb="FF000000"/>
      <name val="ＭＳ Ｐゴシック"/>
      <family val="3"/>
      <charset val="128"/>
    </font>
    <font>
      <b/>
      <u/>
      <sz val="11"/>
      <color theme="1"/>
      <name val="游ゴシック"/>
      <family val="3"/>
      <charset val="128"/>
    </font>
    <font>
      <b/>
      <sz val="11"/>
      <color indexed="81"/>
      <name val="Meiryo UI"/>
      <family val="3"/>
      <charset val="128"/>
    </font>
    <font>
      <sz val="8"/>
      <color theme="1"/>
      <name val="ＭＳ Ｐゴシック"/>
      <family val="2"/>
      <charset val="128"/>
    </font>
  </fonts>
  <fills count="17">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66FFFF"/>
        <bgColor indexed="64"/>
      </patternFill>
    </fill>
    <fill>
      <patternFill patternType="solid">
        <fgColor theme="7" tint="0.79998168889431442"/>
        <bgColor indexed="64"/>
      </patternFill>
    </fill>
    <fill>
      <patternFill patternType="solid">
        <fgColor rgb="FFFFEFFF"/>
        <bgColor indexed="64"/>
      </patternFill>
    </fill>
    <fill>
      <patternFill patternType="solid">
        <fgColor rgb="FF99CCFF"/>
        <bgColor indexed="64"/>
      </patternFill>
    </fill>
    <fill>
      <patternFill patternType="solid">
        <fgColor theme="4" tint="0.59999389629810485"/>
        <bgColor indexed="64"/>
      </patternFill>
    </fill>
    <fill>
      <patternFill patternType="solid">
        <fgColor theme="0"/>
        <bgColor indexed="64"/>
      </patternFill>
    </fill>
  </fills>
  <borders count="1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right style="thin">
        <color rgb="FF000000"/>
      </right>
      <top/>
      <bottom style="medium">
        <color indexed="64"/>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style="thin">
        <color rgb="FF000000"/>
      </right>
      <top style="thin">
        <color rgb="FF000000"/>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000000"/>
      </right>
      <top style="medium">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thin">
        <color rgb="FF000000"/>
      </top>
      <bottom/>
      <diagonal/>
    </border>
    <border>
      <left/>
      <right style="medium">
        <color indexed="64"/>
      </right>
      <top style="medium">
        <color rgb="FF000000"/>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rgb="FF000000"/>
      </top>
      <bottom/>
      <diagonal/>
    </border>
    <border>
      <left style="medium">
        <color rgb="FF000000"/>
      </left>
      <right style="thin">
        <color indexed="64"/>
      </right>
      <top style="thin">
        <color indexed="64"/>
      </top>
      <bottom style="medium">
        <color rgb="FF000000"/>
      </bottom>
      <diagonal/>
    </border>
  </borders>
  <cellStyleXfs count="9">
    <xf numFmtId="0" fontId="0" fillId="0" borderId="0">
      <alignment vertical="center"/>
    </xf>
    <xf numFmtId="0" fontId="11" fillId="0" borderId="0">
      <alignment vertical="center"/>
    </xf>
    <xf numFmtId="0" fontId="21" fillId="0" borderId="0">
      <alignment vertical="center"/>
    </xf>
    <xf numFmtId="182" fontId="47" fillId="0" borderId="0" applyNumberFormat="0" applyFill="0" applyBorder="0" applyProtection="0">
      <alignment vertical="center" wrapText="1"/>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69" fillId="0" borderId="0" applyNumberFormat="0" applyFill="0" applyBorder="0" applyAlignment="0" applyProtection="0">
      <alignment vertical="center"/>
    </xf>
  </cellStyleXfs>
  <cellXfs count="1089">
    <xf numFmtId="0" fontId="0" fillId="0" borderId="0" xfId="0">
      <alignment vertical="center"/>
    </xf>
    <xf numFmtId="0" fontId="6" fillId="0" borderId="0" xfId="0" applyFont="1">
      <alignment vertical="center"/>
    </xf>
    <xf numFmtId="0" fontId="6" fillId="0" borderId="0" xfId="0" applyFont="1" applyAlignment="1">
      <alignment vertical="center" wrapText="1"/>
    </xf>
    <xf numFmtId="0" fontId="6" fillId="0" borderId="0" xfId="0" applyFont="1" applyAlignment="1">
      <alignment horizontal="left"/>
    </xf>
    <xf numFmtId="0" fontId="34" fillId="0" borderId="0" xfId="0" applyFont="1" applyAlignment="1">
      <alignment horizontal="center" vertical="top" wrapText="1"/>
    </xf>
    <xf numFmtId="0" fontId="6" fillId="0" borderId="0" xfId="0" applyFont="1" applyAlignment="1">
      <alignment horizontal="right" vertical="center" wrapText="1"/>
    </xf>
    <xf numFmtId="0" fontId="6" fillId="0" borderId="0" xfId="0" applyFont="1" applyProtection="1">
      <alignment vertical="center"/>
      <protection locked="0"/>
    </xf>
    <xf numFmtId="0" fontId="7" fillId="0" borderId="0" xfId="0" applyFont="1" applyProtection="1">
      <alignment vertical="center"/>
      <protection locked="0"/>
    </xf>
    <xf numFmtId="0" fontId="7" fillId="0" borderId="0" xfId="0" applyFont="1" applyAlignment="1" applyProtection="1">
      <protection locked="0"/>
    </xf>
    <xf numFmtId="0" fontId="8" fillId="0" borderId="0" xfId="0" applyFont="1" applyAlignment="1" applyProtection="1">
      <protection locked="0"/>
    </xf>
    <xf numFmtId="0" fontId="7" fillId="0" borderId="24" xfId="0" applyFont="1" applyBorder="1" applyAlignment="1" applyProtection="1">
      <protection locked="0"/>
    </xf>
    <xf numFmtId="0" fontId="8" fillId="0" borderId="24" xfId="0" applyFont="1" applyBorder="1" applyAlignment="1" applyProtection="1">
      <protection locked="0"/>
    </xf>
    <xf numFmtId="0" fontId="9" fillId="0" borderId="0" xfId="0" applyFont="1" applyAlignment="1" applyProtection="1">
      <alignment vertical="center" wrapText="1"/>
      <protection locked="0"/>
    </xf>
    <xf numFmtId="0" fontId="6" fillId="0" borderId="0" xfId="0" applyFont="1" applyAlignment="1" applyProtection="1">
      <alignment vertical="top" wrapText="1"/>
      <protection locked="0"/>
    </xf>
    <xf numFmtId="0" fontId="6" fillId="0" borderId="86" xfId="0" applyFont="1" applyBorder="1" applyProtection="1">
      <alignment vertical="center"/>
      <protection locked="0"/>
    </xf>
    <xf numFmtId="0" fontId="9" fillId="0" borderId="19" xfId="0" applyFont="1" applyBorder="1" applyAlignment="1" applyProtection="1">
      <alignment wrapText="1"/>
      <protection locked="0"/>
    </xf>
    <xf numFmtId="0" fontId="9" fillId="0" borderId="0" xfId="0" applyFont="1" applyAlignment="1" applyProtection="1">
      <alignment wrapText="1"/>
      <protection locked="0"/>
    </xf>
    <xf numFmtId="0" fontId="9" fillId="0" borderId="0" xfId="0" applyFont="1" applyProtection="1">
      <alignment vertical="center"/>
      <protection locked="0"/>
    </xf>
    <xf numFmtId="0" fontId="9" fillId="0" borderId="0" xfId="0" applyFont="1" applyAlignment="1" applyProtection="1">
      <alignment horizontal="left" wrapText="1"/>
      <protection locked="0"/>
    </xf>
    <xf numFmtId="0" fontId="9" fillId="0" borderId="0" xfId="0" applyFont="1" applyAlignment="1" applyProtection="1">
      <alignment horizontal="justify" vertical="top"/>
      <protection locked="0"/>
    </xf>
    <xf numFmtId="0" fontId="9" fillId="0" borderId="0" xfId="0" applyFont="1" applyAlignment="1" applyProtection="1">
      <alignment horizontal="left" vertical="top"/>
      <protection locked="0"/>
    </xf>
    <xf numFmtId="0" fontId="6" fillId="0" borderId="0" xfId="0" applyFont="1" applyAlignment="1" applyProtection="1">
      <alignment vertical="center" wrapText="1"/>
      <protection locked="0"/>
    </xf>
    <xf numFmtId="0" fontId="6" fillId="0" borderId="0" xfId="0" applyFont="1" applyAlignment="1" applyProtection="1">
      <alignment horizontal="left" vertical="center" wrapText="1"/>
      <protection locked="0"/>
    </xf>
    <xf numFmtId="0" fontId="6" fillId="0" borderId="19" xfId="0" applyFont="1" applyBorder="1" applyAlignment="1" applyProtection="1">
      <alignment vertical="center" wrapText="1"/>
      <protection locked="0"/>
    </xf>
    <xf numFmtId="0" fontId="6" fillId="0" borderId="19" xfId="0" applyFont="1" applyBorder="1" applyAlignment="1" applyProtection="1">
      <alignment horizontal="left" vertical="center" wrapText="1"/>
      <protection locked="0"/>
    </xf>
    <xf numFmtId="0" fontId="6" fillId="0" borderId="0" xfId="0" applyFont="1" applyAlignment="1" applyProtection="1">
      <alignment horizontal="left" vertical="top" wrapText="1"/>
      <protection locked="0"/>
    </xf>
    <xf numFmtId="0" fontId="9" fillId="0" borderId="0" xfId="0" applyFont="1" applyAlignment="1" applyProtection="1">
      <alignment vertical="top" shrinkToFit="1"/>
      <protection locked="0"/>
    </xf>
    <xf numFmtId="0" fontId="9" fillId="0" borderId="0" xfId="0" applyFont="1" applyAlignment="1" applyProtection="1">
      <alignment vertical="center" shrinkToFit="1"/>
      <protection locked="0"/>
    </xf>
    <xf numFmtId="0" fontId="14" fillId="0" borderId="0" xfId="0" applyFont="1" applyAlignment="1" applyProtection="1">
      <alignment horizontal="left"/>
      <protection locked="0"/>
    </xf>
    <xf numFmtId="0" fontId="27" fillId="0" borderId="0" xfId="0" applyFont="1" applyAlignment="1" applyProtection="1">
      <alignment horizontal="left"/>
      <protection locked="0"/>
    </xf>
    <xf numFmtId="0" fontId="14" fillId="0" borderId="0" xfId="0" applyFont="1" applyProtection="1">
      <alignment vertical="center"/>
      <protection locked="0"/>
    </xf>
    <xf numFmtId="0" fontId="14" fillId="0" borderId="0" xfId="0" applyFont="1" applyAlignment="1" applyProtection="1">
      <alignment wrapText="1"/>
      <protection locked="0"/>
    </xf>
    <xf numFmtId="0" fontId="6" fillId="0" borderId="0" xfId="0" applyFont="1" applyAlignment="1" applyProtection="1">
      <alignment wrapText="1"/>
      <protection locked="0"/>
    </xf>
    <xf numFmtId="0" fontId="9" fillId="0" borderId="0" xfId="0" applyFont="1" applyAlignment="1" applyProtection="1">
      <alignment vertical="top" wrapText="1"/>
      <protection locked="0"/>
    </xf>
    <xf numFmtId="0" fontId="9" fillId="0" borderId="0" xfId="0" applyFont="1" applyAlignment="1" applyProtection="1">
      <alignment horizontal="left" vertical="top" wrapText="1"/>
      <protection locked="0"/>
    </xf>
    <xf numFmtId="0" fontId="10" fillId="0" borderId="0" xfId="0" applyFont="1" applyAlignment="1" applyProtection="1">
      <alignment vertical="top" wrapText="1"/>
      <protection locked="0"/>
    </xf>
    <xf numFmtId="0" fontId="10" fillId="0" borderId="0" xfId="0" applyFont="1" applyAlignment="1" applyProtection="1">
      <alignment horizontal="left" vertical="top" wrapText="1"/>
      <protection locked="0"/>
    </xf>
    <xf numFmtId="0" fontId="6" fillId="0" borderId="6" xfId="0" applyFont="1" applyBorder="1" applyProtection="1">
      <alignment vertical="center"/>
      <protection locked="0"/>
    </xf>
    <xf numFmtId="0" fontId="6" fillId="0" borderId="3" xfId="0" applyFont="1" applyBorder="1" applyAlignment="1" applyProtection="1">
      <alignment wrapText="1"/>
      <protection locked="0"/>
    </xf>
    <xf numFmtId="0" fontId="6" fillId="0" borderId="3" xfId="0" applyFont="1" applyBorder="1" applyAlignment="1" applyProtection="1">
      <alignment horizontal="left" wrapText="1"/>
      <protection locked="0"/>
    </xf>
    <xf numFmtId="0" fontId="6" fillId="0" borderId="0" xfId="0" applyFont="1" applyAlignment="1" applyProtection="1">
      <protection locked="0"/>
    </xf>
    <xf numFmtId="0" fontId="6" fillId="0" borderId="93" xfId="0" applyFont="1" applyBorder="1" applyProtection="1">
      <alignment vertical="center"/>
      <protection locked="0"/>
    </xf>
    <xf numFmtId="0" fontId="6" fillId="0" borderId="93" xfId="0" applyFont="1" applyBorder="1" applyAlignment="1" applyProtection="1">
      <alignment horizontal="left" vertical="center"/>
      <protection locked="0"/>
    </xf>
    <xf numFmtId="0" fontId="8" fillId="0" borderId="93" xfId="0" applyFont="1" applyBorder="1" applyAlignment="1" applyProtection="1">
      <protection locked="0"/>
    </xf>
    <xf numFmtId="0" fontId="6" fillId="0" borderId="0" xfId="0" applyFont="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49" fontId="39" fillId="8" borderId="75" xfId="0" applyNumberFormat="1" applyFont="1" applyFill="1" applyBorder="1" applyAlignment="1" applyProtection="1">
      <alignment vertical="top" wrapText="1"/>
      <protection locked="0"/>
    </xf>
    <xf numFmtId="0" fontId="39" fillId="5" borderId="40" xfId="0" applyFont="1" applyFill="1" applyBorder="1" applyAlignment="1" applyProtection="1">
      <alignment horizontal="center" vertical="top" wrapText="1"/>
      <protection locked="0"/>
    </xf>
    <xf numFmtId="0" fontId="39" fillId="8" borderId="40" xfId="0" applyFont="1" applyFill="1" applyBorder="1" applyAlignment="1" applyProtection="1">
      <alignment horizontal="center" vertical="top" wrapText="1"/>
      <protection locked="0"/>
    </xf>
    <xf numFmtId="0" fontId="39" fillId="5" borderId="34" xfId="0" applyFont="1" applyFill="1" applyBorder="1" applyAlignment="1" applyProtection="1">
      <alignment horizontal="center" vertical="top" wrapText="1"/>
      <protection locked="0"/>
    </xf>
    <xf numFmtId="0" fontId="39" fillId="8" borderId="34" xfId="0" applyFont="1" applyFill="1" applyBorder="1" applyAlignment="1" applyProtection="1">
      <alignment horizontal="center" vertical="top" wrapText="1"/>
      <protection locked="0"/>
    </xf>
    <xf numFmtId="0" fontId="39" fillId="8" borderId="34" xfId="0" applyFont="1" applyFill="1" applyBorder="1" applyAlignment="1">
      <alignment horizontal="center" vertical="top" wrapText="1"/>
    </xf>
    <xf numFmtId="14" fontId="39" fillId="5" borderId="40" xfId="0" applyNumberFormat="1" applyFont="1" applyFill="1" applyBorder="1" applyAlignment="1" applyProtection="1">
      <alignment horizontal="center" vertical="top" wrapText="1"/>
      <protection locked="0"/>
    </xf>
    <xf numFmtId="0" fontId="39" fillId="5" borderId="1" xfId="0" applyFont="1" applyFill="1" applyBorder="1" applyAlignment="1" applyProtection="1">
      <alignment vertical="top" wrapText="1"/>
      <protection locked="0"/>
    </xf>
    <xf numFmtId="49" fontId="39" fillId="8" borderId="13" xfId="0" applyNumberFormat="1"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wrapText="1"/>
      <protection locked="0"/>
    </xf>
    <xf numFmtId="0" fontId="39" fillId="8" borderId="1" xfId="0" applyFont="1" applyFill="1" applyBorder="1" applyAlignment="1" applyProtection="1">
      <alignment horizontal="center" vertical="center" wrapText="1"/>
      <protection locked="0"/>
    </xf>
    <xf numFmtId="0" fontId="39" fillId="8" borderId="1" xfId="0" applyFont="1" applyFill="1" applyBorder="1" applyAlignment="1">
      <alignment horizontal="center" vertical="center" wrapText="1"/>
    </xf>
    <xf numFmtId="14" fontId="39" fillId="5" borderId="1" xfId="0" applyNumberFormat="1" applyFont="1" applyFill="1" applyBorder="1" applyAlignment="1" applyProtection="1">
      <alignment horizontal="center" vertical="center" wrapText="1"/>
      <protection locked="0"/>
    </xf>
    <xf numFmtId="49" fontId="39" fillId="5" borderId="1" xfId="0" applyNumberFormat="1" applyFont="1" applyFill="1" applyBorder="1" applyAlignment="1" applyProtection="1">
      <alignment horizontal="center" vertical="center" wrapText="1"/>
      <protection locked="0"/>
    </xf>
    <xf numFmtId="0" fontId="39" fillId="5" borderId="39" xfId="0" applyFont="1" applyFill="1" applyBorder="1" applyAlignment="1" applyProtection="1">
      <alignment horizontal="center" vertical="center" wrapText="1"/>
      <protection locked="0"/>
    </xf>
    <xf numFmtId="0" fontId="39" fillId="8" borderId="14" xfId="0" applyFont="1" applyFill="1" applyBorder="1" applyAlignment="1" applyProtection="1">
      <alignment horizontal="center" vertical="center" wrapText="1"/>
      <protection locked="0"/>
    </xf>
    <xf numFmtId="0" fontId="39" fillId="8" borderId="39" xfId="0" applyFont="1" applyFill="1" applyBorder="1" applyAlignment="1" applyProtection="1">
      <alignment horizontal="center" vertical="center" wrapText="1"/>
      <protection locked="0"/>
    </xf>
    <xf numFmtId="14" fontId="39" fillId="8" borderId="14" xfId="0" applyNumberFormat="1" applyFont="1" applyFill="1" applyBorder="1" applyAlignment="1" applyProtection="1">
      <alignment horizontal="center" vertical="center" wrapText="1"/>
      <protection locked="0"/>
    </xf>
    <xf numFmtId="0" fontId="39" fillId="5" borderId="38" xfId="0" applyFont="1" applyFill="1" applyBorder="1" applyAlignment="1" applyProtection="1">
      <alignment horizontal="center" vertical="center" wrapText="1"/>
      <protection locked="0"/>
    </xf>
    <xf numFmtId="0" fontId="39" fillId="5" borderId="8" xfId="0" applyFont="1" applyFill="1" applyBorder="1" applyAlignment="1" applyProtection="1">
      <alignment horizontal="center" vertical="center" wrapText="1"/>
      <protection locked="0"/>
    </xf>
    <xf numFmtId="0" fontId="39" fillId="5" borderId="14" xfId="0" applyFont="1" applyFill="1" applyBorder="1" applyAlignment="1" applyProtection="1">
      <alignment horizontal="center" vertical="center" wrapText="1"/>
      <protection locked="0"/>
    </xf>
    <xf numFmtId="49" fontId="6" fillId="9" borderId="127" xfId="0" quotePrefix="1" applyNumberFormat="1" applyFont="1" applyFill="1" applyBorder="1" applyAlignment="1" applyProtection="1">
      <alignment horizontal="center" vertical="center" wrapText="1"/>
      <protection locked="0"/>
    </xf>
    <xf numFmtId="0" fontId="6" fillId="9" borderId="34" xfId="0" applyFont="1" applyFill="1" applyBorder="1" applyAlignment="1" applyProtection="1">
      <alignment vertical="center" wrapText="1"/>
      <protection locked="0"/>
    </xf>
    <xf numFmtId="0" fontId="6" fillId="9" borderId="34" xfId="0" quotePrefix="1" applyFont="1" applyFill="1" applyBorder="1" applyAlignment="1" applyProtection="1">
      <alignment horizontal="left" vertical="center" wrapText="1"/>
      <protection locked="0"/>
    </xf>
    <xf numFmtId="0" fontId="6" fillId="9" borderId="34" xfId="0" applyFont="1" applyFill="1" applyBorder="1" applyAlignment="1">
      <alignment horizontal="center" vertical="center" wrapText="1"/>
    </xf>
    <xf numFmtId="0" fontId="6" fillId="9" borderId="34" xfId="0" applyFont="1" applyFill="1" applyBorder="1" applyAlignment="1" applyProtection="1">
      <alignment horizontal="center" vertical="center" wrapText="1"/>
      <protection locked="0"/>
    </xf>
    <xf numFmtId="0" fontId="6" fillId="9" borderId="34" xfId="0" applyFont="1" applyFill="1" applyBorder="1" applyAlignment="1">
      <alignment vertical="center" wrapText="1"/>
    </xf>
    <xf numFmtId="14" fontId="6" fillId="9" borderId="34" xfId="0" applyNumberFormat="1" applyFont="1" applyFill="1" applyBorder="1" applyAlignment="1" applyProtection="1">
      <alignment horizontal="center" vertical="center" wrapText="1"/>
      <protection locked="0"/>
    </xf>
    <xf numFmtId="49" fontId="6" fillId="9" borderId="34" xfId="0" quotePrefix="1" applyNumberFormat="1" applyFont="1" applyFill="1" applyBorder="1" applyAlignment="1" applyProtection="1">
      <alignment vertical="center" wrapText="1"/>
      <protection locked="0"/>
    </xf>
    <xf numFmtId="182" fontId="42" fillId="9" borderId="34" xfId="3" applyFont="1" applyFill="1" applyBorder="1" applyProtection="1">
      <alignment vertical="center" wrapText="1"/>
      <protection locked="0"/>
    </xf>
    <xf numFmtId="0" fontId="6" fillId="9" borderId="66" xfId="0" applyFont="1" applyFill="1" applyBorder="1" applyAlignment="1" applyProtection="1">
      <alignment vertical="center" wrapText="1"/>
      <protection locked="0"/>
    </xf>
    <xf numFmtId="0" fontId="6" fillId="9" borderId="3" xfId="0" applyFont="1" applyFill="1" applyBorder="1" applyAlignment="1" applyProtection="1">
      <alignment horizontal="center" vertical="center" wrapText="1"/>
      <protection locked="0"/>
    </xf>
    <xf numFmtId="0" fontId="6" fillId="9" borderId="1" xfId="0" quotePrefix="1" applyFont="1" applyFill="1" applyBorder="1" applyAlignment="1" applyProtection="1">
      <alignment horizontal="center" vertical="center" wrapText="1"/>
      <protection locked="0"/>
    </xf>
    <xf numFmtId="178" fontId="6" fillId="9" borderId="34" xfId="0" applyNumberFormat="1" applyFont="1" applyFill="1" applyBorder="1" applyAlignment="1" applyProtection="1">
      <alignment horizontal="center" vertical="center" wrapText="1"/>
      <protection locked="0"/>
    </xf>
    <xf numFmtId="178" fontId="6" fillId="9" borderId="2" xfId="0" applyNumberFormat="1" applyFont="1" applyFill="1" applyBorder="1" applyAlignment="1" applyProtection="1">
      <alignment horizontal="center" vertical="center" wrapText="1"/>
      <protection locked="0"/>
    </xf>
    <xf numFmtId="0" fontId="39" fillId="0" borderId="0" xfId="0" applyFont="1" applyAlignment="1" applyProtection="1">
      <alignment vertical="center" wrapText="1"/>
      <protection locked="0"/>
    </xf>
    <xf numFmtId="179" fontId="39" fillId="0" borderId="127" xfId="0" quotePrefix="1" applyNumberFormat="1" applyFont="1" applyBorder="1" applyAlignment="1" applyProtection="1">
      <alignment horizontal="center" vertical="center" wrapText="1"/>
      <protection locked="0"/>
    </xf>
    <xf numFmtId="0" fontId="39" fillId="0" borderId="34" xfId="0" applyFont="1" applyBorder="1" applyAlignment="1" applyProtection="1">
      <alignment vertical="center" wrapText="1"/>
      <protection locked="0"/>
    </xf>
    <xf numFmtId="0" fontId="39" fillId="0" borderId="34" xfId="0" applyFont="1" applyBorder="1" applyAlignment="1" applyProtection="1">
      <alignment horizontal="center" vertical="center" wrapText="1"/>
      <protection locked="0"/>
    </xf>
    <xf numFmtId="49" fontId="6" fillId="0" borderId="0" xfId="0" applyNumberFormat="1" applyFont="1" applyAlignment="1" applyProtection="1">
      <alignment horizontal="center" vertical="center" wrapText="1"/>
      <protection locked="0"/>
    </xf>
    <xf numFmtId="14" fontId="6" fillId="0" borderId="0" xfId="0" applyNumberFormat="1" applyFont="1" applyAlignment="1" applyProtection="1">
      <alignment horizontal="center" vertical="center" wrapText="1"/>
      <protection locked="0"/>
    </xf>
    <xf numFmtId="49" fontId="6" fillId="0" borderId="0" xfId="0" applyNumberFormat="1" applyFont="1" applyAlignment="1" applyProtection="1">
      <alignment vertical="center" wrapText="1"/>
      <protection locked="0"/>
    </xf>
    <xf numFmtId="14" fontId="6" fillId="0" borderId="0" xfId="0" applyNumberFormat="1" applyFont="1" applyAlignment="1" applyProtection="1">
      <alignment vertical="center" wrapText="1"/>
      <protection locked="0"/>
    </xf>
    <xf numFmtId="0" fontId="43" fillId="0" borderId="0" xfId="0" applyFont="1" applyAlignment="1">
      <alignment vertical="center" wrapText="1"/>
    </xf>
    <xf numFmtId="0" fontId="43" fillId="0" borderId="0" xfId="0" applyFont="1">
      <alignment vertical="center"/>
    </xf>
    <xf numFmtId="0" fontId="44" fillId="10" borderId="0" xfId="0" applyFont="1" applyFill="1" applyAlignment="1">
      <alignment vertical="center" wrapText="1"/>
    </xf>
    <xf numFmtId="0" fontId="44" fillId="0" borderId="0" xfId="0" applyFont="1" applyAlignment="1">
      <alignment vertical="center" wrapText="1"/>
    </xf>
    <xf numFmtId="0" fontId="43" fillId="0" borderId="1" xfId="0" applyFont="1" applyBorder="1" applyAlignment="1">
      <alignment vertical="center" wrapText="1"/>
    </xf>
    <xf numFmtId="0" fontId="43" fillId="0" borderId="1" xfId="0" applyFont="1" applyBorder="1" applyAlignment="1">
      <alignment horizontal="center" vertical="center" wrapText="1"/>
    </xf>
    <xf numFmtId="0" fontId="45" fillId="10" borderId="0" xfId="0" applyFont="1" applyFill="1" applyAlignment="1">
      <alignment vertical="center" wrapText="1"/>
    </xf>
    <xf numFmtId="0" fontId="9" fillId="0" borderId="28" xfId="0" applyFont="1" applyBorder="1" applyProtection="1">
      <alignment vertical="center"/>
      <protection locked="0"/>
    </xf>
    <xf numFmtId="0" fontId="22" fillId="0" borderId="0" xfId="0" applyFont="1" applyProtection="1">
      <alignment vertical="center"/>
      <protection locked="0"/>
    </xf>
    <xf numFmtId="0" fontId="39" fillId="8" borderId="4" xfId="0" applyFont="1" applyFill="1" applyBorder="1" applyAlignment="1" applyProtection="1">
      <alignment horizontal="center" vertical="top" wrapText="1"/>
      <protection locked="0"/>
    </xf>
    <xf numFmtId="49" fontId="39" fillId="5" borderId="34" xfId="0" applyNumberFormat="1" applyFont="1" applyFill="1" applyBorder="1" applyAlignment="1" applyProtection="1">
      <alignment horizontal="center" vertical="top" wrapText="1"/>
      <protection locked="0"/>
    </xf>
    <xf numFmtId="0" fontId="39" fillId="8" borderId="61" xfId="0" applyFont="1" applyFill="1" applyBorder="1" applyAlignment="1" applyProtection="1">
      <alignment horizontal="center" vertical="top" wrapText="1"/>
      <protection locked="0"/>
    </xf>
    <xf numFmtId="0" fontId="39" fillId="5" borderId="4" xfId="0" applyFont="1" applyFill="1" applyBorder="1" applyAlignment="1" applyProtection="1">
      <alignment horizontal="center" vertical="top" wrapText="1"/>
      <protection locked="0"/>
    </xf>
    <xf numFmtId="14" fontId="39" fillId="8" borderId="66" xfId="0" applyNumberFormat="1" applyFont="1" applyFill="1" applyBorder="1" applyAlignment="1" applyProtection="1">
      <alignment horizontal="center" vertical="top" wrapText="1"/>
      <protection locked="0"/>
    </xf>
    <xf numFmtId="0" fontId="9" fillId="0" borderId="0" xfId="0" applyFont="1" applyAlignment="1">
      <alignment vertical="center" wrapText="1"/>
    </xf>
    <xf numFmtId="0" fontId="6" fillId="0" borderId="0" xfId="0" applyFont="1" applyAlignment="1">
      <alignment wrapText="1"/>
    </xf>
    <xf numFmtId="0" fontId="6" fillId="0" borderId="0" xfId="0" applyFont="1" applyAlignment="1">
      <alignment vertical="center" shrinkToFit="1"/>
    </xf>
    <xf numFmtId="0" fontId="27" fillId="0" borderId="0" xfId="0" applyFont="1" applyAlignment="1">
      <alignment horizontal="left"/>
    </xf>
    <xf numFmtId="0" fontId="22" fillId="0" borderId="0" xfId="0" applyFont="1" applyAlignment="1">
      <alignment horizontal="left"/>
    </xf>
    <xf numFmtId="0" fontId="14" fillId="0" borderId="0" xfId="0" applyFont="1" applyAlignment="1">
      <alignment horizontal="left"/>
    </xf>
    <xf numFmtId="0" fontId="14" fillId="0" borderId="0" xfId="0" applyFont="1">
      <alignment vertical="center"/>
    </xf>
    <xf numFmtId="0" fontId="14" fillId="0" borderId="0" xfId="0" applyFont="1" applyAlignment="1">
      <alignment wrapText="1"/>
    </xf>
    <xf numFmtId="0" fontId="6" fillId="0" borderId="9" xfId="0" applyFont="1" applyBorder="1" applyProtection="1">
      <alignment vertical="center"/>
      <protection locked="0"/>
    </xf>
    <xf numFmtId="0" fontId="19" fillId="0" borderId="0" xfId="0" applyFont="1" applyAlignment="1" applyProtection="1">
      <alignment vertical="center" wrapText="1"/>
      <protection locked="0"/>
    </xf>
    <xf numFmtId="0" fontId="44" fillId="5" borderId="0" xfId="0" applyFont="1" applyFill="1" applyAlignment="1">
      <alignment horizontal="center" vertical="center" wrapText="1"/>
    </xf>
    <xf numFmtId="0" fontId="9" fillId="0" borderId="0" xfId="0" applyFont="1" applyAlignment="1">
      <alignment vertical="top" wrapText="1"/>
    </xf>
    <xf numFmtId="0" fontId="44" fillId="11" borderId="0" xfId="0" applyFont="1" applyFill="1" applyAlignment="1">
      <alignment vertical="center" wrapText="1"/>
    </xf>
    <xf numFmtId="0" fontId="6" fillId="0" borderId="85" xfId="0" applyFont="1" applyBorder="1" applyProtection="1">
      <alignment vertical="center"/>
      <protection locked="0"/>
    </xf>
    <xf numFmtId="0" fontId="6" fillId="0" borderId="0" xfId="0" applyFont="1" applyAlignment="1" applyProtection="1">
      <alignment horizontal="center" vertical="top" wrapText="1"/>
      <protection locked="0"/>
    </xf>
    <xf numFmtId="0" fontId="6" fillId="0" borderId="0" xfId="0" applyFont="1" applyAlignment="1" applyProtection="1">
      <alignment horizontal="center" vertical="center"/>
      <protection locked="0"/>
    </xf>
    <xf numFmtId="0" fontId="7" fillId="0" borderId="6" xfId="0" applyFont="1" applyBorder="1" applyProtection="1">
      <alignment vertical="center"/>
      <protection locked="0"/>
    </xf>
    <xf numFmtId="0" fontId="28" fillId="0" borderId="0" xfId="0" applyFont="1" applyProtection="1">
      <alignment vertical="center"/>
      <protection locked="0"/>
    </xf>
    <xf numFmtId="0" fontId="6" fillId="0" borderId="0" xfId="0" applyFont="1" applyAlignment="1" applyProtection="1">
      <alignment horizontal="center"/>
      <protection locked="0"/>
    </xf>
    <xf numFmtId="181" fontId="6" fillId="0" borderId="0" xfId="0" applyNumberFormat="1" applyFont="1" applyProtection="1">
      <alignment vertical="center"/>
      <protection locked="0"/>
    </xf>
    <xf numFmtId="0" fontId="10" fillId="0" borderId="0" xfId="0" applyFont="1" applyProtection="1">
      <alignment vertical="center"/>
      <protection locked="0"/>
    </xf>
    <xf numFmtId="0" fontId="43" fillId="5" borderId="0" xfId="0" applyFont="1" applyFill="1" applyAlignment="1">
      <alignment vertical="center" wrapText="1"/>
    </xf>
    <xf numFmtId="0" fontId="43" fillId="12" borderId="0" xfId="0" quotePrefix="1" applyFont="1" applyFill="1" applyAlignment="1">
      <alignment horizontal="right" vertical="center" wrapText="1"/>
    </xf>
    <xf numFmtId="0" fontId="43" fillId="12" borderId="0" xfId="0" applyFont="1" applyFill="1" applyAlignment="1">
      <alignment vertical="center" wrapText="1"/>
    </xf>
    <xf numFmtId="0" fontId="39" fillId="5" borderId="7" xfId="0" applyFont="1" applyFill="1" applyBorder="1" applyAlignment="1" applyProtection="1">
      <alignment horizontal="center" vertical="top" wrapText="1"/>
      <protection locked="0"/>
    </xf>
    <xf numFmtId="0" fontId="39" fillId="0" borderId="34" xfId="0" applyFont="1" applyBorder="1" applyAlignment="1">
      <alignment vertical="center" wrapText="1"/>
    </xf>
    <xf numFmtId="0" fontId="39" fillId="0" borderId="34" xfId="0" quotePrefix="1" applyFont="1" applyBorder="1" applyAlignment="1">
      <alignment horizontal="left" vertical="center" wrapText="1"/>
    </xf>
    <xf numFmtId="0" fontId="39" fillId="0" borderId="34" xfId="0" applyFont="1" applyBorder="1" applyAlignment="1">
      <alignment horizontal="center" vertical="center" wrapText="1"/>
    </xf>
    <xf numFmtId="14" fontId="39" fillId="0" borderId="34" xfId="0" applyNumberFormat="1" applyFont="1" applyBorder="1" applyAlignment="1">
      <alignment horizontal="center" vertical="center" wrapText="1"/>
    </xf>
    <xf numFmtId="49" fontId="39" fillId="0" borderId="34" xfId="0" quotePrefix="1" applyNumberFormat="1" applyFont="1" applyBorder="1" applyAlignment="1">
      <alignment vertical="center" wrapText="1"/>
    </xf>
    <xf numFmtId="177" fontId="39" fillId="0" borderId="34" xfId="0" applyNumberFormat="1" applyFont="1" applyBorder="1" applyAlignment="1">
      <alignment horizontal="center" vertical="center" wrapText="1"/>
    </xf>
    <xf numFmtId="49" fontId="41" fillId="0" borderId="34" xfId="0" applyNumberFormat="1" applyFont="1" applyBorder="1" applyAlignment="1">
      <alignment vertical="center" wrapText="1"/>
    </xf>
    <xf numFmtId="0" fontId="39" fillId="0" borderId="34" xfId="0" applyFont="1" applyBorder="1" applyAlignment="1">
      <alignment horizontal="left" vertical="center" wrapText="1"/>
    </xf>
    <xf numFmtId="14" fontId="39" fillId="0" borderId="14" xfId="0" applyNumberFormat="1" applyFont="1" applyBorder="1" applyAlignment="1">
      <alignment horizontal="center" vertical="center" wrapText="1"/>
    </xf>
    <xf numFmtId="14" fontId="39" fillId="0" borderId="66" xfId="0" applyNumberFormat="1" applyFont="1" applyBorder="1" applyAlignment="1">
      <alignment horizontal="center" vertical="center" wrapText="1"/>
    </xf>
    <xf numFmtId="0" fontId="39" fillId="0" borderId="4" xfId="0" applyFont="1" applyBorder="1" applyAlignment="1">
      <alignment horizontal="center" vertical="center" wrapText="1"/>
    </xf>
    <xf numFmtId="0" fontId="39" fillId="0" borderId="3" xfId="0" applyFont="1" applyBorder="1" applyAlignment="1">
      <alignment horizontal="center" vertical="center" wrapText="1"/>
    </xf>
    <xf numFmtId="0" fontId="39" fillId="0" borderId="2" xfId="0" applyFont="1" applyBorder="1" applyAlignment="1">
      <alignment horizontal="center" vertical="center" wrapText="1"/>
    </xf>
    <xf numFmtId="49" fontId="39" fillId="8" borderId="18" xfId="0" applyNumberFormat="1" applyFont="1" applyFill="1" applyBorder="1" applyAlignment="1" applyProtection="1">
      <alignment vertical="top" wrapText="1"/>
      <protection locked="0"/>
    </xf>
    <xf numFmtId="49" fontId="39" fillId="5" borderId="136" xfId="0" applyNumberFormat="1" applyFont="1" applyFill="1" applyBorder="1" applyAlignment="1" applyProtection="1">
      <alignment horizontal="center" vertical="top" wrapText="1"/>
      <protection locked="0"/>
    </xf>
    <xf numFmtId="49" fontId="39" fillId="8" borderId="19" xfId="0" applyNumberFormat="1" applyFont="1" applyFill="1" applyBorder="1" applyAlignment="1" applyProtection="1">
      <alignment horizontal="center" vertical="top" wrapText="1"/>
      <protection locked="0"/>
    </xf>
    <xf numFmtId="49" fontId="39" fillId="8" borderId="21" xfId="0" applyNumberFormat="1" applyFont="1" applyFill="1" applyBorder="1" applyAlignment="1" applyProtection="1">
      <alignment horizontal="center" vertical="top" wrapText="1"/>
      <protection locked="0"/>
    </xf>
    <xf numFmtId="49" fontId="39" fillId="8" borderId="136" xfId="0" applyNumberFormat="1" applyFont="1" applyFill="1" applyBorder="1" applyAlignment="1" applyProtection="1">
      <alignment vertical="top" wrapText="1"/>
      <protection locked="0"/>
    </xf>
    <xf numFmtId="0" fontId="39" fillId="5" borderId="136" xfId="0" applyFont="1" applyFill="1" applyBorder="1" applyAlignment="1" applyProtection="1">
      <alignment horizontal="center" vertical="top" wrapText="1"/>
      <protection locked="0"/>
    </xf>
    <xf numFmtId="14" fontId="39" fillId="5" borderId="136" xfId="0" applyNumberFormat="1" applyFont="1" applyFill="1" applyBorder="1" applyAlignment="1" applyProtection="1">
      <alignment vertical="top" wrapText="1"/>
      <protection locked="0"/>
    </xf>
    <xf numFmtId="0" fontId="39" fillId="8" borderId="136" xfId="0" applyFont="1" applyFill="1" applyBorder="1" applyAlignment="1" applyProtection="1">
      <alignment vertical="top" wrapText="1"/>
      <protection locked="0"/>
    </xf>
    <xf numFmtId="0" fontId="39" fillId="5" borderId="136" xfId="0" applyFont="1" applyFill="1" applyBorder="1" applyAlignment="1" applyProtection="1">
      <alignment vertical="top" wrapText="1"/>
      <protection locked="0"/>
    </xf>
    <xf numFmtId="0" fontId="39" fillId="5" borderId="20" xfId="0" applyFont="1" applyFill="1" applyBorder="1" applyAlignment="1" applyProtection="1">
      <alignment vertical="top" wrapText="1"/>
      <protection locked="0"/>
    </xf>
    <xf numFmtId="0" fontId="39" fillId="8" borderId="62" xfId="0" applyFont="1" applyFill="1" applyBorder="1" applyAlignment="1" applyProtection="1">
      <alignment vertical="top" wrapText="1"/>
      <protection locked="0"/>
    </xf>
    <xf numFmtId="0" fontId="55" fillId="0" borderId="0" xfId="7" applyFont="1" applyAlignment="1">
      <alignment vertical="center" wrapText="1"/>
    </xf>
    <xf numFmtId="0" fontId="55" fillId="0" borderId="0" xfId="7" applyFont="1" applyAlignment="1">
      <alignment horizontal="center" vertical="center" wrapText="1"/>
    </xf>
    <xf numFmtId="0" fontId="55" fillId="0" borderId="0" xfId="7" applyFont="1">
      <alignment vertical="center"/>
    </xf>
    <xf numFmtId="0" fontId="56" fillId="0" borderId="0" xfId="7" applyFont="1" applyAlignment="1">
      <alignment vertical="center" wrapText="1"/>
    </xf>
    <xf numFmtId="0" fontId="61" fillId="0" borderId="0" xfId="7" applyFont="1">
      <alignment vertical="center"/>
    </xf>
    <xf numFmtId="0" fontId="57" fillId="0" borderId="0" xfId="7" applyFont="1" applyAlignment="1">
      <alignment horizontal="left" vertical="center" wrapText="1"/>
    </xf>
    <xf numFmtId="0" fontId="62" fillId="8" borderId="41" xfId="7" applyFont="1" applyFill="1" applyBorder="1" applyAlignment="1">
      <alignment horizontal="center" vertical="center" wrapText="1"/>
    </xf>
    <xf numFmtId="0" fontId="62" fillId="8" borderId="33" xfId="7" applyFont="1" applyFill="1" applyBorder="1" applyAlignment="1">
      <alignment horizontal="center" vertical="center" wrapText="1"/>
    </xf>
    <xf numFmtId="0" fontId="62" fillId="8" borderId="11" xfId="7" applyFont="1" applyFill="1" applyBorder="1" applyAlignment="1">
      <alignment horizontal="center" vertical="center" wrapText="1"/>
    </xf>
    <xf numFmtId="0" fontId="64" fillId="8" borderId="11" xfId="7" applyFont="1" applyFill="1" applyBorder="1" applyAlignment="1">
      <alignment horizontal="center" vertical="center" wrapText="1"/>
    </xf>
    <xf numFmtId="0" fontId="61" fillId="2" borderId="0" xfId="7" applyFont="1" applyFill="1" applyAlignment="1">
      <alignment horizontal="center" vertical="center" wrapText="1"/>
    </xf>
    <xf numFmtId="0" fontId="55" fillId="0" borderId="7" xfId="7" applyFont="1" applyBorder="1" applyAlignment="1">
      <alignment vertical="center" wrapText="1"/>
    </xf>
    <xf numFmtId="0" fontId="55" fillId="0" borderId="40" xfId="7" applyFont="1" applyBorder="1" applyAlignment="1">
      <alignment vertical="center" wrapText="1"/>
    </xf>
    <xf numFmtId="0" fontId="55" fillId="0" borderId="1" xfId="7" applyFont="1" applyBorder="1" applyAlignment="1">
      <alignment vertical="center" wrapText="1"/>
    </xf>
    <xf numFmtId="0" fontId="55" fillId="0" borderId="14" xfId="7" applyFont="1" applyBorder="1" applyAlignment="1">
      <alignment vertical="center" wrapText="1"/>
    </xf>
    <xf numFmtId="0" fontId="55" fillId="0" borderId="39" xfId="7" applyFont="1" applyBorder="1" applyAlignment="1">
      <alignment vertical="center" wrapText="1"/>
    </xf>
    <xf numFmtId="0" fontId="0" fillId="0" borderId="0" xfId="0" applyAlignment="1">
      <alignment vertical="center" wrapText="1"/>
    </xf>
    <xf numFmtId="0" fontId="61" fillId="0" borderId="1" xfId="7" applyFont="1" applyBorder="1" applyAlignment="1">
      <alignment vertical="center" wrapText="1"/>
    </xf>
    <xf numFmtId="0" fontId="55" fillId="0" borderId="36" xfId="7" applyFont="1" applyBorder="1" applyAlignment="1">
      <alignment vertical="center" wrapText="1"/>
    </xf>
    <xf numFmtId="0" fontId="55" fillId="0" borderId="16" xfId="7" applyFont="1" applyBorder="1" applyAlignment="1">
      <alignment vertical="center" wrapText="1"/>
    </xf>
    <xf numFmtId="0" fontId="55" fillId="0" borderId="17" xfId="7" applyFont="1" applyBorder="1" applyAlignment="1">
      <alignment vertical="center" wrapText="1"/>
    </xf>
    <xf numFmtId="0" fontId="59" fillId="0" borderId="0" xfId="7" applyFont="1">
      <alignment vertical="center"/>
    </xf>
    <xf numFmtId="0" fontId="66" fillId="0" borderId="0" xfId="7" applyFont="1" applyAlignment="1">
      <alignment horizontal="left" vertical="center" indent="1"/>
    </xf>
    <xf numFmtId="0" fontId="55" fillId="0" borderId="0" xfId="7" applyFont="1" applyAlignment="1">
      <alignment horizontal="center" vertical="center"/>
    </xf>
    <xf numFmtId="0" fontId="57" fillId="0" borderId="13" xfId="7" applyFont="1" applyBorder="1" applyAlignment="1">
      <alignment horizontal="center" vertical="center"/>
    </xf>
    <xf numFmtId="0" fontId="57" fillId="0" borderId="15" xfId="7" applyFont="1" applyBorder="1" applyAlignment="1">
      <alignment horizontal="center" vertical="center"/>
    </xf>
    <xf numFmtId="0" fontId="57" fillId="5" borderId="40" xfId="7" applyFont="1" applyFill="1" applyBorder="1" applyAlignment="1">
      <alignment horizontal="center" vertical="center" wrapText="1"/>
    </xf>
    <xf numFmtId="0" fontId="57" fillId="5" borderId="1" xfId="7" applyFont="1" applyFill="1" applyBorder="1" applyAlignment="1">
      <alignment horizontal="center" vertical="center" wrapText="1"/>
    </xf>
    <xf numFmtId="0" fontId="57" fillId="5" borderId="16" xfId="7" applyFont="1" applyFill="1" applyBorder="1" applyAlignment="1">
      <alignment horizontal="center" vertical="center" wrapText="1"/>
    </xf>
    <xf numFmtId="0" fontId="62" fillId="8" borderId="12" xfId="7" applyFont="1" applyFill="1" applyBorder="1" applyAlignment="1">
      <alignment horizontal="center" vertical="center" wrapText="1"/>
    </xf>
    <xf numFmtId="0" fontId="9" fillId="0" borderId="0" xfId="0" applyFont="1" applyAlignment="1" applyProtection="1">
      <alignment horizontal="left" vertical="center" wrapText="1"/>
      <protection locked="0"/>
    </xf>
    <xf numFmtId="0" fontId="9" fillId="0" borderId="0" xfId="0" applyFont="1" applyAlignment="1" applyProtection="1">
      <alignment horizontal="left" vertical="center"/>
      <protection locked="0"/>
    </xf>
    <xf numFmtId="0" fontId="6" fillId="0" borderId="0" xfId="0" applyFont="1" applyAlignment="1" applyProtection="1">
      <alignment horizontal="left" vertical="top"/>
      <protection locked="0"/>
    </xf>
    <xf numFmtId="0" fontId="6" fillId="0" borderId="0" xfId="0" applyFont="1" applyAlignment="1" applyProtection="1">
      <alignment horizontal="left"/>
      <protection locked="0"/>
    </xf>
    <xf numFmtId="0" fontId="9" fillId="0" borderId="28" xfId="0" applyFont="1" applyBorder="1" applyAlignment="1">
      <alignment horizontal="center" vertical="center" wrapText="1"/>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10" fillId="0" borderId="0" xfId="0" applyFont="1" applyAlignment="1">
      <alignment horizontal="left" vertical="top" wrapText="1"/>
    </xf>
    <xf numFmtId="0" fontId="6" fillId="0" borderId="0" xfId="0" applyFont="1" applyAlignment="1" applyProtection="1">
      <alignment horizontal="left" wrapText="1"/>
      <protection locked="0"/>
    </xf>
    <xf numFmtId="0" fontId="6" fillId="0" borderId="0" xfId="0" applyFont="1" applyAlignment="1" applyProtection="1">
      <alignment horizontal="left" vertical="center"/>
      <protection locked="0"/>
    </xf>
    <xf numFmtId="0" fontId="39" fillId="10" borderId="1" xfId="0" applyFont="1" applyFill="1" applyBorder="1" applyAlignment="1">
      <alignment horizontal="center" vertical="center"/>
    </xf>
    <xf numFmtId="0" fontId="39" fillId="10" borderId="1" xfId="0" applyFont="1" applyFill="1" applyBorder="1" applyAlignment="1">
      <alignment horizontal="center" vertical="center" wrapText="1"/>
    </xf>
    <xf numFmtId="14" fontId="39" fillId="0" borderId="34" xfId="0" applyNumberFormat="1" applyFont="1" applyBorder="1" applyAlignment="1" applyProtection="1">
      <alignment vertical="center" wrapText="1"/>
      <protection locked="0"/>
    </xf>
    <xf numFmtId="0" fontId="46" fillId="0" borderId="0" xfId="0" applyFont="1" applyProtection="1">
      <alignment vertical="center"/>
      <protection locked="0"/>
    </xf>
    <xf numFmtId="0" fontId="16" fillId="0" borderId="0" xfId="0" applyFont="1" applyAlignment="1" applyProtection="1">
      <alignment vertical="center" wrapText="1"/>
      <protection locked="0"/>
    </xf>
    <xf numFmtId="0" fontId="73" fillId="0" borderId="0" xfId="0" applyFont="1" applyAlignment="1" applyProtection="1">
      <alignment horizontal="left"/>
      <protection locked="0"/>
    </xf>
    <xf numFmtId="181" fontId="6" fillId="0" borderId="0" xfId="0" applyNumberFormat="1" applyFont="1" applyAlignment="1" applyProtection="1">
      <alignment horizontal="left" vertical="center"/>
      <protection locked="0"/>
    </xf>
    <xf numFmtId="0" fontId="39" fillId="0" borderId="66" xfId="0" applyFont="1" applyBorder="1" applyAlignment="1">
      <alignment horizontal="center" vertical="center" wrapText="1"/>
    </xf>
    <xf numFmtId="0" fontId="39" fillId="5" borderId="66" xfId="0" applyFont="1" applyFill="1" applyBorder="1" applyAlignment="1" applyProtection="1">
      <alignment horizontal="center" vertical="top" wrapText="1"/>
      <protection locked="0"/>
    </xf>
    <xf numFmtId="0" fontId="15" fillId="2" borderId="1" xfId="0" applyFont="1" applyFill="1" applyBorder="1" applyAlignment="1">
      <alignment horizontal="center" vertical="center" wrapText="1"/>
    </xf>
    <xf numFmtId="0" fontId="85" fillId="2" borderId="1" xfId="3" applyNumberFormat="1" applyFont="1" applyFill="1" applyBorder="1" applyAlignment="1">
      <alignment horizontal="center" vertical="center" wrapText="1"/>
    </xf>
    <xf numFmtId="0" fontId="37" fillId="2" borderId="0" xfId="0" applyFont="1" applyFill="1" applyAlignment="1">
      <alignment horizontal="left"/>
    </xf>
    <xf numFmtId="0" fontId="37" fillId="13" borderId="0" xfId="0" applyFont="1" applyFill="1" applyAlignment="1">
      <alignment horizontal="left"/>
    </xf>
    <xf numFmtId="0" fontId="37" fillId="0" borderId="0" xfId="0" applyFont="1" applyAlignment="1">
      <alignment horizontal="center"/>
    </xf>
    <xf numFmtId="0" fontId="9" fillId="0" borderId="0" xfId="0" applyFont="1">
      <alignment vertical="center"/>
    </xf>
    <xf numFmtId="0" fontId="37"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center" vertical="center"/>
    </xf>
    <xf numFmtId="0" fontId="27" fillId="0" borderId="0" xfId="0" applyFont="1" applyAlignment="1" applyProtection="1">
      <protection locked="0"/>
    </xf>
    <xf numFmtId="0" fontId="7" fillId="0" borderId="0" xfId="0" applyFont="1" applyAlignment="1" applyProtection="1">
      <alignment horizontal="center" vertical="center"/>
      <protection locked="0"/>
    </xf>
    <xf numFmtId="0" fontId="15" fillId="2" borderId="0" xfId="0" applyFont="1" applyFill="1" applyAlignment="1">
      <alignment horizontal="center" vertical="center" wrapText="1"/>
    </xf>
    <xf numFmtId="0" fontId="14" fillId="0" borderId="0" xfId="0" applyFont="1" applyAlignment="1" applyProtection="1">
      <alignment horizontal="left" vertical="center"/>
      <protection locked="0"/>
    </xf>
    <xf numFmtId="0" fontId="37" fillId="0" borderId="0" xfId="0" applyFont="1" applyAlignment="1">
      <alignment horizontal="center" vertical="center" wrapText="1"/>
    </xf>
    <xf numFmtId="0" fontId="57" fillId="14" borderId="1" xfId="7" applyFont="1" applyFill="1" applyBorder="1" applyAlignment="1">
      <alignment horizontal="center" vertical="center" wrapText="1"/>
    </xf>
    <xf numFmtId="0" fontId="60" fillId="14" borderId="0" xfId="7" applyFont="1" applyFill="1" applyAlignment="1">
      <alignment horizontal="left" vertical="center" indent="1"/>
    </xf>
    <xf numFmtId="0" fontId="60" fillId="14" borderId="0" xfId="7" applyFont="1" applyFill="1" applyAlignment="1">
      <alignment horizontal="left" vertical="center"/>
    </xf>
    <xf numFmtId="0" fontId="22" fillId="0" borderId="0" xfId="0" applyFont="1" applyAlignment="1"/>
    <xf numFmtId="0" fontId="22" fillId="0" borderId="0" xfId="0" applyFont="1" applyAlignment="1">
      <alignment vertical="center" wrapText="1"/>
    </xf>
    <xf numFmtId="0" fontId="22" fillId="15" borderId="0" xfId="0" applyFont="1" applyFill="1" applyAlignment="1">
      <alignment vertical="center" wrapText="1"/>
    </xf>
    <xf numFmtId="0" fontId="22" fillId="0" borderId="0" xfId="0" applyFont="1">
      <alignment vertical="center"/>
    </xf>
    <xf numFmtId="0" fontId="6" fillId="7" borderId="0" xfId="0" applyFont="1" applyFill="1" applyAlignment="1">
      <alignment horizontal="center" vertical="center"/>
    </xf>
    <xf numFmtId="0" fontId="95" fillId="0" borderId="0" xfId="0" applyFont="1">
      <alignment vertical="center"/>
    </xf>
    <xf numFmtId="0" fontId="6" fillId="0" borderId="0" xfId="0" applyFont="1" applyAlignment="1">
      <alignment horizontal="center" vertical="center"/>
    </xf>
    <xf numFmtId="0" fontId="47" fillId="0" borderId="0" xfId="3" applyNumberFormat="1" applyAlignment="1" applyProtection="1">
      <alignment vertical="center"/>
    </xf>
    <xf numFmtId="0" fontId="14" fillId="0" borderId="0" xfId="0" applyFont="1" applyAlignment="1" applyProtection="1">
      <alignment horizontal="left" vertical="center" wrapText="1"/>
      <protection locked="0"/>
    </xf>
    <xf numFmtId="0" fontId="22" fillId="15" borderId="0" xfId="0" applyFont="1" applyFill="1" applyAlignment="1">
      <alignment horizontal="center" vertical="center" wrapText="1"/>
    </xf>
    <xf numFmtId="0" fontId="46" fillId="0" borderId="0" xfId="0" applyFont="1" applyAlignment="1">
      <alignment horizontal="left" vertical="center"/>
    </xf>
    <xf numFmtId="0" fontId="46" fillId="0" borderId="0" xfId="0" applyFont="1" applyAlignment="1">
      <alignment horizontal="center" vertical="center"/>
    </xf>
    <xf numFmtId="0" fontId="46" fillId="0" borderId="0" xfId="0" applyFont="1">
      <alignment vertical="center"/>
    </xf>
    <xf numFmtId="0" fontId="46" fillId="0" borderId="0" xfId="0" applyFont="1" applyAlignment="1">
      <alignment vertical="center" wrapText="1"/>
    </xf>
    <xf numFmtId="0" fontId="109" fillId="0" borderId="0" xfId="0" applyFont="1" applyAlignment="1">
      <alignment horizontal="left" vertical="center"/>
    </xf>
    <xf numFmtId="0" fontId="9" fillId="0" borderId="1" xfId="0" applyFont="1" applyBorder="1" applyAlignment="1">
      <alignment vertical="center" wrapText="1"/>
    </xf>
    <xf numFmtId="0" fontId="108" fillId="0" borderId="1" xfId="3" applyNumberFormat="1" applyFont="1" applyBorder="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10" fillId="0" borderId="1" xfId="3" applyNumberFormat="1" applyFont="1" applyBorder="1">
      <alignment vertical="center" wrapText="1"/>
    </xf>
    <xf numFmtId="0" fontId="10" fillId="0" borderId="0" xfId="0" applyFont="1" applyAlignment="1">
      <alignment vertical="center" wrapText="1"/>
    </xf>
    <xf numFmtId="0" fontId="10" fillId="0" borderId="0" xfId="0" applyFont="1" applyAlignment="1">
      <alignment horizontal="center" vertical="center" wrapText="1"/>
    </xf>
    <xf numFmtId="0" fontId="110" fillId="0" borderId="0" xfId="3" applyNumberFormat="1" applyFont="1">
      <alignment vertical="center" wrapText="1"/>
    </xf>
    <xf numFmtId="0" fontId="9" fillId="0" borderId="1" xfId="0" applyFont="1" applyBorder="1">
      <alignment vertical="center"/>
    </xf>
    <xf numFmtId="0" fontId="6" fillId="0" borderId="1" xfId="0" applyFont="1" applyBorder="1" applyAlignment="1">
      <alignment horizontal="left" vertical="center"/>
    </xf>
    <xf numFmtId="0" fontId="6" fillId="0" borderId="0" xfId="0" applyFont="1" applyAlignment="1">
      <alignment horizontal="left" vertical="center"/>
    </xf>
    <xf numFmtId="0" fontId="47" fillId="0" borderId="1" xfId="3" applyNumberFormat="1" applyBorder="1">
      <alignment vertical="center" wrapText="1"/>
    </xf>
    <xf numFmtId="0" fontId="108" fillId="0" borderId="0" xfId="3" applyNumberFormat="1" applyFont="1" applyProtection="1">
      <alignment vertical="center" wrapText="1"/>
    </xf>
    <xf numFmtId="0" fontId="47" fillId="0" borderId="0" xfId="3" applyNumberFormat="1" applyProtection="1">
      <alignment vertical="center" wrapText="1"/>
    </xf>
    <xf numFmtId="0" fontId="7" fillId="0" borderId="0" xfId="0" applyFont="1" applyAlignment="1" applyProtection="1">
      <alignment vertical="center" wrapText="1"/>
      <protection locked="0"/>
    </xf>
    <xf numFmtId="0" fontId="111" fillId="0" borderId="8" xfId="8" applyFont="1" applyFill="1" applyBorder="1" applyAlignment="1" applyProtection="1">
      <alignment horizontal="left" vertical="center" wrapText="1"/>
      <protection locked="0"/>
    </xf>
    <xf numFmtId="0" fontId="112" fillId="0" borderId="8" xfId="8" applyFont="1" applyFill="1" applyBorder="1" applyAlignment="1" applyProtection="1">
      <alignment horizontal="left" vertical="center" wrapText="1"/>
      <protection locked="0"/>
    </xf>
    <xf numFmtId="0" fontId="113" fillId="0" borderId="0" xfId="0" applyFont="1" applyAlignment="1">
      <alignment horizontal="right" vertical="center"/>
    </xf>
    <xf numFmtId="0" fontId="7" fillId="0" borderId="0" xfId="0" applyFont="1">
      <alignment vertical="center"/>
    </xf>
    <xf numFmtId="0" fontId="9" fillId="0" borderId="0" xfId="0" applyFont="1" applyAlignment="1">
      <alignment shrinkToFit="1"/>
    </xf>
    <xf numFmtId="0" fontId="9" fillId="0" borderId="0" xfId="0" applyFont="1" applyAlignment="1">
      <alignment vertical="center" shrinkToFit="1"/>
    </xf>
    <xf numFmtId="0" fontId="6" fillId="0" borderId="0" xfId="0" applyFont="1" applyAlignment="1">
      <alignment shrinkToFit="1"/>
    </xf>
    <xf numFmtId="0" fontId="6" fillId="0" borderId="0" xfId="0" applyFont="1" applyAlignment="1">
      <alignment vertical="top" shrinkToFit="1"/>
    </xf>
    <xf numFmtId="0" fontId="9" fillId="0" borderId="0" xfId="0" applyFont="1" applyAlignment="1">
      <alignment vertical="top" shrinkToFit="1"/>
    </xf>
    <xf numFmtId="0" fontId="9" fillId="5" borderId="1" xfId="0" applyFont="1" applyFill="1" applyBorder="1">
      <alignment vertical="center"/>
    </xf>
    <xf numFmtId="0" fontId="114" fillId="0" borderId="0" xfId="0" applyFont="1">
      <alignment vertical="center"/>
    </xf>
    <xf numFmtId="0" fontId="6" fillId="0" borderId="0" xfId="0" applyFont="1" applyAlignment="1">
      <alignment vertical="top"/>
    </xf>
    <xf numFmtId="0" fontId="115" fillId="0" borderId="0" xfId="0" applyFont="1">
      <alignment vertical="center"/>
    </xf>
    <xf numFmtId="0" fontId="6" fillId="0" borderId="18" xfId="0" applyFont="1" applyBorder="1">
      <alignment vertical="center"/>
    </xf>
    <xf numFmtId="0" fontId="6" fillId="0" borderId="19" xfId="0" applyFont="1" applyBorder="1">
      <alignment vertical="center"/>
    </xf>
    <xf numFmtId="0" fontId="46" fillId="0" borderId="19" xfId="0" applyFont="1" applyBorder="1">
      <alignment vertical="center"/>
    </xf>
    <xf numFmtId="0" fontId="46" fillId="0" borderId="22" xfId="0" applyFont="1" applyBorder="1">
      <alignment vertical="center"/>
    </xf>
    <xf numFmtId="0" fontId="6" fillId="0" borderId="23" xfId="0" applyFont="1" applyBorder="1">
      <alignment vertical="center"/>
    </xf>
    <xf numFmtId="0" fontId="6" fillId="0" borderId="24" xfId="0" applyFont="1" applyBorder="1">
      <alignment vertical="center"/>
    </xf>
    <xf numFmtId="0" fontId="46" fillId="0" borderId="24" xfId="0" applyFont="1" applyBorder="1">
      <alignment vertical="center"/>
    </xf>
    <xf numFmtId="0" fontId="46" fillId="0" borderId="27" xfId="0" applyFont="1" applyBorder="1">
      <alignment vertical="center"/>
    </xf>
    <xf numFmtId="0" fontId="46" fillId="0" borderId="23" xfId="0" applyFont="1" applyBorder="1">
      <alignment vertical="center"/>
    </xf>
    <xf numFmtId="0" fontId="108" fillId="0" borderId="0" xfId="3" applyNumberFormat="1" applyFont="1" applyFill="1" applyProtection="1">
      <alignment vertical="center" wrapText="1"/>
    </xf>
    <xf numFmtId="0" fontId="9" fillId="0" borderId="3" xfId="0" applyFont="1" applyBorder="1" applyAlignment="1" applyProtection="1">
      <alignment horizontal="center" vertical="center" wrapText="1"/>
      <protection locked="0"/>
    </xf>
    <xf numFmtId="0" fontId="9" fillId="0" borderId="24" xfId="0" applyFont="1" applyBorder="1" applyAlignment="1" applyProtection="1">
      <alignment horizontal="center" vertical="center" wrapText="1"/>
      <protection locked="0"/>
    </xf>
    <xf numFmtId="0" fontId="9" fillId="0" borderId="3" xfId="0" applyFont="1" applyBorder="1" applyAlignment="1">
      <alignment horizontal="center" vertical="center"/>
    </xf>
    <xf numFmtId="0" fontId="9" fillId="0" borderId="24" xfId="0" applyFont="1" applyBorder="1" applyAlignment="1">
      <alignment horizontal="center" vertical="center"/>
    </xf>
    <xf numFmtId="0" fontId="9" fillId="0" borderId="3" xfId="0" applyFont="1" applyBorder="1" applyAlignment="1" applyProtection="1">
      <alignment horizontal="left" vertical="center" wrapText="1"/>
      <protection locked="0"/>
    </xf>
    <xf numFmtId="0" fontId="9" fillId="0" borderId="37"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30" xfId="0" applyFont="1" applyBorder="1" applyAlignment="1" applyProtection="1">
      <alignment horizontal="left" vertical="center" wrapText="1"/>
      <protection locked="0"/>
    </xf>
    <xf numFmtId="0" fontId="9" fillId="2" borderId="1" xfId="0" applyFont="1" applyFill="1" applyBorder="1" applyAlignment="1">
      <alignment horizontal="center" vertical="center" wrapText="1"/>
    </xf>
    <xf numFmtId="0" fontId="9" fillId="0" borderId="2"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46" fillId="2" borderId="2" xfId="0" applyFont="1" applyFill="1" applyBorder="1" applyAlignment="1">
      <alignment horizontal="center" vertical="center"/>
    </xf>
    <xf numFmtId="0" fontId="46" fillId="2" borderId="3" xfId="0" applyFont="1" applyFill="1" applyBorder="1" applyAlignment="1">
      <alignment horizontal="center" vertical="center"/>
    </xf>
    <xf numFmtId="0" fontId="46" fillId="2" borderId="4" xfId="0" applyFont="1" applyFill="1" applyBorder="1" applyAlignment="1">
      <alignment horizontal="center" vertical="center"/>
    </xf>
    <xf numFmtId="0" fontId="46" fillId="2" borderId="26" xfId="0" applyFont="1" applyFill="1" applyBorder="1" applyAlignment="1">
      <alignment horizontal="center" vertical="center"/>
    </xf>
    <xf numFmtId="0" fontId="46" fillId="2" borderId="24" xfId="0" applyFont="1" applyFill="1" applyBorder="1" applyAlignment="1">
      <alignment horizontal="center" vertical="center"/>
    </xf>
    <xf numFmtId="0" fontId="46" fillId="2" borderId="25" xfId="0" applyFont="1" applyFill="1" applyBorder="1" applyAlignment="1">
      <alignment horizontal="center" vertical="center"/>
    </xf>
    <xf numFmtId="0" fontId="9" fillId="0" borderId="37" xfId="0" applyFont="1" applyBorder="1" applyAlignment="1" applyProtection="1">
      <alignment horizontal="center" vertical="center" wrapText="1"/>
      <protection locked="0"/>
    </xf>
    <xf numFmtId="0" fontId="9" fillId="0" borderId="27" xfId="0" applyFont="1" applyBorder="1" applyAlignment="1" applyProtection="1">
      <alignment horizontal="center" vertical="center" wrapText="1"/>
      <protection locked="0"/>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9" fillId="0" borderId="25" xfId="0" applyFont="1" applyBorder="1" applyAlignment="1" applyProtection="1">
      <alignment horizontal="center" vertical="center" wrapText="1"/>
      <protection locked="0"/>
    </xf>
    <xf numFmtId="0" fontId="9" fillId="0" borderId="18" xfId="0" applyFont="1" applyBorder="1" applyAlignment="1" applyProtection="1">
      <alignment horizontal="center" vertical="center" wrapText="1"/>
      <protection locked="0"/>
    </xf>
    <xf numFmtId="0" fontId="9" fillId="0" borderId="19"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9" fillId="0" borderId="29" xfId="0" applyFont="1" applyBorder="1" applyAlignment="1" applyProtection="1">
      <alignment horizontal="center" vertical="center" wrapText="1"/>
      <protection locked="0"/>
    </xf>
    <xf numFmtId="0" fontId="9" fillId="0" borderId="28"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9" fillId="0" borderId="23" xfId="0" applyFont="1" applyBorder="1" applyAlignment="1" applyProtection="1">
      <alignment horizontal="center" vertical="center" wrapText="1"/>
      <protection locked="0"/>
    </xf>
    <xf numFmtId="0" fontId="9" fillId="0" borderId="41" xfId="0" applyFont="1" applyBorder="1" applyAlignment="1" applyProtection="1">
      <alignment horizontal="center" vertical="center"/>
      <protection locked="0"/>
    </xf>
    <xf numFmtId="0" fontId="9" fillId="0" borderId="11" xfId="0" applyFont="1" applyBorder="1" applyAlignment="1" applyProtection="1">
      <alignment horizontal="center" vertical="center"/>
      <protection locked="0"/>
    </xf>
    <xf numFmtId="0" fontId="9" fillId="0" borderId="15" xfId="0" applyFont="1" applyBorder="1" applyAlignment="1" applyProtection="1">
      <alignment horizontal="center" vertical="center"/>
      <protection locked="0"/>
    </xf>
    <xf numFmtId="0" fontId="9" fillId="0" borderId="16" xfId="0" applyFont="1" applyBorder="1" applyAlignment="1" applyProtection="1">
      <alignment horizontal="center" vertical="center"/>
      <protection locked="0"/>
    </xf>
    <xf numFmtId="0" fontId="9" fillId="2" borderId="16" xfId="0" applyFont="1" applyFill="1" applyBorder="1" applyAlignment="1">
      <alignment horizontal="center" vertical="center" wrapText="1"/>
    </xf>
    <xf numFmtId="0" fontId="9" fillId="0" borderId="11" xfId="0" applyFont="1" applyBorder="1" applyAlignment="1" applyProtection="1">
      <alignment horizontal="center" vertical="center" wrapText="1"/>
      <protection locked="0"/>
    </xf>
    <xf numFmtId="0" fontId="9" fillId="0" borderId="16"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9" fillId="0" borderId="11" xfId="0" applyFont="1" applyBorder="1" applyAlignment="1" applyProtection="1">
      <alignment horizontal="left" vertical="center" wrapText="1"/>
      <protection locked="0"/>
    </xf>
    <xf numFmtId="0" fontId="9" fillId="0" borderId="12"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2" borderId="26"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9" fillId="0" borderId="14" xfId="0" applyFont="1" applyBorder="1" applyAlignment="1" applyProtection="1">
      <alignment horizontal="center" vertical="center"/>
      <protection locked="0"/>
    </xf>
    <xf numFmtId="0" fontId="9" fillId="2" borderId="1" xfId="0" applyFont="1" applyFill="1" applyBorder="1" applyAlignment="1">
      <alignment horizontal="center" vertical="center"/>
    </xf>
    <xf numFmtId="0" fontId="6" fillId="0" borderId="24" xfId="0" applyFont="1" applyBorder="1" applyAlignment="1" applyProtection="1">
      <alignment horizontal="left" vertical="center" wrapText="1"/>
      <protection locked="0"/>
    </xf>
    <xf numFmtId="0" fontId="10" fillId="0" borderId="8" xfId="0" applyFont="1" applyBorder="1" applyAlignment="1" applyProtection="1">
      <alignment horizontal="center" vertical="center"/>
      <protection locked="0"/>
    </xf>
    <xf numFmtId="0" fontId="10" fillId="0" borderId="38" xfId="0" applyFont="1" applyBorder="1" applyAlignment="1" applyProtection="1">
      <alignment horizontal="center" vertical="center"/>
      <protection locked="0"/>
    </xf>
    <xf numFmtId="0" fontId="10" fillId="0" borderId="39" xfId="0" applyFont="1" applyBorder="1" applyAlignment="1" applyProtection="1">
      <alignment horizontal="center" vertical="center"/>
      <protection locked="0"/>
    </xf>
    <xf numFmtId="0" fontId="12" fillId="0" borderId="8" xfId="0" applyFont="1" applyBorder="1" applyAlignment="1">
      <alignment horizontal="left" vertical="center" wrapText="1"/>
    </xf>
    <xf numFmtId="0" fontId="12" fillId="0" borderId="38" xfId="0" applyFont="1" applyBorder="1" applyAlignment="1">
      <alignment horizontal="left" vertical="center" wrapText="1"/>
    </xf>
    <xf numFmtId="0" fontId="12" fillId="0" borderId="39" xfId="0" applyFont="1" applyBorder="1" applyAlignment="1">
      <alignment horizontal="left" vertical="center" wrapText="1"/>
    </xf>
    <xf numFmtId="0" fontId="6" fillId="0" borderId="0" xfId="0" applyFont="1" applyAlignment="1">
      <alignment horizontal="left" vertical="center" wrapText="1"/>
    </xf>
    <xf numFmtId="0" fontId="10" fillId="0" borderId="2"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0" fillId="0" borderId="4"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26" fillId="0" borderId="1" xfId="0" applyFont="1" applyBorder="1" applyAlignment="1">
      <alignment vertical="center" wrapText="1"/>
    </xf>
    <xf numFmtId="0" fontId="10" fillId="5" borderId="8" xfId="0" applyFont="1" applyFill="1" applyBorder="1" applyAlignment="1" applyProtection="1">
      <alignment horizontal="center" vertical="center"/>
      <protection locked="0"/>
    </xf>
    <xf numFmtId="0" fontId="10" fillId="5" borderId="38" xfId="0" applyFont="1" applyFill="1" applyBorder="1" applyAlignment="1" applyProtection="1">
      <alignment horizontal="center" vertical="center"/>
      <protection locked="0"/>
    </xf>
    <xf numFmtId="0" fontId="10" fillId="5" borderId="39" xfId="0" applyFont="1" applyFill="1" applyBorder="1" applyAlignment="1" applyProtection="1">
      <alignment horizontal="center" vertical="center"/>
      <protection locked="0"/>
    </xf>
    <xf numFmtId="0" fontId="26" fillId="0" borderId="8" xfId="0" applyFont="1" applyBorder="1" applyAlignment="1">
      <alignment horizontal="left" vertical="center" wrapText="1"/>
    </xf>
    <xf numFmtId="0" fontId="26" fillId="0" borderId="38" xfId="0" applyFont="1" applyBorder="1" applyAlignment="1">
      <alignment horizontal="left" vertical="center" wrapText="1"/>
    </xf>
    <xf numFmtId="0" fontId="26" fillId="0" borderId="39" xfId="0" applyFont="1" applyBorder="1" applyAlignment="1">
      <alignment horizontal="left" vertical="center" wrapText="1"/>
    </xf>
    <xf numFmtId="0" fontId="10" fillId="3" borderId="1" xfId="0" applyFont="1" applyFill="1" applyBorder="1" applyAlignment="1" applyProtection="1">
      <alignment horizontal="center" vertical="center"/>
      <protection locked="0"/>
    </xf>
    <xf numFmtId="0" fontId="10" fillId="3" borderId="38" xfId="0" applyFont="1" applyFill="1" applyBorder="1" applyAlignment="1" applyProtection="1">
      <alignment horizontal="center" vertical="center"/>
      <protection locked="0"/>
    </xf>
    <xf numFmtId="0" fontId="10" fillId="3" borderId="39" xfId="0" applyFont="1" applyFill="1" applyBorder="1" applyAlignment="1" applyProtection="1">
      <alignment horizontal="center" vertical="center"/>
      <protection locked="0"/>
    </xf>
    <xf numFmtId="0" fontId="10" fillId="3" borderId="8" xfId="0" applyFont="1" applyFill="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26" fillId="0" borderId="1" xfId="0" applyFont="1" applyBorder="1" applyAlignment="1">
      <alignment horizontal="left" vertical="center" wrapText="1"/>
    </xf>
    <xf numFmtId="0" fontId="10" fillId="0" borderId="1" xfId="0" applyFont="1" applyBorder="1" applyAlignment="1" applyProtection="1">
      <alignment horizontal="center" vertical="center" wrapText="1"/>
      <protection locked="0"/>
    </xf>
    <xf numFmtId="0" fontId="10" fillId="4" borderId="8" xfId="0" applyFont="1" applyFill="1" applyBorder="1" applyAlignment="1" applyProtection="1">
      <alignment horizontal="center" vertical="center"/>
      <protection locked="0"/>
    </xf>
    <xf numFmtId="0" fontId="10" fillId="4" borderId="38" xfId="0" applyFont="1" applyFill="1" applyBorder="1" applyAlignment="1" applyProtection="1">
      <alignment horizontal="center" vertical="center"/>
      <protection locked="0"/>
    </xf>
    <xf numFmtId="0" fontId="10" fillId="4" borderId="39" xfId="0" applyFont="1" applyFill="1" applyBorder="1" applyAlignment="1" applyProtection="1">
      <alignment horizontal="center" vertical="center"/>
      <protection locked="0"/>
    </xf>
    <xf numFmtId="0" fontId="10" fillId="0" borderId="5"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4" xfId="0" applyFont="1" applyBorder="1" applyAlignment="1">
      <alignmen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7" xfId="0" applyFont="1" applyBorder="1" applyAlignment="1">
      <alignment horizontal="left" vertical="center" wrapText="1"/>
    </xf>
    <xf numFmtId="0" fontId="10" fillId="5" borderId="3" xfId="0" applyFont="1" applyFill="1" applyBorder="1" applyAlignment="1" applyProtection="1">
      <alignment horizontal="center" vertical="center"/>
      <protection locked="0"/>
    </xf>
    <xf numFmtId="0" fontId="10" fillId="5" borderId="6" xfId="0" applyFont="1" applyFill="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0" borderId="8"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26" fillId="0" borderId="10" xfId="0" applyFont="1" applyBorder="1" applyAlignment="1">
      <alignment horizontal="left" vertical="center" wrapText="1"/>
    </xf>
    <xf numFmtId="0" fontId="26" fillId="0" borderId="0" xfId="0" applyFont="1" applyAlignment="1">
      <alignment horizontal="left" vertical="center" wrapText="1"/>
    </xf>
    <xf numFmtId="0" fontId="26" fillId="0" borderId="9" xfId="0" applyFont="1" applyBorder="1" applyAlignment="1">
      <alignment horizontal="left" vertical="center" wrapText="1"/>
    </xf>
    <xf numFmtId="0" fontId="10" fillId="5" borderId="2" xfId="0" applyFont="1" applyFill="1" applyBorder="1" applyAlignment="1" applyProtection="1">
      <alignment horizontal="center" vertical="center"/>
      <protection locked="0"/>
    </xf>
    <xf numFmtId="0" fontId="10" fillId="5" borderId="4" xfId="0" applyFont="1" applyFill="1" applyBorder="1" applyAlignment="1" applyProtection="1">
      <alignment horizontal="center" vertical="center"/>
      <protection locked="0"/>
    </xf>
    <xf numFmtId="0" fontId="10" fillId="5" borderId="10" xfId="0" applyFont="1" applyFill="1" applyBorder="1" applyAlignment="1" applyProtection="1">
      <alignment horizontal="center" vertical="center"/>
      <protection locked="0"/>
    </xf>
    <xf numFmtId="0" fontId="10" fillId="5" borderId="0" xfId="0" applyFont="1" applyFill="1" applyAlignment="1" applyProtection="1">
      <alignment horizontal="center" vertical="center"/>
      <protection locked="0"/>
    </xf>
    <xf numFmtId="0" fontId="10" fillId="5" borderId="9" xfId="0" applyFont="1" applyFill="1" applyBorder="1" applyAlignment="1" applyProtection="1">
      <alignment horizontal="center" vertical="center"/>
      <protection locked="0"/>
    </xf>
    <xf numFmtId="0" fontId="10" fillId="5" borderId="5" xfId="0" applyFont="1" applyFill="1" applyBorder="1" applyAlignment="1" applyProtection="1">
      <alignment horizontal="center" vertical="center"/>
      <protection locked="0"/>
    </xf>
    <xf numFmtId="0" fontId="10" fillId="5" borderId="7" xfId="0" applyFont="1" applyFill="1" applyBorder="1" applyAlignment="1" applyProtection="1">
      <alignment horizontal="center" vertical="center"/>
      <protection locked="0"/>
    </xf>
    <xf numFmtId="0" fontId="12" fillId="0" borderId="1" xfId="0" applyFont="1" applyBorder="1" applyAlignment="1">
      <alignment horizontal="left" vertical="center" wrapText="1"/>
    </xf>
    <xf numFmtId="0" fontId="6" fillId="0" borderId="6" xfId="0" applyFont="1" applyBorder="1" applyAlignment="1" applyProtection="1">
      <alignment horizontal="left" wrapText="1"/>
      <protection locked="0"/>
    </xf>
    <xf numFmtId="0" fontId="6" fillId="0" borderId="0" xfId="0" applyFont="1" applyAlignment="1" applyProtection="1">
      <alignment horizontal="left" wrapText="1"/>
      <protection locked="0"/>
    </xf>
    <xf numFmtId="0" fontId="10" fillId="0" borderId="120" xfId="0" applyFont="1" applyBorder="1" applyAlignment="1" applyProtection="1">
      <alignment horizontal="center" vertical="center" wrapText="1"/>
      <protection locked="0"/>
    </xf>
    <xf numFmtId="0" fontId="12" fillId="0" borderId="1" xfId="0" applyFont="1" applyBorder="1" applyAlignment="1">
      <alignment horizontal="left" vertical="center"/>
    </xf>
    <xf numFmtId="0" fontId="10" fillId="4" borderId="78" xfId="0" applyFont="1" applyFill="1" applyBorder="1" applyAlignment="1" applyProtection="1">
      <alignment horizontal="center" vertical="center"/>
      <protection locked="0"/>
    </xf>
    <xf numFmtId="0" fontId="35" fillId="0" borderId="93" xfId="0" applyFont="1" applyBorder="1" applyAlignment="1">
      <alignment horizontal="center"/>
    </xf>
    <xf numFmtId="0" fontId="35" fillId="0" borderId="6" xfId="0" applyFont="1" applyBorder="1" applyAlignment="1">
      <alignment horizontal="center"/>
    </xf>
    <xf numFmtId="0" fontId="10" fillId="0" borderId="124" xfId="0" applyFont="1" applyBorder="1" applyAlignment="1" applyProtection="1">
      <alignment horizontal="center" vertical="center" wrapText="1"/>
      <protection locked="0"/>
    </xf>
    <xf numFmtId="0" fontId="10" fillId="0" borderId="125" xfId="0" applyFont="1" applyBorder="1" applyAlignment="1" applyProtection="1">
      <alignment horizontal="center" vertical="center" wrapText="1"/>
      <protection locked="0"/>
    </xf>
    <xf numFmtId="0" fontId="10" fillId="0" borderId="126" xfId="0" applyFont="1" applyBorder="1" applyAlignment="1" applyProtection="1">
      <alignment horizontal="center" vertical="center" wrapText="1"/>
      <protection locked="0"/>
    </xf>
    <xf numFmtId="0" fontId="10" fillId="4" borderId="124" xfId="0" applyFont="1" applyFill="1" applyBorder="1" applyAlignment="1" applyProtection="1">
      <alignment horizontal="center" vertical="center"/>
      <protection locked="0"/>
    </xf>
    <xf numFmtId="0" fontId="10" fillId="4" borderId="125" xfId="0" applyFont="1" applyFill="1" applyBorder="1" applyAlignment="1" applyProtection="1">
      <alignment horizontal="center" vertical="center"/>
      <protection locked="0"/>
    </xf>
    <xf numFmtId="0" fontId="10" fillId="4" borderId="126" xfId="0" applyFont="1" applyFill="1" applyBorder="1" applyAlignment="1" applyProtection="1">
      <alignment horizontal="center" vertical="center"/>
      <protection locked="0"/>
    </xf>
    <xf numFmtId="0" fontId="10" fillId="0" borderId="120" xfId="0" applyFont="1" applyBorder="1" applyAlignment="1" applyProtection="1">
      <alignment horizontal="center" vertical="center"/>
      <protection locked="0"/>
    </xf>
    <xf numFmtId="0" fontId="10" fillId="0" borderId="120" xfId="0" applyFont="1" applyBorder="1" applyAlignment="1">
      <alignment horizontal="left" vertical="center" wrapText="1"/>
    </xf>
    <xf numFmtId="0" fontId="97" fillId="0" borderId="0" xfId="0" applyFont="1" applyAlignment="1">
      <alignment horizontal="left" vertical="top" wrapText="1"/>
    </xf>
    <xf numFmtId="0" fontId="17" fillId="0" borderId="0" xfId="0" applyFont="1" applyAlignment="1">
      <alignment horizontal="left" vertical="top" wrapText="1"/>
    </xf>
    <xf numFmtId="0" fontId="6" fillId="0" borderId="3" xfId="0" applyFont="1" applyBorder="1" applyAlignment="1" applyProtection="1">
      <alignment horizontal="left"/>
      <protection locked="0"/>
    </xf>
    <xf numFmtId="0" fontId="36" fillId="0" borderId="3" xfId="0" applyFont="1" applyBorder="1" applyAlignment="1" applyProtection="1">
      <alignment horizontal="left"/>
      <protection locked="0"/>
    </xf>
    <xf numFmtId="0" fontId="36" fillId="0" borderId="6" xfId="0" applyFont="1" applyBorder="1" applyAlignment="1" applyProtection="1">
      <alignment horizontal="left"/>
      <protection locked="0"/>
    </xf>
    <xf numFmtId="0" fontId="7" fillId="2" borderId="0" xfId="0" applyFont="1" applyFill="1" applyAlignment="1" applyProtection="1">
      <alignment horizontal="center" vertical="center"/>
      <protection locked="0"/>
    </xf>
    <xf numFmtId="0" fontId="10" fillId="0" borderId="0" xfId="0" applyFont="1" applyAlignment="1">
      <alignment horizontal="left" vertical="center" wrapText="1"/>
    </xf>
    <xf numFmtId="0" fontId="6" fillId="0" borderId="6" xfId="0" applyFont="1" applyBorder="1" applyAlignment="1" applyProtection="1">
      <alignment horizontal="left" vertical="center"/>
      <protection locked="0"/>
    </xf>
    <xf numFmtId="0" fontId="103" fillId="0" borderId="0" xfId="0" applyFont="1" applyAlignment="1">
      <alignment horizontal="left" vertical="top" wrapText="1"/>
    </xf>
    <xf numFmtId="0" fontId="10" fillId="0" borderId="0" xfId="0" applyFont="1" applyAlignment="1">
      <alignment horizontal="left" vertical="top" wrapText="1"/>
    </xf>
    <xf numFmtId="0" fontId="34" fillId="0" borderId="6" xfId="0" applyFont="1" applyBorder="1" applyAlignment="1">
      <alignment horizontal="center"/>
    </xf>
    <xf numFmtId="0" fontId="6" fillId="0" borderId="6" xfId="0" applyFont="1" applyBorder="1" applyAlignment="1" applyProtection="1">
      <alignment horizontal="center" vertical="center"/>
      <protection locked="0"/>
    </xf>
    <xf numFmtId="0" fontId="9" fillId="0" borderId="31" xfId="0" applyFont="1" applyBorder="1" applyAlignment="1" applyProtection="1">
      <alignment horizontal="left" vertical="center" wrapText="1"/>
      <protection locked="0"/>
    </xf>
    <xf numFmtId="0" fontId="9" fillId="0" borderId="4" xfId="0" applyFont="1" applyBorder="1" applyAlignment="1" applyProtection="1">
      <alignment horizontal="left" vertical="center" wrapText="1"/>
      <protection locked="0"/>
    </xf>
    <xf numFmtId="0" fontId="9" fillId="0" borderId="2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23" xfId="0" applyFont="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9" fillId="0" borderId="16" xfId="0" applyFont="1" applyBorder="1" applyAlignment="1" applyProtection="1">
      <alignment horizontal="left" vertical="center" wrapText="1"/>
      <protection locked="0"/>
    </xf>
    <xf numFmtId="0" fontId="9" fillId="0" borderId="10" xfId="0" applyFont="1" applyBorder="1" applyAlignment="1">
      <alignment horizontal="center" vertical="center" shrinkToFit="1"/>
    </xf>
    <xf numFmtId="0" fontId="9" fillId="0" borderId="0" xfId="0" applyFont="1" applyAlignment="1">
      <alignment horizontal="center" vertical="center" shrinkToFit="1"/>
    </xf>
    <xf numFmtId="0" fontId="9" fillId="0" borderId="9" xfId="0" applyFont="1" applyBorder="1" applyAlignment="1">
      <alignment horizontal="center" vertical="center" shrinkToFit="1"/>
    </xf>
    <xf numFmtId="0" fontId="9" fillId="0" borderId="2" xfId="0" applyFont="1" applyBorder="1" applyAlignment="1" applyProtection="1">
      <alignment horizontal="center" vertical="center" shrinkToFit="1"/>
      <protection locked="0"/>
    </xf>
    <xf numFmtId="0" fontId="9" fillId="0" borderId="3" xfId="0" applyFont="1" applyBorder="1" applyAlignment="1" applyProtection="1">
      <alignment horizontal="center" vertical="center" shrinkToFit="1"/>
      <protection locked="0"/>
    </xf>
    <xf numFmtId="0" fontId="9" fillId="0" borderId="5" xfId="0" applyFont="1" applyBorder="1" applyAlignment="1" applyProtection="1">
      <alignment horizontal="center" vertical="center" shrinkToFit="1"/>
      <protection locked="0"/>
    </xf>
    <xf numFmtId="0" fontId="9" fillId="0" borderId="6" xfId="0" applyFont="1" applyBorder="1" applyAlignment="1" applyProtection="1">
      <alignment horizontal="center" vertical="center" shrinkToFit="1"/>
      <protection locked="0"/>
    </xf>
    <xf numFmtId="0" fontId="9" fillId="0" borderId="1" xfId="0" applyFont="1" applyBorder="1" applyAlignment="1" applyProtection="1">
      <alignment horizontal="center" vertical="center" wrapText="1"/>
      <protection locked="0"/>
    </xf>
    <xf numFmtId="0" fontId="7" fillId="0" borderId="0" xfId="0" applyFont="1" applyAlignment="1" applyProtection="1">
      <alignment horizontal="left" vertical="center"/>
      <protection locked="0"/>
    </xf>
    <xf numFmtId="0" fontId="9" fillId="0" borderId="14" xfId="0" applyFont="1" applyBorder="1" applyAlignment="1" applyProtection="1">
      <alignment horizontal="center" vertical="center" wrapText="1"/>
      <protection locked="0"/>
    </xf>
    <xf numFmtId="0" fontId="9" fillId="0" borderId="66" xfId="0" applyFont="1" applyBorder="1" applyAlignment="1" applyProtection="1">
      <alignment horizontal="center" vertical="center" wrapText="1"/>
      <protection locked="0"/>
    </xf>
    <xf numFmtId="0" fontId="9" fillId="0" borderId="5"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10" xfId="0" applyFont="1" applyBorder="1" applyAlignment="1" applyProtection="1">
      <alignment horizontal="center" vertical="center" wrapText="1"/>
      <protection locked="0"/>
    </xf>
    <xf numFmtId="0" fontId="9" fillId="0" borderId="0" xfId="0" applyFont="1" applyAlignment="1" applyProtection="1">
      <alignment horizontal="center" vertical="center" shrinkToFit="1"/>
      <protection locked="0"/>
    </xf>
    <xf numFmtId="0" fontId="9" fillId="0" borderId="17" xfId="0" applyFont="1" applyBorder="1" applyAlignment="1" applyProtection="1">
      <alignment horizontal="center" vertical="center" wrapText="1"/>
      <protection locked="0"/>
    </xf>
    <xf numFmtId="0" fontId="9" fillId="0" borderId="26" xfId="0" applyFont="1" applyBorder="1" applyAlignment="1">
      <alignment horizontal="center" vertical="center" shrinkToFit="1"/>
    </xf>
    <xf numFmtId="0" fontId="9" fillId="0" borderId="24"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26" xfId="0" applyFont="1" applyBorder="1" applyAlignment="1" applyProtection="1">
      <alignment horizontal="center" vertical="center" wrapText="1"/>
      <protection locked="0"/>
    </xf>
    <xf numFmtId="0" fontId="9" fillId="0" borderId="24" xfId="0" applyFont="1" applyBorder="1" applyAlignment="1" applyProtection="1">
      <alignment horizontal="center" vertical="center" shrinkToFit="1"/>
      <protection locked="0"/>
    </xf>
    <xf numFmtId="0" fontId="9" fillId="0" borderId="29"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9" fillId="0" borderId="34" xfId="0" applyFont="1" applyBorder="1" applyAlignment="1" applyProtection="1">
      <alignment horizontal="center" vertical="center" wrapText="1"/>
      <protection locked="0"/>
    </xf>
    <xf numFmtId="0" fontId="9" fillId="5" borderId="62" xfId="0" applyFont="1" applyFill="1" applyBorder="1" applyAlignment="1" applyProtection="1">
      <alignment horizontal="center" vertical="center" wrapText="1"/>
      <protection locked="0"/>
    </xf>
    <xf numFmtId="0" fontId="9" fillId="5" borderId="64" xfId="0" applyFont="1" applyFill="1" applyBorder="1" applyAlignment="1" applyProtection="1">
      <alignment horizontal="center" vertical="center" wrapText="1"/>
      <protection locked="0"/>
    </xf>
    <xf numFmtId="0" fontId="9" fillId="5" borderId="61" xfId="0" applyFont="1" applyFill="1" applyBorder="1" applyAlignment="1" applyProtection="1">
      <alignment horizontal="center" vertical="center" wrapText="1"/>
      <protection locked="0"/>
    </xf>
    <xf numFmtId="0" fontId="9" fillId="5" borderId="10" xfId="0" applyFont="1" applyFill="1" applyBorder="1" applyAlignment="1">
      <alignment horizontal="center" vertical="center" shrinkToFit="1"/>
    </xf>
    <xf numFmtId="0" fontId="9" fillId="5" borderId="0" xfId="0" applyFont="1" applyFill="1" applyAlignment="1">
      <alignment horizontal="center" vertical="center" shrinkToFit="1"/>
    </xf>
    <xf numFmtId="0" fontId="9" fillId="5" borderId="9" xfId="0" applyFont="1" applyFill="1" applyBorder="1" applyAlignment="1">
      <alignment horizontal="center" vertical="center" shrinkToFit="1"/>
    </xf>
    <xf numFmtId="0" fontId="9" fillId="5" borderId="5" xfId="0" applyFont="1" applyFill="1" applyBorder="1" applyAlignment="1">
      <alignment horizontal="center" vertical="center" shrinkToFit="1"/>
    </xf>
    <xf numFmtId="0" fontId="9" fillId="5" borderId="6" xfId="0" applyFont="1" applyFill="1" applyBorder="1" applyAlignment="1">
      <alignment horizontal="center" vertical="center" shrinkToFit="1"/>
    </xf>
    <xf numFmtId="0" fontId="9" fillId="5" borderId="7" xfId="0" applyFont="1" applyFill="1" applyBorder="1" applyAlignment="1">
      <alignment horizontal="center" vertical="center" shrinkToFit="1"/>
    </xf>
    <xf numFmtId="0" fontId="9" fillId="5" borderId="18" xfId="0" applyFont="1" applyFill="1" applyBorder="1" applyAlignment="1">
      <alignment horizontal="left" vertical="center" wrapText="1"/>
    </xf>
    <xf numFmtId="0" fontId="9" fillId="5" borderId="19" xfId="0" applyFont="1" applyFill="1" applyBorder="1" applyAlignment="1">
      <alignment horizontal="left" vertical="center" wrapText="1"/>
    </xf>
    <xf numFmtId="0" fontId="9" fillId="5" borderId="20" xfId="0" applyFont="1" applyFill="1" applyBorder="1" applyAlignment="1">
      <alignment horizontal="left" vertical="center" wrapText="1"/>
    </xf>
    <xf numFmtId="0" fontId="9" fillId="5" borderId="28" xfId="0" applyFont="1" applyFill="1" applyBorder="1" applyAlignment="1">
      <alignment horizontal="left" vertical="center" wrapText="1"/>
    </xf>
    <xf numFmtId="0" fontId="9" fillId="5" borderId="0" xfId="0" applyFont="1" applyFill="1" applyAlignment="1">
      <alignment horizontal="left" vertical="center" wrapText="1"/>
    </xf>
    <xf numFmtId="0" fontId="9" fillId="5" borderId="9" xfId="0" applyFont="1" applyFill="1" applyBorder="1" applyAlignment="1">
      <alignment horizontal="left" vertical="center" wrapText="1"/>
    </xf>
    <xf numFmtId="0" fontId="9" fillId="5" borderId="29" xfId="0" applyFont="1" applyFill="1" applyBorder="1" applyAlignment="1">
      <alignment horizontal="left" vertical="center" wrapText="1"/>
    </xf>
    <xf numFmtId="0" fontId="9" fillId="5" borderId="6" xfId="0" applyFont="1" applyFill="1" applyBorder="1" applyAlignment="1">
      <alignment horizontal="left" vertical="center" wrapText="1"/>
    </xf>
    <xf numFmtId="0" fontId="9" fillId="5" borderId="7" xfId="0" applyFont="1" applyFill="1" applyBorder="1" applyAlignment="1">
      <alignment horizontal="left" vertical="center" wrapText="1"/>
    </xf>
    <xf numFmtId="0" fontId="9" fillId="5" borderId="3" xfId="0" applyFont="1" applyFill="1" applyBorder="1" applyAlignment="1" applyProtection="1">
      <alignment horizontal="center" vertical="center" wrapText="1"/>
      <protection locked="0"/>
    </xf>
    <xf numFmtId="0" fontId="9" fillId="5" borderId="4" xfId="0" applyFont="1" applyFill="1" applyBorder="1" applyAlignment="1" applyProtection="1">
      <alignment horizontal="center" vertical="center" wrapText="1"/>
      <protection locked="0"/>
    </xf>
    <xf numFmtId="0" fontId="9" fillId="5" borderId="6" xfId="0" applyFont="1" applyFill="1" applyBorder="1" applyAlignment="1" applyProtection="1">
      <alignment horizontal="center" vertical="center" wrapText="1"/>
      <protection locked="0"/>
    </xf>
    <xf numFmtId="0" fontId="9" fillId="5" borderId="7" xfId="0" applyFont="1" applyFill="1" applyBorder="1" applyAlignment="1" applyProtection="1">
      <alignment horizontal="center" vertical="center" wrapText="1"/>
      <protection locked="0"/>
    </xf>
    <xf numFmtId="0" fontId="9" fillId="5" borderId="3" xfId="0" applyFont="1" applyFill="1" applyBorder="1" applyAlignment="1" applyProtection="1">
      <alignment horizontal="center" vertical="center" shrinkToFit="1"/>
      <protection locked="0"/>
    </xf>
    <xf numFmtId="0" fontId="9" fillId="5" borderId="6" xfId="0" applyFont="1" applyFill="1" applyBorder="1" applyAlignment="1" applyProtection="1">
      <alignment horizontal="center" vertical="center" shrinkToFit="1"/>
      <protection locked="0"/>
    </xf>
    <xf numFmtId="0" fontId="9" fillId="5" borderId="19" xfId="0" applyFont="1" applyFill="1" applyBorder="1" applyAlignment="1">
      <alignment horizontal="center" vertical="center" shrinkToFit="1"/>
    </xf>
    <xf numFmtId="0" fontId="9" fillId="2" borderId="13" xfId="0" applyFont="1" applyFill="1" applyBorder="1" applyAlignment="1">
      <alignment horizontal="center" vertical="center" wrapText="1"/>
    </xf>
    <xf numFmtId="0" fontId="9" fillId="0" borderId="2"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2" borderId="15" xfId="0" applyFont="1" applyFill="1" applyBorder="1" applyAlignment="1">
      <alignment horizontal="center" vertical="center" wrapText="1"/>
    </xf>
    <xf numFmtId="0" fontId="6" fillId="0" borderId="88" xfId="0" applyFont="1" applyBorder="1" applyAlignment="1">
      <alignment horizontal="left" vertical="center" wrapText="1"/>
    </xf>
    <xf numFmtId="0" fontId="9" fillId="2" borderId="28"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9" xfId="0" applyFont="1" applyFill="1" applyBorder="1" applyAlignment="1">
      <alignment horizontal="center" vertical="center" wrapText="1"/>
    </xf>
    <xf numFmtId="0" fontId="9" fillId="2" borderId="29" xfId="0" applyFont="1" applyFill="1" applyBorder="1" applyAlignment="1">
      <alignment horizontal="center" vertical="center" wrapText="1"/>
    </xf>
    <xf numFmtId="176" fontId="9" fillId="0" borderId="10" xfId="0" applyNumberFormat="1" applyFont="1" applyBorder="1" applyAlignment="1" applyProtection="1">
      <alignment horizontal="center" vertical="center" wrapText="1"/>
      <protection locked="0"/>
    </xf>
    <xf numFmtId="176" fontId="9" fillId="0" borderId="0" xfId="0" applyNumberFormat="1" applyFont="1" applyAlignment="1" applyProtection="1">
      <alignment horizontal="center" vertical="center" wrapText="1"/>
      <protection locked="0"/>
    </xf>
    <xf numFmtId="176" fontId="9" fillId="0" borderId="9" xfId="0" applyNumberFormat="1" applyFont="1" applyBorder="1" applyAlignment="1" applyProtection="1">
      <alignment horizontal="center" vertical="center" wrapText="1"/>
      <protection locked="0"/>
    </xf>
    <xf numFmtId="176" fontId="9" fillId="0" borderId="5" xfId="0" applyNumberFormat="1" applyFont="1" applyBorder="1" applyAlignment="1" applyProtection="1">
      <alignment horizontal="center" vertical="center" wrapText="1"/>
      <protection locked="0"/>
    </xf>
    <xf numFmtId="176" fontId="9" fillId="0" borderId="6" xfId="0" applyNumberFormat="1" applyFont="1" applyBorder="1" applyAlignment="1" applyProtection="1">
      <alignment horizontal="center" vertical="center" wrapText="1"/>
      <protection locked="0"/>
    </xf>
    <xf numFmtId="176" fontId="9" fillId="0" borderId="7" xfId="0" applyNumberFormat="1" applyFont="1" applyBorder="1" applyAlignment="1" applyProtection="1">
      <alignment horizontal="center" vertical="center" wrapText="1"/>
      <protection locked="0"/>
    </xf>
    <xf numFmtId="0" fontId="9" fillId="2" borderId="10"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9" fillId="5" borderId="20" xfId="0" applyFont="1" applyFill="1" applyBorder="1" applyAlignment="1">
      <alignment horizontal="center" vertical="center" wrapText="1"/>
    </xf>
    <xf numFmtId="0" fontId="9" fillId="5" borderId="6" xfId="0" applyFont="1" applyFill="1" applyBorder="1" applyAlignment="1">
      <alignment horizontal="center" vertical="center" wrapText="1"/>
    </xf>
    <xf numFmtId="0" fontId="9" fillId="5" borderId="7" xfId="0" applyFont="1" applyFill="1" applyBorder="1" applyAlignment="1">
      <alignment horizontal="center" vertical="center" wrapText="1"/>
    </xf>
    <xf numFmtId="0" fontId="9" fillId="5" borderId="21" xfId="0" applyFont="1" applyFill="1" applyBorder="1" applyAlignment="1" applyProtection="1">
      <alignment horizontal="center" vertical="center" wrapText="1"/>
      <protection locked="0"/>
    </xf>
    <xf numFmtId="0" fontId="9" fillId="5" borderId="19" xfId="0" applyFont="1" applyFill="1" applyBorder="1" applyAlignment="1" applyProtection="1">
      <alignment horizontal="center" vertical="center" wrapText="1"/>
      <protection locked="0"/>
    </xf>
    <xf numFmtId="0" fontId="9" fillId="5" borderId="20" xfId="0" applyFont="1" applyFill="1" applyBorder="1" applyAlignment="1" applyProtection="1">
      <alignment horizontal="center" vertical="center" wrapText="1"/>
      <protection locked="0"/>
    </xf>
    <xf numFmtId="0" fontId="9" fillId="5" borderId="10" xfId="0" applyFont="1" applyFill="1" applyBorder="1" applyAlignment="1" applyProtection="1">
      <alignment horizontal="center" vertical="center" wrapText="1"/>
      <protection locked="0"/>
    </xf>
    <xf numFmtId="0" fontId="9" fillId="5" borderId="0" xfId="0" applyFont="1" applyFill="1" applyAlignment="1" applyProtection="1">
      <alignment horizontal="center" vertical="center" wrapText="1"/>
      <protection locked="0"/>
    </xf>
    <xf numFmtId="0" fontId="9" fillId="5" borderId="9" xfId="0" applyFont="1" applyFill="1" applyBorder="1" applyAlignment="1" applyProtection="1">
      <alignment horizontal="center" vertical="center" wrapText="1"/>
      <protection locked="0"/>
    </xf>
    <xf numFmtId="0" fontId="9" fillId="5" borderId="5" xfId="0" applyFont="1" applyFill="1" applyBorder="1" applyAlignment="1" applyProtection="1">
      <alignment horizontal="center" vertical="center" wrapText="1"/>
      <protection locked="0"/>
    </xf>
    <xf numFmtId="0" fontId="9" fillId="0" borderId="26" xfId="0" applyFont="1" applyBorder="1" applyAlignment="1" applyProtection="1">
      <alignment horizontal="left" vertical="center" wrapText="1"/>
      <protection locked="0"/>
    </xf>
    <xf numFmtId="0" fontId="14" fillId="0" borderId="10" xfId="0" applyFont="1" applyBorder="1" applyAlignment="1" applyProtection="1">
      <alignment horizontal="center" wrapText="1"/>
      <protection locked="0"/>
    </xf>
    <xf numFmtId="0" fontId="14" fillId="0" borderId="0" xfId="0" applyFont="1" applyAlignment="1" applyProtection="1">
      <alignment horizontal="center" wrapText="1"/>
      <protection locked="0"/>
    </xf>
    <xf numFmtId="0" fontId="14" fillId="0" borderId="60" xfId="0" applyFont="1" applyBorder="1" applyAlignment="1" applyProtection="1">
      <alignment horizontal="center" wrapText="1"/>
      <protection locked="0"/>
    </xf>
    <xf numFmtId="0" fontId="14" fillId="0" borderId="26" xfId="0" applyFont="1" applyBorder="1" applyAlignment="1" applyProtection="1">
      <alignment horizontal="center" wrapText="1"/>
      <protection locked="0"/>
    </xf>
    <xf numFmtId="0" fontId="14" fillId="0" borderId="24" xfId="0" applyFont="1" applyBorder="1" applyAlignment="1" applyProtection="1">
      <alignment horizontal="center" wrapText="1"/>
      <protection locked="0"/>
    </xf>
    <xf numFmtId="0" fontId="14" fillId="0" borderId="27" xfId="0" applyFont="1" applyBorder="1" applyAlignment="1" applyProtection="1">
      <alignment horizontal="center" wrapText="1"/>
      <protection locked="0"/>
    </xf>
    <xf numFmtId="0" fontId="9" fillId="0" borderId="90" xfId="0" applyFont="1" applyBorder="1" applyAlignment="1" applyProtection="1">
      <alignment horizontal="center" vertical="center" wrapText="1"/>
      <protection locked="0"/>
    </xf>
    <xf numFmtId="0" fontId="9" fillId="0" borderId="83" xfId="0" applyFont="1" applyBorder="1" applyAlignment="1" applyProtection="1">
      <alignment horizontal="center" vertical="center" wrapText="1"/>
      <protection locked="0"/>
    </xf>
    <xf numFmtId="0" fontId="9" fillId="0" borderId="135"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28" fillId="0" borderId="77" xfId="0" applyFont="1" applyBorder="1" applyAlignment="1" applyProtection="1">
      <alignment horizontal="left" vertical="center" wrapText="1"/>
      <protection locked="0"/>
    </xf>
    <xf numFmtId="0" fontId="9" fillId="0" borderId="2"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4" xfId="0" applyFont="1" applyBorder="1" applyAlignment="1">
      <alignment horizontal="center" vertical="center" shrinkToFit="1"/>
    </xf>
    <xf numFmtId="0" fontId="9" fillId="2" borderId="18"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176" fontId="9" fillId="0" borderId="21" xfId="0" applyNumberFormat="1" applyFont="1" applyBorder="1" applyAlignment="1" applyProtection="1">
      <alignment horizontal="center" vertical="center" wrapText="1"/>
      <protection locked="0"/>
    </xf>
    <xf numFmtId="176" fontId="9" fillId="0" borderId="19" xfId="0" applyNumberFormat="1" applyFont="1" applyBorder="1" applyAlignment="1" applyProtection="1">
      <alignment horizontal="center" vertical="center" wrapText="1"/>
      <protection locked="0"/>
    </xf>
    <xf numFmtId="176" fontId="9" fillId="0" borderId="20" xfId="0" applyNumberFormat="1" applyFont="1" applyBorder="1" applyAlignment="1" applyProtection="1">
      <alignment horizontal="center" vertical="center" wrapText="1"/>
      <protection locked="0"/>
    </xf>
    <xf numFmtId="0" fontId="9" fillId="2" borderId="21" xfId="0" applyFont="1" applyFill="1" applyBorder="1" applyAlignment="1">
      <alignment horizontal="center" vertical="center" wrapText="1"/>
    </xf>
    <xf numFmtId="0" fontId="9" fillId="0" borderId="21" xfId="0" applyFont="1" applyBorder="1" applyAlignment="1" applyProtection="1">
      <alignment horizontal="center" vertical="center" wrapText="1"/>
      <protection locked="0"/>
    </xf>
    <xf numFmtId="0" fontId="9" fillId="0" borderId="22" xfId="0" applyFont="1" applyBorder="1" applyAlignment="1" applyProtection="1">
      <alignment horizontal="center" vertical="center" wrapText="1"/>
      <protection locked="0"/>
    </xf>
    <xf numFmtId="0" fontId="9" fillId="0" borderId="60" xfId="0" applyFont="1" applyBorder="1" applyAlignment="1" applyProtection="1">
      <alignment horizontal="center" vertical="center" wrapText="1"/>
      <protection locked="0"/>
    </xf>
    <xf numFmtId="0" fontId="7" fillId="2" borderId="0" xfId="0" applyFont="1" applyFill="1" applyAlignment="1">
      <alignment horizontal="center" vertical="center"/>
    </xf>
    <xf numFmtId="0" fontId="22" fillId="0" borderId="0" xfId="0" applyFont="1" applyAlignment="1">
      <alignment horizontal="left" vertical="top" wrapText="1"/>
    </xf>
    <xf numFmtId="0" fontId="22" fillId="0" borderId="24" xfId="0" applyFont="1" applyBorder="1" applyAlignment="1">
      <alignment horizontal="left" vertical="top" wrapText="1"/>
    </xf>
    <xf numFmtId="0" fontId="9" fillId="2" borderId="23" xfId="0" applyFont="1" applyFill="1" applyBorder="1" applyAlignment="1">
      <alignment horizontal="center" vertical="center" wrapText="1"/>
    </xf>
    <xf numFmtId="0" fontId="16" fillId="2" borderId="62" xfId="0" applyFont="1" applyFill="1" applyBorder="1" applyAlignment="1">
      <alignment horizontal="center" vertical="center" wrapText="1"/>
    </xf>
    <xf numFmtId="0" fontId="16" fillId="2" borderId="74" xfId="0" applyFont="1" applyFill="1" applyBorder="1" applyAlignment="1">
      <alignment horizontal="center" vertical="center" wrapText="1"/>
    </xf>
    <xf numFmtId="0" fontId="9" fillId="0" borderId="34" xfId="0" applyFont="1" applyBorder="1" applyAlignment="1" applyProtection="1">
      <alignment horizontal="center" vertical="center" shrinkToFit="1"/>
      <protection locked="0"/>
    </xf>
    <xf numFmtId="0" fontId="9" fillId="0" borderId="66" xfId="0" applyFont="1" applyBorder="1" applyAlignment="1" applyProtection="1">
      <alignment horizontal="center" vertical="center" shrinkToFit="1"/>
      <protection locked="0"/>
    </xf>
    <xf numFmtId="0" fontId="9" fillId="0" borderId="63" xfId="0" applyFont="1" applyBorder="1" applyAlignment="1" applyProtection="1">
      <alignment horizontal="center" vertical="center" shrinkToFit="1"/>
      <protection locked="0"/>
    </xf>
    <xf numFmtId="0" fontId="9" fillId="0" borderId="64" xfId="0" applyFont="1" applyBorder="1" applyAlignment="1" applyProtection="1">
      <alignment horizontal="center" vertical="center" shrinkToFit="1"/>
      <protection locked="0"/>
    </xf>
    <xf numFmtId="0" fontId="9" fillId="0" borderId="65" xfId="0" applyFont="1" applyBorder="1" applyAlignment="1" applyProtection="1">
      <alignment horizontal="center" vertical="center" shrinkToFit="1"/>
      <protection locked="0"/>
    </xf>
    <xf numFmtId="0" fontId="9" fillId="0" borderId="74" xfId="0" applyFont="1" applyBorder="1" applyAlignment="1" applyProtection="1">
      <alignment horizontal="center" vertical="center" shrinkToFit="1"/>
      <protection locked="0"/>
    </xf>
    <xf numFmtId="0" fontId="9" fillId="5" borderId="21" xfId="0" applyFont="1" applyFill="1" applyBorder="1" applyAlignment="1">
      <alignment horizontal="left" vertical="center" wrapText="1"/>
    </xf>
    <xf numFmtId="0" fontId="9" fillId="5" borderId="10" xfId="0" applyFont="1" applyFill="1" applyBorder="1" applyAlignment="1">
      <alignment horizontal="left" vertical="center" wrapText="1"/>
    </xf>
    <xf numFmtId="0" fontId="9" fillId="5" borderId="5" xfId="0" applyFont="1" applyFill="1" applyBorder="1" applyAlignment="1">
      <alignment horizontal="left" vertical="center" wrapText="1"/>
    </xf>
    <xf numFmtId="0" fontId="9" fillId="5" borderId="21" xfId="0" applyFont="1" applyFill="1" applyBorder="1" applyAlignment="1">
      <alignment horizontal="center" vertical="center" shrinkToFit="1"/>
    </xf>
    <xf numFmtId="0" fontId="9" fillId="5" borderId="20" xfId="0" applyFont="1" applyFill="1" applyBorder="1" applyAlignment="1">
      <alignment horizontal="center" vertical="center" shrinkToFit="1"/>
    </xf>
    <xf numFmtId="0" fontId="9" fillId="0" borderId="21" xfId="0" applyFont="1" applyBorder="1" applyAlignment="1" applyProtection="1">
      <alignment horizontal="center" vertical="center" shrinkToFit="1"/>
      <protection locked="0"/>
    </xf>
    <xf numFmtId="0" fontId="9" fillId="0" borderId="19" xfId="0" applyFont="1" applyBorder="1" applyAlignment="1" applyProtection="1">
      <alignment horizontal="center" vertical="center" shrinkToFit="1"/>
      <protection locked="0"/>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24" xfId="0" applyFont="1" applyBorder="1" applyAlignment="1">
      <alignment horizontal="left" vertical="center" wrapText="1"/>
    </xf>
    <xf numFmtId="0" fontId="9" fillId="0" borderId="8" xfId="0" applyFont="1" applyBorder="1" applyAlignment="1">
      <alignment vertical="center" wrapText="1"/>
    </xf>
    <xf numFmtId="0" fontId="9" fillId="0" borderId="38" xfId="0" applyFont="1" applyBorder="1" applyAlignment="1">
      <alignment vertical="center" wrapText="1"/>
    </xf>
    <xf numFmtId="0" fontId="9" fillId="0" borderId="72" xfId="0" applyFont="1" applyBorder="1" applyAlignment="1">
      <alignment vertical="center" wrapText="1"/>
    </xf>
    <xf numFmtId="0" fontId="9" fillId="0" borderId="35" xfId="0" applyFont="1" applyBorder="1" applyAlignment="1">
      <alignment horizontal="left" vertical="center" wrapText="1"/>
    </xf>
    <xf numFmtId="0" fontId="9" fillId="0" borderId="49" xfId="0" applyFont="1" applyBorder="1" applyAlignment="1">
      <alignment horizontal="left" vertical="center" wrapText="1"/>
    </xf>
    <xf numFmtId="0" fontId="9" fillId="0" borderId="36" xfId="0" applyFont="1" applyBorder="1" applyAlignment="1">
      <alignment horizontal="left" vertical="center" wrapText="1"/>
    </xf>
    <xf numFmtId="0" fontId="9" fillId="0" borderId="73" xfId="0" applyFont="1" applyBorder="1" applyAlignment="1">
      <alignment horizontal="left" vertical="center" wrapText="1"/>
    </xf>
    <xf numFmtId="0" fontId="6" fillId="0" borderId="1" xfId="0" applyFont="1" applyBorder="1" applyAlignment="1">
      <alignment horizontal="left" vertical="center" wrapText="1"/>
    </xf>
    <xf numFmtId="0" fontId="6" fillId="0" borderId="14" xfId="0" applyFont="1" applyBorder="1" applyAlignment="1">
      <alignment horizontal="left" vertical="center" wrapText="1"/>
    </xf>
    <xf numFmtId="0" fontId="9" fillId="0" borderId="50"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51" xfId="0" applyFont="1" applyBorder="1" applyAlignment="1">
      <alignment horizontal="left" vertical="center" wrapText="1"/>
    </xf>
    <xf numFmtId="0" fontId="9" fillId="0" borderId="52" xfId="0" applyFont="1" applyBorder="1" applyAlignment="1">
      <alignment horizontal="left" vertical="center" wrapText="1"/>
    </xf>
    <xf numFmtId="0" fontId="9" fillId="0" borderId="0" xfId="0" applyFont="1" applyAlignment="1">
      <alignment horizontal="left" vertical="center" wrapText="1"/>
    </xf>
    <xf numFmtId="0" fontId="9" fillId="0" borderId="9" xfId="0" applyFont="1" applyBorder="1" applyAlignment="1">
      <alignment horizontal="left" vertical="center" wrapText="1"/>
    </xf>
    <xf numFmtId="0" fontId="9" fillId="0" borderId="24" xfId="0" applyFont="1" applyBorder="1" applyAlignment="1">
      <alignment horizontal="left" vertical="center" wrapText="1"/>
    </xf>
    <xf numFmtId="0" fontId="9" fillId="0" borderId="25" xfId="0" applyFont="1" applyBorder="1" applyAlignment="1">
      <alignment horizontal="left" vertical="center" wrapText="1"/>
    </xf>
    <xf numFmtId="0" fontId="9" fillId="0" borderId="128" xfId="0" applyFont="1" applyBorder="1" applyAlignment="1">
      <alignment vertical="center" wrapText="1"/>
    </xf>
    <xf numFmtId="0" fontId="9" fillId="0" borderId="129" xfId="0" applyFont="1" applyBorder="1" applyAlignment="1">
      <alignment vertical="center" wrapText="1"/>
    </xf>
    <xf numFmtId="0" fontId="9" fillId="0" borderId="130" xfId="0" applyFont="1" applyBorder="1" applyAlignment="1">
      <alignment vertic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9" fillId="0" borderId="30" xfId="0" applyFont="1" applyBorder="1" applyAlignment="1">
      <alignment vertical="center" wrapText="1"/>
    </xf>
    <xf numFmtId="0" fontId="9" fillId="0" borderId="39" xfId="0" applyFont="1" applyBorder="1" applyAlignment="1">
      <alignment vertical="center" wrapText="1"/>
    </xf>
    <xf numFmtId="0" fontId="9" fillId="0" borderId="2" xfId="0" applyFont="1" applyBorder="1" applyAlignment="1">
      <alignment vertical="center" wrapText="1"/>
    </xf>
    <xf numFmtId="0" fontId="9" fillId="0" borderId="3" xfId="0" applyFont="1" applyBorder="1" applyAlignment="1">
      <alignment vertical="center" wrapText="1"/>
    </xf>
    <xf numFmtId="0" fontId="9" fillId="0" borderId="4" xfId="0" applyFont="1" applyBorder="1" applyAlignment="1">
      <alignment vertical="center" wrapText="1"/>
    </xf>
    <xf numFmtId="0" fontId="9" fillId="0" borderId="37" xfId="0" applyFont="1" applyBorder="1" applyAlignment="1">
      <alignment vertical="center" wrapText="1"/>
    </xf>
    <xf numFmtId="0" fontId="22" fillId="5" borderId="18" xfId="0" applyFont="1" applyFill="1" applyBorder="1" applyAlignment="1" applyProtection="1">
      <alignment horizontal="center" vertical="center" wrapText="1"/>
      <protection locked="0"/>
    </xf>
    <xf numFmtId="0" fontId="22" fillId="5" borderId="1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37" xfId="0" applyFont="1" applyFill="1" applyBorder="1" applyAlignment="1" applyProtection="1">
      <alignment horizontal="center" vertical="center" wrapText="1"/>
      <protection locked="0"/>
    </xf>
    <xf numFmtId="0" fontId="22" fillId="5" borderId="38" xfId="0" applyFont="1" applyFill="1" applyBorder="1" applyAlignment="1" applyProtection="1">
      <alignment horizontal="center" vertical="center" wrapText="1"/>
      <protection locked="0"/>
    </xf>
    <xf numFmtId="0" fontId="22" fillId="5" borderId="39" xfId="0" applyFont="1" applyFill="1" applyBorder="1" applyAlignment="1" applyProtection="1">
      <alignment horizontal="center" vertical="center" wrapText="1"/>
      <protection locked="0"/>
    </xf>
    <xf numFmtId="0" fontId="22" fillId="5" borderId="138" xfId="0" applyFont="1" applyFill="1" applyBorder="1" applyAlignment="1" applyProtection="1">
      <alignment horizontal="center" vertical="center" wrapText="1"/>
      <protection locked="0"/>
    </xf>
    <xf numFmtId="0" fontId="22" fillId="5" borderId="49" xfId="0" applyFont="1" applyFill="1" applyBorder="1" applyAlignment="1" applyProtection="1">
      <alignment horizontal="center" vertical="center" wrapText="1"/>
      <protection locked="0"/>
    </xf>
    <xf numFmtId="0" fontId="22" fillId="5" borderId="36" xfId="0" applyFont="1" applyFill="1" applyBorder="1" applyAlignment="1" applyProtection="1">
      <alignment horizontal="center" vertical="center" wrapText="1"/>
      <protection locked="0"/>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0" fontId="9" fillId="0" borderId="53" xfId="0" applyFont="1" applyBorder="1" applyAlignment="1">
      <alignment horizontal="center" vertical="center" wrapText="1"/>
    </xf>
    <xf numFmtId="0" fontId="9" fillId="0" borderId="58" xfId="0" applyFont="1" applyBorder="1" applyAlignment="1">
      <alignment vertical="center" wrapText="1"/>
    </xf>
    <xf numFmtId="0" fontId="9" fillId="0" borderId="69" xfId="0" applyFont="1" applyBorder="1" applyAlignment="1">
      <alignment vertical="center" wrapText="1"/>
    </xf>
    <xf numFmtId="0" fontId="9" fillId="0" borderId="1" xfId="0" applyFont="1" applyBorder="1" applyAlignment="1">
      <alignment vertical="center" wrapText="1"/>
    </xf>
    <xf numFmtId="0" fontId="9" fillId="0" borderId="14" xfId="0" applyFont="1" applyBorder="1" applyAlignment="1">
      <alignment vertical="center" wrapText="1"/>
    </xf>
    <xf numFmtId="0" fontId="9" fillId="0" borderId="59" xfId="0" applyFont="1" applyBorder="1" applyAlignment="1">
      <alignment vertical="center" wrapText="1"/>
    </xf>
    <xf numFmtId="0" fontId="9" fillId="0" borderId="70" xfId="0" applyFont="1" applyBorder="1" applyAlignment="1">
      <alignment vertical="center" wrapText="1"/>
    </xf>
    <xf numFmtId="0" fontId="16" fillId="2" borderId="45" xfId="0" applyFont="1" applyFill="1" applyBorder="1" applyAlignment="1" applyProtection="1">
      <alignment horizontal="center" vertical="center" wrapText="1"/>
      <protection locked="0"/>
    </xf>
    <xf numFmtId="0" fontId="16" fillId="2" borderId="46" xfId="0" applyFont="1" applyFill="1" applyBorder="1" applyAlignment="1" applyProtection="1">
      <alignment horizontal="center" vertical="center" wrapText="1"/>
      <protection locked="0"/>
    </xf>
    <xf numFmtId="0" fontId="16" fillId="2" borderId="47" xfId="0" applyFont="1" applyFill="1" applyBorder="1" applyAlignment="1" applyProtection="1">
      <alignment horizontal="center" vertical="center" wrapText="1"/>
      <protection locked="0"/>
    </xf>
    <xf numFmtId="0" fontId="16" fillId="2" borderId="48" xfId="0" applyFont="1" applyFill="1" applyBorder="1" applyAlignment="1" applyProtection="1">
      <alignment horizontal="center" vertical="center" wrapText="1"/>
      <protection locked="0"/>
    </xf>
    <xf numFmtId="0" fontId="15" fillId="2" borderId="48" xfId="0" applyFont="1" applyFill="1" applyBorder="1" applyAlignment="1" applyProtection="1">
      <alignment horizontal="center" vertical="center" wrapText="1"/>
      <protection locked="0"/>
    </xf>
    <xf numFmtId="0" fontId="15" fillId="2" borderId="46" xfId="0" applyFont="1" applyFill="1" applyBorder="1" applyAlignment="1" applyProtection="1">
      <alignment horizontal="center" vertical="center" wrapText="1"/>
      <protection locked="0"/>
    </xf>
    <xf numFmtId="0" fontId="15" fillId="2" borderId="67" xfId="0" applyFont="1" applyFill="1" applyBorder="1" applyAlignment="1" applyProtection="1">
      <alignment horizontal="center" vertical="center" wrapText="1"/>
      <protection locked="0"/>
    </xf>
    <xf numFmtId="0" fontId="9" fillId="0" borderId="56" xfId="0" applyFont="1" applyBorder="1" applyAlignment="1">
      <alignment vertical="center" wrapText="1"/>
    </xf>
    <xf numFmtId="0" fontId="9" fillId="0" borderId="51" xfId="0" applyFont="1" applyBorder="1" applyAlignment="1">
      <alignment vertical="center" wrapText="1"/>
    </xf>
    <xf numFmtId="0" fontId="9" fillId="0" borderId="52" xfId="0" applyFont="1" applyBorder="1" applyAlignment="1">
      <alignment vertical="center" wrapText="1"/>
    </xf>
    <xf numFmtId="0" fontId="9" fillId="0" borderId="131" xfId="0" applyFont="1" applyBorder="1" applyAlignment="1">
      <alignment vertical="center" wrapText="1"/>
    </xf>
    <xf numFmtId="0" fontId="9" fillId="0" borderId="132" xfId="0" applyFont="1" applyBorder="1" applyAlignment="1">
      <alignment vertical="center" wrapText="1"/>
    </xf>
    <xf numFmtId="0" fontId="9" fillId="0" borderId="133" xfId="0" applyFont="1" applyBorder="1" applyAlignment="1">
      <alignment vertical="center" wrapText="1"/>
    </xf>
    <xf numFmtId="0" fontId="9" fillId="0" borderId="54" xfId="0" applyFont="1" applyBorder="1" applyAlignment="1">
      <alignment horizontal="left" vertical="center" wrapText="1"/>
    </xf>
    <xf numFmtId="0" fontId="9" fillId="0" borderId="55" xfId="0" applyFont="1" applyBorder="1" applyAlignment="1">
      <alignment horizontal="left" vertical="center" wrapText="1"/>
    </xf>
    <xf numFmtId="0" fontId="9" fillId="0" borderId="57" xfId="0" applyFont="1" applyBorder="1" applyAlignment="1">
      <alignment vertical="center" wrapText="1"/>
    </xf>
    <xf numFmtId="0" fontId="9" fillId="0" borderId="54" xfId="0" applyFont="1" applyBorder="1" applyAlignment="1">
      <alignment vertical="center" wrapText="1"/>
    </xf>
    <xf numFmtId="0" fontId="9" fillId="0" borderId="55" xfId="0" applyFont="1" applyBorder="1" applyAlignment="1">
      <alignment vertical="center" wrapText="1"/>
    </xf>
    <xf numFmtId="0" fontId="9" fillId="0" borderId="68" xfId="0" applyFont="1" applyBorder="1" applyAlignment="1">
      <alignment vertical="center" wrapText="1"/>
    </xf>
    <xf numFmtId="0" fontId="9" fillId="0" borderId="71" xfId="0" applyFont="1" applyBorder="1" applyAlignment="1">
      <alignment vertical="center" wrapText="1"/>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6" fillId="0" borderId="40"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2" borderId="40" xfId="0" applyFont="1" applyFill="1" applyBorder="1" applyAlignment="1">
      <alignment horizontal="center" vertical="center" wrapText="1"/>
    </xf>
    <xf numFmtId="49" fontId="6" fillId="0" borderId="40" xfId="0" applyNumberFormat="1" applyFont="1" applyBorder="1" applyAlignment="1" applyProtection="1">
      <alignment horizontal="center" vertical="center" wrapText="1"/>
      <protection locked="0"/>
    </xf>
    <xf numFmtId="49" fontId="6" fillId="0" borderId="61" xfId="0" applyNumberFormat="1" applyFont="1" applyBorder="1" applyAlignment="1" applyProtection="1">
      <alignment horizontal="center" vertical="center" wrapText="1"/>
      <protection locked="0"/>
    </xf>
    <xf numFmtId="49" fontId="6" fillId="0" borderId="16" xfId="0" applyNumberFormat="1" applyFont="1" applyBorder="1" applyAlignment="1" applyProtection="1">
      <alignment horizontal="center" vertical="center" wrapText="1"/>
      <protection locked="0"/>
    </xf>
    <xf numFmtId="49" fontId="6" fillId="0" borderId="17" xfId="0" applyNumberFormat="1" applyFont="1" applyBorder="1" applyAlignment="1" applyProtection="1">
      <alignment horizontal="center" vertical="center" wrapText="1"/>
      <protection locked="0"/>
    </xf>
    <xf numFmtId="0" fontId="6" fillId="2" borderId="7"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39"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2" borderId="75" xfId="0" applyFont="1" applyFill="1" applyBorder="1" applyAlignment="1">
      <alignment horizontal="center" vertical="center" wrapText="1"/>
    </xf>
    <xf numFmtId="0" fontId="6" fillId="2" borderId="115" xfId="0" applyFont="1" applyFill="1" applyBorder="1" applyAlignment="1">
      <alignment horizontal="center" vertical="center" wrapText="1"/>
    </xf>
    <xf numFmtId="0" fontId="6" fillId="2" borderId="116" xfId="0" applyFont="1" applyFill="1" applyBorder="1" applyAlignment="1">
      <alignment horizontal="center" vertical="center" wrapText="1"/>
    </xf>
    <xf numFmtId="0" fontId="6" fillId="0" borderId="9"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49" fontId="50" fillId="2" borderId="8" xfId="0" applyNumberFormat="1" applyFont="1" applyFill="1" applyBorder="1" applyAlignment="1">
      <alignment horizontal="center" vertical="center" wrapText="1"/>
    </xf>
    <xf numFmtId="49" fontId="50" fillId="2" borderId="38" xfId="0" applyNumberFormat="1" applyFont="1" applyFill="1" applyBorder="1" applyAlignment="1">
      <alignment horizontal="center" vertical="center" wrapText="1"/>
    </xf>
    <xf numFmtId="180" fontId="9" fillId="0" borderId="35" xfId="0" applyNumberFormat="1" applyFont="1" applyBorder="1" applyAlignment="1" applyProtection="1">
      <alignment horizontal="center" vertical="center" wrapText="1"/>
      <protection locked="0"/>
    </xf>
    <xf numFmtId="180" fontId="9" fillId="0" borderId="49" xfId="0" applyNumberFormat="1" applyFont="1" applyBorder="1" applyAlignment="1" applyProtection="1">
      <alignment horizontal="center" vertical="center" wrapText="1"/>
      <protection locked="0"/>
    </xf>
    <xf numFmtId="49" fontId="9" fillId="0" borderId="2" xfId="0" applyNumberFormat="1" applyFont="1" applyBorder="1" applyAlignment="1" applyProtection="1">
      <alignment horizontal="center" vertical="center" wrapText="1"/>
      <protection locked="0"/>
    </xf>
    <xf numFmtId="49" fontId="9" fillId="0" borderId="3" xfId="0" applyNumberFormat="1" applyFont="1" applyBorder="1" applyAlignment="1" applyProtection="1">
      <alignment horizontal="center" vertical="center" wrapText="1"/>
      <protection locked="0"/>
    </xf>
    <xf numFmtId="49" fontId="9" fillId="0" borderId="4" xfId="0" applyNumberFormat="1" applyFont="1" applyBorder="1" applyAlignment="1" applyProtection="1">
      <alignment horizontal="center" vertical="center" wrapText="1"/>
      <protection locked="0"/>
    </xf>
    <xf numFmtId="49" fontId="9" fillId="0" borderId="26" xfId="0" applyNumberFormat="1" applyFont="1" applyBorder="1" applyAlignment="1" applyProtection="1">
      <alignment horizontal="center" vertical="center" wrapText="1"/>
      <protection locked="0"/>
    </xf>
    <xf numFmtId="49" fontId="9" fillId="0" borderId="24" xfId="0" applyNumberFormat="1" applyFont="1" applyBorder="1" applyAlignment="1" applyProtection="1">
      <alignment horizontal="center" vertical="center" wrapText="1"/>
      <protection locked="0"/>
    </xf>
    <xf numFmtId="49" fontId="9" fillId="0" borderId="25" xfId="0" applyNumberFormat="1" applyFont="1" applyBorder="1" applyAlignment="1" applyProtection="1">
      <alignment horizontal="center" vertical="center" wrapText="1"/>
      <protection locked="0"/>
    </xf>
    <xf numFmtId="0" fontId="6" fillId="0" borderId="93" xfId="0" applyFont="1" applyBorder="1" applyAlignment="1" applyProtection="1">
      <alignment horizontal="center" vertical="center" wrapText="1"/>
      <protection locked="0"/>
    </xf>
    <xf numFmtId="0" fontId="6" fillId="0" borderId="134"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2" borderId="21"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17" xfId="0" applyFont="1" applyBorder="1" applyAlignment="1" applyProtection="1">
      <alignment horizontal="center" vertical="center" wrapText="1"/>
      <protection locked="0"/>
    </xf>
    <xf numFmtId="0" fontId="6" fillId="0" borderId="118" xfId="0" applyFont="1" applyBorder="1" applyAlignment="1" applyProtection="1">
      <alignment horizontal="center" vertical="center" wrapText="1"/>
      <protection locked="0"/>
    </xf>
    <xf numFmtId="0" fontId="6" fillId="0" borderId="119" xfId="0" applyFont="1" applyBorder="1" applyAlignment="1" applyProtection="1">
      <alignment horizontal="center" vertical="center" wrapText="1"/>
      <protection locked="0"/>
    </xf>
    <xf numFmtId="0" fontId="6" fillId="2" borderId="112" xfId="0" applyFont="1" applyFill="1" applyBorder="1" applyAlignment="1">
      <alignment horizontal="center" vertical="center" wrapText="1"/>
    </xf>
    <xf numFmtId="0" fontId="6" fillId="2" borderId="113" xfId="0" applyFont="1" applyFill="1" applyBorder="1" applyAlignment="1">
      <alignment horizontal="center" vertical="center" wrapText="1"/>
    </xf>
    <xf numFmtId="0" fontId="82" fillId="0" borderId="1" xfId="0" applyFont="1" applyBorder="1" applyAlignment="1" applyProtection="1">
      <alignment horizontal="center" vertical="center" wrapText="1"/>
      <protection locked="0"/>
    </xf>
    <xf numFmtId="0" fontId="6" fillId="0" borderId="61" xfId="0" applyFont="1" applyBorder="1" applyAlignment="1" applyProtection="1">
      <alignment horizontal="center" vertical="center" wrapText="1"/>
      <protection locked="0"/>
    </xf>
    <xf numFmtId="0" fontId="6" fillId="0" borderId="113" xfId="0" applyFont="1" applyBorder="1" applyAlignment="1" applyProtection="1">
      <alignment horizontal="center" vertical="center" wrapText="1"/>
      <protection locked="0"/>
    </xf>
    <xf numFmtId="0" fontId="6" fillId="0" borderId="114" xfId="0" applyFont="1" applyBorder="1" applyAlignment="1" applyProtection="1">
      <alignment horizontal="center" vertical="center" wrapText="1"/>
      <protection locked="0"/>
    </xf>
    <xf numFmtId="0" fontId="82" fillId="0" borderId="40" xfId="0" applyFont="1" applyBorder="1" applyAlignment="1" applyProtection="1">
      <alignment horizontal="center" vertical="center" wrapText="1"/>
      <protection locked="0"/>
    </xf>
    <xf numFmtId="0" fontId="6" fillId="0" borderId="121" xfId="0" applyFont="1" applyBorder="1" applyAlignment="1" applyProtection="1">
      <alignment horizontal="center" vertical="center"/>
      <protection locked="0"/>
    </xf>
    <xf numFmtId="0" fontId="6" fillId="0" borderId="32" xfId="0" applyFont="1" applyBorder="1" applyAlignment="1" applyProtection="1">
      <alignment horizontal="center" vertical="center"/>
      <protection locked="0"/>
    </xf>
    <xf numFmtId="0" fontId="6" fillId="0" borderId="122"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72" xfId="0" applyFont="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49" xfId="0" applyFont="1" applyBorder="1" applyAlignment="1" applyProtection="1">
      <alignment horizontal="center" vertical="center"/>
      <protection locked="0"/>
    </xf>
    <xf numFmtId="0" fontId="6" fillId="0" borderId="73" xfId="0" applyFont="1" applyBorder="1" applyAlignment="1" applyProtection="1">
      <alignment horizontal="center" vertical="center"/>
      <protection locked="0"/>
    </xf>
    <xf numFmtId="0" fontId="9" fillId="2" borderId="31" xfId="0" applyFont="1" applyFill="1" applyBorder="1" applyAlignment="1">
      <alignment horizontal="center" vertical="center" wrapText="1"/>
    </xf>
    <xf numFmtId="0" fontId="79" fillId="0" borderId="3"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37" xfId="0" applyFont="1" applyBorder="1" applyAlignment="1" applyProtection="1">
      <alignment horizontal="center" vertical="center"/>
      <protection locked="0"/>
    </xf>
    <xf numFmtId="0" fontId="9" fillId="0" borderId="24" xfId="0" applyFont="1" applyBorder="1" applyAlignment="1" applyProtection="1">
      <alignment horizontal="center" vertical="center"/>
      <protection locked="0"/>
    </xf>
    <xf numFmtId="0" fontId="9" fillId="0" borderId="27" xfId="0" applyFont="1" applyBorder="1" applyAlignment="1" applyProtection="1">
      <alignment horizontal="center" vertical="center"/>
      <protection locked="0"/>
    </xf>
    <xf numFmtId="0" fontId="37" fillId="2" borderId="31"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4" xfId="0" applyFont="1" applyFill="1" applyBorder="1" applyAlignment="1">
      <alignment horizontal="center" vertical="center" wrapText="1"/>
    </xf>
    <xf numFmtId="0" fontId="37" fillId="2" borderId="29" xfId="0" applyFont="1" applyFill="1" applyBorder="1" applyAlignment="1">
      <alignment horizontal="center" vertical="center" wrapText="1"/>
    </xf>
    <xf numFmtId="0" fontId="37" fillId="2" borderId="6" xfId="0" applyFont="1" applyFill="1" applyBorder="1" applyAlignment="1">
      <alignment horizontal="center" vertical="center" wrapText="1"/>
    </xf>
    <xf numFmtId="0" fontId="37" fillId="2" borderId="7" xfId="0" applyFont="1" applyFill="1" applyBorder="1" applyAlignment="1">
      <alignment horizontal="center" vertical="center" wrapText="1"/>
    </xf>
    <xf numFmtId="0" fontId="84" fillId="0" borderId="2" xfId="0" applyFont="1" applyBorder="1" applyAlignment="1" applyProtection="1">
      <alignment horizontal="center" vertical="center"/>
      <protection locked="0"/>
    </xf>
    <xf numFmtId="0" fontId="46" fillId="0" borderId="3" xfId="0" applyFont="1" applyBorder="1" applyAlignment="1" applyProtection="1">
      <alignment horizontal="center" vertical="center"/>
      <protection locked="0"/>
    </xf>
    <xf numFmtId="0" fontId="46" fillId="0" borderId="37" xfId="0" applyFont="1" applyBorder="1" applyAlignment="1" applyProtection="1">
      <alignment horizontal="center" vertical="center"/>
      <protection locked="0"/>
    </xf>
    <xf numFmtId="0" fontId="46" fillId="0" borderId="5" xfId="0" applyFont="1" applyBorder="1" applyAlignment="1" applyProtection="1">
      <alignment horizontal="center" vertical="center"/>
      <protection locked="0"/>
    </xf>
    <xf numFmtId="0" fontId="46" fillId="0" borderId="6" xfId="0" applyFont="1" applyBorder="1" applyAlignment="1" applyProtection="1">
      <alignment horizontal="center" vertical="center"/>
      <protection locked="0"/>
    </xf>
    <xf numFmtId="0" fontId="46" fillId="0" borderId="30" xfId="0" applyFont="1" applyBorder="1" applyAlignment="1" applyProtection="1">
      <alignment horizontal="center" vertical="center"/>
      <protection locked="0"/>
    </xf>
    <xf numFmtId="0" fontId="6" fillId="0" borderId="8" xfId="0" applyFont="1" applyBorder="1" applyAlignment="1" applyProtection="1">
      <alignment horizontal="center" vertical="center" wrapText="1"/>
      <protection locked="0"/>
    </xf>
    <xf numFmtId="0" fontId="6" fillId="0" borderId="39"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0" fontId="6" fillId="0" borderId="72" xfId="0" applyFont="1" applyBorder="1" applyAlignment="1" applyProtection="1">
      <alignment horizontal="center" vertical="center" wrapText="1"/>
      <protection locked="0"/>
    </xf>
    <xf numFmtId="0" fontId="10" fillId="2" borderId="8" xfId="0" applyFont="1" applyFill="1" applyBorder="1" applyAlignment="1">
      <alignment horizontal="center" vertical="center"/>
    </xf>
    <xf numFmtId="0" fontId="10" fillId="2" borderId="38" xfId="0" applyFont="1" applyFill="1" applyBorder="1" applyAlignment="1">
      <alignment horizontal="center" vertical="center"/>
    </xf>
    <xf numFmtId="0" fontId="10" fillId="2" borderId="39" xfId="0" applyFont="1" applyFill="1" applyBorder="1" applyAlignment="1">
      <alignment horizontal="center" vertical="center"/>
    </xf>
    <xf numFmtId="0" fontId="9" fillId="0" borderId="110" xfId="0" applyFont="1" applyBorder="1" applyAlignment="1" applyProtection="1">
      <alignment horizontal="center" vertical="center" wrapText="1"/>
      <protection locked="0"/>
    </xf>
    <xf numFmtId="0" fontId="9" fillId="0" borderId="111" xfId="0" applyFont="1" applyBorder="1" applyAlignment="1" applyProtection="1">
      <alignment horizontal="center" vertical="center" wrapText="1"/>
      <protection locked="0"/>
    </xf>
    <xf numFmtId="0" fontId="9" fillId="0" borderId="31"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30"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9" fillId="5" borderId="19" xfId="0" applyFont="1" applyFill="1" applyBorder="1" applyAlignment="1" applyProtection="1">
      <alignment horizontal="center" vertical="center" shrinkToFit="1"/>
      <protection locked="0"/>
    </xf>
    <xf numFmtId="0" fontId="9" fillId="5" borderId="123" xfId="0" applyFont="1" applyFill="1" applyBorder="1" applyAlignment="1" applyProtection="1">
      <alignment horizontal="center" vertical="center" wrapText="1"/>
      <protection locked="0"/>
    </xf>
    <xf numFmtId="0" fontId="9" fillId="5" borderId="109" xfId="0" applyFont="1" applyFill="1" applyBorder="1" applyAlignment="1" applyProtection="1">
      <alignment horizontal="center" vertical="center" wrapText="1"/>
      <protection locked="0"/>
    </xf>
    <xf numFmtId="0" fontId="9" fillId="5" borderId="33" xfId="0" applyFont="1" applyFill="1" applyBorder="1" applyAlignment="1" applyProtection="1">
      <alignment horizontal="center" vertical="center" wrapText="1"/>
      <protection locked="0"/>
    </xf>
    <xf numFmtId="0" fontId="9" fillId="5" borderId="11" xfId="0" applyFont="1" applyFill="1" applyBorder="1" applyAlignment="1" applyProtection="1">
      <alignment horizontal="center" vertical="center" wrapText="1"/>
      <protection locked="0"/>
    </xf>
    <xf numFmtId="0" fontId="9" fillId="5" borderId="121" xfId="0" applyFont="1" applyFill="1" applyBorder="1" applyAlignment="1" applyProtection="1">
      <alignment horizontal="center" vertical="center" wrapText="1"/>
      <protection locked="0"/>
    </xf>
    <xf numFmtId="0" fontId="9" fillId="5" borderId="39" xfId="0" applyFont="1" applyFill="1" applyBorder="1" applyAlignment="1" applyProtection="1">
      <alignment horizontal="center" vertical="center" wrapText="1"/>
      <protection locked="0"/>
    </xf>
    <xf numFmtId="0" fontId="9" fillId="5" borderId="1" xfId="0" applyFont="1" applyFill="1" applyBorder="1" applyAlignment="1" applyProtection="1">
      <alignment horizontal="center" vertical="center" wrapText="1"/>
      <protection locked="0"/>
    </xf>
    <xf numFmtId="0" fontId="9" fillId="5" borderId="8" xfId="0" applyFont="1" applyFill="1" applyBorder="1" applyAlignment="1" applyProtection="1">
      <alignment horizontal="center" vertical="center" wrapText="1"/>
      <protection locked="0"/>
    </xf>
    <xf numFmtId="0" fontId="9" fillId="5" borderId="36" xfId="0" applyFont="1" applyFill="1" applyBorder="1" applyAlignment="1" applyProtection="1">
      <alignment horizontal="center" vertical="center" wrapText="1"/>
      <protection locked="0"/>
    </xf>
    <xf numFmtId="0" fontId="9" fillId="5" borderId="16" xfId="0" applyFont="1" applyFill="1" applyBorder="1" applyAlignment="1" applyProtection="1">
      <alignment horizontal="center" vertical="center" wrapText="1"/>
      <protection locked="0"/>
    </xf>
    <xf numFmtId="0" fontId="9" fillId="5" borderId="35" xfId="0" applyFont="1" applyFill="1" applyBorder="1" applyAlignment="1" applyProtection="1">
      <alignment horizontal="center" vertical="center" wrapText="1"/>
      <protection locked="0"/>
    </xf>
    <xf numFmtId="0" fontId="9" fillId="5" borderId="0" xfId="0" applyFont="1" applyFill="1" applyAlignment="1" applyProtection="1">
      <alignment horizontal="center" vertical="center" shrinkToFit="1"/>
      <protection locked="0"/>
    </xf>
    <xf numFmtId="0" fontId="9" fillId="5" borderId="24" xfId="0" applyFont="1" applyFill="1" applyBorder="1" applyAlignment="1" applyProtection="1">
      <alignment horizontal="center" vertical="center" shrinkToFit="1"/>
      <protection locked="0"/>
    </xf>
    <xf numFmtId="0" fontId="9" fillId="5" borderId="110" xfId="0" applyFont="1" applyFill="1" applyBorder="1" applyAlignment="1" applyProtection="1">
      <alignment horizontal="center" vertical="center" wrapText="1"/>
      <protection locked="0"/>
    </xf>
    <xf numFmtId="0" fontId="9" fillId="5" borderId="24" xfId="0" applyFont="1" applyFill="1" applyBorder="1" applyAlignment="1" applyProtection="1">
      <alignment horizontal="center" vertical="center" wrapText="1"/>
      <protection locked="0"/>
    </xf>
    <xf numFmtId="0" fontId="9" fillId="5" borderId="111" xfId="0" applyFont="1" applyFill="1" applyBorder="1" applyAlignment="1" applyProtection="1">
      <alignment horizontal="center" vertical="center" wrapText="1"/>
      <protection locked="0"/>
    </xf>
    <xf numFmtId="0" fontId="37" fillId="0" borderId="21" xfId="0" applyFont="1" applyBorder="1" applyAlignment="1" applyProtection="1">
      <alignment horizontal="center" vertical="center" wrapText="1"/>
      <protection locked="0"/>
    </xf>
    <xf numFmtId="0" fontId="37" fillId="0" borderId="19" xfId="0" applyFont="1" applyBorder="1" applyAlignment="1" applyProtection="1">
      <alignment horizontal="center" vertical="center" wrapText="1"/>
      <protection locked="0"/>
    </xf>
    <xf numFmtId="0" fontId="37" fillId="0" borderId="20" xfId="0" applyFont="1" applyBorder="1" applyAlignment="1" applyProtection="1">
      <alignment horizontal="center" vertical="center" wrapText="1"/>
      <protection locked="0"/>
    </xf>
    <xf numFmtId="0" fontId="37" fillId="0" borderId="10" xfId="0" applyFont="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37" fillId="0" borderId="9" xfId="0" applyFont="1" applyBorder="1" applyAlignment="1" applyProtection="1">
      <alignment horizontal="center" vertical="center" wrapText="1"/>
      <protection locked="0"/>
    </xf>
    <xf numFmtId="0" fontId="37" fillId="0" borderId="26" xfId="0" applyFont="1" applyBorder="1" applyAlignment="1" applyProtection="1">
      <alignment horizontal="center" vertical="center" wrapText="1"/>
      <protection locked="0"/>
    </xf>
    <xf numFmtId="0" fontId="37" fillId="0" borderId="24" xfId="0" applyFont="1" applyBorder="1" applyAlignment="1" applyProtection="1">
      <alignment horizontal="center" vertical="center" wrapText="1"/>
      <protection locked="0"/>
    </xf>
    <xf numFmtId="0" fontId="37" fillId="0" borderId="25" xfId="0" applyFont="1" applyBorder="1" applyAlignment="1" applyProtection="1">
      <alignment horizontal="center" vertical="center" wrapText="1"/>
      <protection locked="0"/>
    </xf>
    <xf numFmtId="0" fontId="9" fillId="5" borderId="108" xfId="0" applyFont="1" applyFill="1" applyBorder="1" applyAlignment="1" applyProtection="1">
      <alignment horizontal="center" vertical="center" wrapText="1"/>
      <protection locked="0"/>
    </xf>
    <xf numFmtId="0" fontId="9" fillId="5" borderId="34" xfId="0" applyFont="1" applyFill="1" applyBorder="1" applyAlignment="1" applyProtection="1">
      <alignment horizontal="center" vertical="center" wrapText="1"/>
      <protection locked="0"/>
    </xf>
    <xf numFmtId="0" fontId="9" fillId="5" borderId="2" xfId="0" applyFont="1" applyFill="1" applyBorder="1" applyAlignment="1" applyProtection="1">
      <alignment horizontal="center" vertical="center" wrapText="1"/>
      <protection locked="0"/>
    </xf>
    <xf numFmtId="0" fontId="9" fillId="2" borderId="21" xfId="0" applyFont="1" applyFill="1" applyBorder="1" applyAlignment="1" applyProtection="1">
      <alignment horizontal="center" vertical="center" wrapText="1"/>
      <protection locked="0"/>
    </xf>
    <xf numFmtId="0" fontId="9" fillId="2" borderId="19" xfId="0" applyFont="1" applyFill="1" applyBorder="1" applyAlignment="1" applyProtection="1">
      <alignment horizontal="center" vertical="center" wrapText="1"/>
      <protection locked="0"/>
    </xf>
    <xf numFmtId="0" fontId="9" fillId="2" borderId="20" xfId="0" applyFont="1" applyFill="1" applyBorder="1" applyAlignment="1" applyProtection="1">
      <alignment horizontal="center" vertical="center" wrapText="1"/>
      <protection locked="0"/>
    </xf>
    <xf numFmtId="0" fontId="9" fillId="2" borderId="26" xfId="0" applyFont="1" applyFill="1" applyBorder="1" applyAlignment="1" applyProtection="1">
      <alignment horizontal="center" vertical="center" wrapText="1"/>
      <protection locked="0"/>
    </xf>
    <xf numFmtId="0" fontId="9" fillId="2" borderId="24" xfId="0" applyFont="1" applyFill="1" applyBorder="1" applyAlignment="1" applyProtection="1">
      <alignment horizontal="center" vertical="center" wrapText="1"/>
      <protection locked="0"/>
    </xf>
    <xf numFmtId="0" fontId="9" fillId="2" borderId="25" xfId="0" applyFont="1" applyFill="1" applyBorder="1" applyAlignment="1" applyProtection="1">
      <alignment horizontal="center" vertical="center" wrapText="1"/>
      <protection locked="0"/>
    </xf>
    <xf numFmtId="0" fontId="9" fillId="2" borderId="76" xfId="0" applyFont="1" applyFill="1" applyBorder="1" applyAlignment="1" applyProtection="1">
      <alignment horizontal="center" vertical="center" wrapText="1"/>
      <protection locked="0"/>
    </xf>
    <xf numFmtId="0" fontId="9" fillId="2" borderId="32" xfId="0" applyFont="1" applyFill="1" applyBorder="1" applyAlignment="1" applyProtection="1">
      <alignment horizontal="center" vertical="center" wrapText="1"/>
      <protection locked="0"/>
    </xf>
    <xf numFmtId="0" fontId="9" fillId="2" borderId="33" xfId="0" applyFont="1" applyFill="1" applyBorder="1" applyAlignment="1" applyProtection="1">
      <alignment horizontal="center" vertical="center" wrapText="1"/>
      <protection locked="0"/>
    </xf>
    <xf numFmtId="0" fontId="9" fillId="2" borderId="23" xfId="0" applyFont="1" applyFill="1" applyBorder="1" applyAlignment="1" applyProtection="1">
      <alignment horizontal="center" vertical="center" wrapText="1"/>
      <protection locked="0"/>
    </xf>
    <xf numFmtId="0" fontId="6" fillId="0" borderId="0" xfId="0" applyFont="1" applyAlignment="1" applyProtection="1">
      <alignment horizontal="left"/>
      <protection locked="0"/>
    </xf>
    <xf numFmtId="0" fontId="6" fillId="2" borderId="102" xfId="0" applyFont="1" applyFill="1" applyBorder="1" applyAlignment="1">
      <alignment horizontal="center" vertical="center" wrapText="1"/>
    </xf>
    <xf numFmtId="0" fontId="6" fillId="2" borderId="97" xfId="0" applyFont="1" applyFill="1" applyBorder="1" applyAlignment="1">
      <alignment horizontal="center" vertical="center" wrapText="1"/>
    </xf>
    <xf numFmtId="0" fontId="6" fillId="0" borderId="95" xfId="0" applyFont="1" applyBorder="1" applyAlignment="1" applyProtection="1">
      <alignment horizontal="center" vertical="center" wrapText="1"/>
      <protection locked="0"/>
    </xf>
    <xf numFmtId="0" fontId="6" fillId="0" borderId="103" xfId="0" applyFont="1" applyBorder="1" applyAlignment="1" applyProtection="1">
      <alignment horizontal="center" vertical="center" wrapText="1"/>
      <protection locked="0"/>
    </xf>
    <xf numFmtId="0" fontId="6" fillId="0" borderId="98" xfId="0" applyFont="1" applyBorder="1" applyAlignment="1" applyProtection="1">
      <alignment horizontal="center" vertical="center" wrapText="1"/>
      <protection locked="0"/>
    </xf>
    <xf numFmtId="0" fontId="6" fillId="2" borderId="99"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87" xfId="0" applyFont="1" applyFill="1" applyBorder="1" applyAlignment="1">
      <alignment horizontal="center" vertical="center" wrapText="1"/>
    </xf>
    <xf numFmtId="0" fontId="6" fillId="2" borderId="88"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92"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91" xfId="0" applyFont="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6" fillId="2" borderId="92" xfId="0" applyFont="1" applyFill="1" applyBorder="1" applyAlignment="1">
      <alignment horizontal="center" vertical="center" wrapText="1"/>
    </xf>
    <xf numFmtId="49" fontId="47" fillId="0" borderId="2" xfId="3" applyNumberFormat="1" applyBorder="1" applyAlignment="1" applyProtection="1">
      <alignment horizontal="center" vertical="center" wrapText="1"/>
      <protection locked="0"/>
    </xf>
    <xf numFmtId="49" fontId="6" fillId="0" borderId="3" xfId="0" applyNumberFormat="1" applyFont="1" applyBorder="1" applyAlignment="1" applyProtection="1">
      <alignment horizontal="center" vertical="center" wrapText="1"/>
      <protection locked="0"/>
    </xf>
    <xf numFmtId="49" fontId="6" fillId="0" borderId="100" xfId="0" applyNumberFormat="1" applyFont="1" applyBorder="1" applyAlignment="1" applyProtection="1">
      <alignment horizontal="center" vertical="center" wrapText="1"/>
      <protection locked="0"/>
    </xf>
    <xf numFmtId="49" fontId="6" fillId="0" borderId="92" xfId="0" applyNumberFormat="1" applyFont="1" applyBorder="1" applyAlignment="1" applyProtection="1">
      <alignment horizontal="center" vertical="center" wrapText="1"/>
      <protection locked="0"/>
    </xf>
    <xf numFmtId="49" fontId="6" fillId="0" borderId="88" xfId="0" applyNumberFormat="1" applyFont="1" applyBorder="1" applyAlignment="1" applyProtection="1">
      <alignment horizontal="center" vertical="center" wrapText="1"/>
      <protection locked="0"/>
    </xf>
    <xf numFmtId="49" fontId="6" fillId="0" borderId="89" xfId="0" applyNumberFormat="1" applyFont="1" applyBorder="1" applyAlignment="1" applyProtection="1">
      <alignment horizontal="center" vertical="center" wrapText="1"/>
      <protection locked="0"/>
    </xf>
    <xf numFmtId="0" fontId="37" fillId="2" borderId="19"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49" fontId="12" fillId="2" borderId="8" xfId="0" applyNumberFormat="1" applyFont="1" applyFill="1" applyBorder="1" applyAlignment="1">
      <alignment horizontal="center" vertical="center" wrapText="1"/>
    </xf>
    <xf numFmtId="49" fontId="12" fillId="2" borderId="38" xfId="0" applyNumberFormat="1" applyFont="1" applyFill="1" applyBorder="1" applyAlignment="1">
      <alignment horizontal="center" vertical="center" wrapText="1"/>
    </xf>
    <xf numFmtId="0" fontId="14" fillId="0" borderId="24" xfId="0" applyFont="1" applyBorder="1" applyAlignment="1" applyProtection="1">
      <alignment horizontal="left" vertical="center" wrapText="1"/>
      <protection locked="0"/>
    </xf>
    <xf numFmtId="0" fontId="6" fillId="2" borderId="94" xfId="0" applyFont="1" applyFill="1" applyBorder="1" applyAlignment="1">
      <alignment horizontal="center" vertical="center" wrapText="1"/>
    </xf>
    <xf numFmtId="0" fontId="6" fillId="2" borderId="95" xfId="0" applyFont="1" applyFill="1" applyBorder="1" applyAlignment="1">
      <alignment horizontal="center" vertical="center" wrapText="1"/>
    </xf>
    <xf numFmtId="0" fontId="6" fillId="0" borderId="96" xfId="0" applyFont="1" applyBorder="1" applyAlignment="1" applyProtection="1">
      <alignment horizontal="center" vertical="center" wrapText="1"/>
      <protection locked="0"/>
    </xf>
    <xf numFmtId="49" fontId="6" fillId="0" borderId="1" xfId="0" applyNumberFormat="1" applyFont="1" applyBorder="1" applyAlignment="1" applyProtection="1">
      <alignment horizontal="center" vertical="center" wrapText="1"/>
      <protection locked="0"/>
    </xf>
    <xf numFmtId="0" fontId="6" fillId="2" borderId="105" xfId="0" applyFont="1" applyFill="1" applyBorder="1" applyAlignment="1">
      <alignment horizontal="center" vertical="center" wrapText="1"/>
    </xf>
    <xf numFmtId="49" fontId="6" fillId="0" borderId="1" xfId="0" applyNumberFormat="1"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protection locked="0"/>
    </xf>
    <xf numFmtId="0" fontId="6" fillId="0" borderId="106" xfId="0" applyFont="1" applyBorder="1" applyAlignment="1" applyProtection="1">
      <alignment horizontal="center" vertical="center" wrapText="1"/>
      <protection locked="0"/>
    </xf>
    <xf numFmtId="0" fontId="6" fillId="0" borderId="107" xfId="0" applyFont="1" applyBorder="1" applyAlignment="1" applyProtection="1">
      <alignment horizontal="center" vertical="center" wrapText="1"/>
      <protection locked="0"/>
    </xf>
    <xf numFmtId="0" fontId="6" fillId="2" borderId="97" xfId="0" applyFont="1" applyFill="1" applyBorder="1" applyAlignment="1">
      <alignment horizontal="center" vertical="center"/>
    </xf>
    <xf numFmtId="0" fontId="6" fillId="2" borderId="1" xfId="0" applyFont="1" applyFill="1" applyBorder="1" applyAlignment="1">
      <alignment horizontal="center" vertical="center"/>
    </xf>
    <xf numFmtId="0" fontId="6" fillId="0" borderId="100" xfId="0" applyFont="1" applyBorder="1" applyAlignment="1" applyProtection="1">
      <alignment horizontal="center" vertical="center" wrapText="1"/>
      <protection locked="0"/>
    </xf>
    <xf numFmtId="0" fontId="6" fillId="0" borderId="104" xfId="0" applyFont="1" applyBorder="1" applyAlignment="1" applyProtection="1">
      <alignment horizontal="center" vertical="center" wrapText="1"/>
      <protection locked="0"/>
    </xf>
    <xf numFmtId="49" fontId="6" fillId="0" borderId="6" xfId="0" applyNumberFormat="1" applyFont="1" applyBorder="1" applyAlignment="1" applyProtection="1">
      <alignment horizontal="center" vertical="center" wrapText="1"/>
      <protection locked="0"/>
    </xf>
    <xf numFmtId="49" fontId="6" fillId="0" borderId="104" xfId="0" applyNumberFormat="1" applyFont="1" applyBorder="1" applyAlignment="1" applyProtection="1">
      <alignment horizontal="center" vertical="center" wrapText="1"/>
      <protection locked="0"/>
    </xf>
    <xf numFmtId="49" fontId="9" fillId="2" borderId="2"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9" fillId="2" borderId="4" xfId="0" applyNumberFormat="1" applyFont="1" applyFill="1" applyBorder="1" applyAlignment="1">
      <alignment horizontal="center" vertical="center" wrapText="1"/>
    </xf>
    <xf numFmtId="180" fontId="6" fillId="0" borderId="8" xfId="0" applyNumberFormat="1" applyFont="1" applyBorder="1" applyAlignment="1" applyProtection="1">
      <alignment horizontal="center" vertical="center" wrapText="1"/>
      <protection locked="0"/>
    </xf>
    <xf numFmtId="180" fontId="6" fillId="0" borderId="38" xfId="0" applyNumberFormat="1" applyFont="1" applyBorder="1" applyAlignment="1" applyProtection="1">
      <alignment horizontal="center" vertical="center" wrapText="1"/>
      <protection locked="0"/>
    </xf>
    <xf numFmtId="180" fontId="6" fillId="0" borderId="39" xfId="0" applyNumberFormat="1" applyFont="1" applyBorder="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7"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9" fillId="0" borderId="82" xfId="0" applyFont="1" applyBorder="1" applyAlignment="1" applyProtection="1">
      <alignment horizontal="center" vertical="center" wrapText="1"/>
      <protection locked="0"/>
    </xf>
    <xf numFmtId="0" fontId="9" fillId="0" borderId="84" xfId="0" applyFont="1" applyBorder="1" applyAlignment="1" applyProtection="1">
      <alignment horizontal="center" vertical="center" wrapText="1"/>
      <protection locked="0"/>
    </xf>
    <xf numFmtId="0" fontId="9" fillId="0" borderId="85" xfId="0" applyFont="1" applyBorder="1" applyAlignment="1" applyProtection="1">
      <alignment horizontal="center" vertical="center" wrapText="1"/>
      <protection locked="0"/>
    </xf>
    <xf numFmtId="0" fontId="9" fillId="0" borderId="86" xfId="0" applyFont="1" applyBorder="1" applyAlignment="1" applyProtection="1">
      <alignment horizontal="center" vertical="center" wrapText="1"/>
      <protection locked="0"/>
    </xf>
    <xf numFmtId="0" fontId="9" fillId="0" borderId="87" xfId="0" applyFont="1" applyBorder="1" applyAlignment="1" applyProtection="1">
      <alignment horizontal="center" vertical="center" wrapText="1"/>
      <protection locked="0"/>
    </xf>
    <xf numFmtId="0" fontId="9" fillId="0" borderId="88" xfId="0" applyFont="1" applyBorder="1" applyAlignment="1" applyProtection="1">
      <alignment horizontal="center" vertical="center" wrapText="1"/>
      <protection locked="0"/>
    </xf>
    <xf numFmtId="0" fontId="9" fillId="0" borderId="89" xfId="0" applyFont="1" applyBorder="1" applyAlignment="1" applyProtection="1">
      <alignment horizontal="center" vertical="center" wrapText="1"/>
      <protection locked="0"/>
    </xf>
    <xf numFmtId="0" fontId="6" fillId="6" borderId="41" xfId="0" applyFont="1" applyFill="1" applyBorder="1" applyAlignment="1" applyProtection="1">
      <alignment horizontal="center" vertical="center"/>
      <protection locked="0"/>
    </xf>
    <xf numFmtId="0" fontId="6" fillId="6" borderId="11" xfId="0" applyFont="1" applyFill="1" applyBorder="1" applyAlignment="1" applyProtection="1">
      <alignment horizontal="center" vertical="center"/>
      <protection locked="0"/>
    </xf>
    <xf numFmtId="0" fontId="6" fillId="6" borderId="15" xfId="0" applyFont="1" applyFill="1" applyBorder="1" applyAlignment="1" applyProtection="1">
      <alignment horizontal="center" vertical="center"/>
      <protection locked="0"/>
    </xf>
    <xf numFmtId="0" fontId="6" fillId="6" borderId="16" xfId="0" applyFont="1" applyFill="1" applyBorder="1" applyAlignment="1" applyProtection="1">
      <alignment horizontal="center" vertical="center"/>
      <protection locked="0"/>
    </xf>
    <xf numFmtId="0" fontId="22" fillId="0" borderId="18" xfId="0" applyFont="1" applyBorder="1" applyAlignment="1" applyProtection="1">
      <alignment horizontal="left" vertical="center" wrapText="1"/>
      <protection locked="0"/>
    </xf>
    <xf numFmtId="0" fontId="22" fillId="0" borderId="19" xfId="0" applyFont="1" applyBorder="1" applyAlignment="1" applyProtection="1">
      <alignment horizontal="left" vertical="center" wrapText="1"/>
      <protection locked="0"/>
    </xf>
    <xf numFmtId="0" fontId="22" fillId="0" borderId="22" xfId="0" applyFont="1" applyBorder="1" applyAlignment="1" applyProtection="1">
      <alignment horizontal="left" vertical="center" wrapText="1"/>
      <protection locked="0"/>
    </xf>
    <xf numFmtId="0" fontId="22" fillId="0" borderId="23" xfId="0" applyFont="1" applyBorder="1" applyAlignment="1" applyProtection="1">
      <alignment horizontal="left" vertical="center" wrapText="1"/>
      <protection locked="0"/>
    </xf>
    <xf numFmtId="0" fontId="22" fillId="0" borderId="24" xfId="0" applyFont="1" applyBorder="1" applyAlignment="1" applyProtection="1">
      <alignment horizontal="left" vertical="center" wrapText="1"/>
      <protection locked="0"/>
    </xf>
    <xf numFmtId="0" fontId="22" fillId="0" borderId="27" xfId="0" applyFont="1" applyBorder="1" applyAlignment="1" applyProtection="1">
      <alignment horizontal="left" vertical="center" wrapText="1"/>
      <protection locked="0"/>
    </xf>
    <xf numFmtId="0" fontId="34" fillId="0" borderId="0" xfId="0" applyFont="1" applyAlignment="1" applyProtection="1">
      <alignment horizontal="center"/>
      <protection locked="0"/>
    </xf>
    <xf numFmtId="0" fontId="34" fillId="0" borderId="24" xfId="0" applyFont="1" applyBorder="1" applyAlignment="1" applyProtection="1">
      <alignment horizontal="center"/>
      <protection locked="0"/>
    </xf>
    <xf numFmtId="0" fontId="6" fillId="6" borderId="21" xfId="0" applyFont="1" applyFill="1" applyBorder="1" applyAlignment="1" applyProtection="1">
      <alignment horizontal="center" vertical="center"/>
      <protection locked="0"/>
    </xf>
    <xf numFmtId="0" fontId="6" fillId="6" borderId="20" xfId="0" applyFont="1" applyFill="1" applyBorder="1" applyAlignment="1" applyProtection="1">
      <alignment horizontal="center" vertical="center"/>
      <protection locked="0"/>
    </xf>
    <xf numFmtId="0" fontId="6" fillId="6" borderId="26" xfId="0" applyFont="1" applyFill="1" applyBorder="1" applyAlignment="1" applyProtection="1">
      <alignment horizontal="center" vertical="center"/>
      <protection locked="0"/>
    </xf>
    <xf numFmtId="0" fontId="6" fillId="6" borderId="25" xfId="0" applyFont="1" applyFill="1" applyBorder="1" applyAlignment="1" applyProtection="1">
      <alignment horizontal="center" vertical="center"/>
      <protection locked="0"/>
    </xf>
    <xf numFmtId="0" fontId="19" fillId="0" borderId="0" xfId="0" applyFont="1" applyAlignment="1">
      <alignment horizontal="center" vertical="center" wrapText="1"/>
    </xf>
    <xf numFmtId="0" fontId="19" fillId="0" borderId="0" xfId="0" applyFont="1" applyAlignment="1" applyProtection="1">
      <alignment horizontal="center" vertical="center" wrapText="1"/>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6" borderId="12" xfId="0" applyFont="1" applyFill="1" applyBorder="1" applyAlignment="1" applyProtection="1">
      <alignment horizontal="center" vertical="center"/>
      <protection locked="0"/>
    </xf>
    <xf numFmtId="0" fontId="6" fillId="6" borderId="17" xfId="0" applyFont="1" applyFill="1" applyBorder="1" applyAlignment="1" applyProtection="1">
      <alignment horizontal="center" vertical="center"/>
      <protection locked="0"/>
    </xf>
    <xf numFmtId="0" fontId="6" fillId="2" borderId="79" xfId="0" applyFont="1" applyFill="1" applyBorder="1" applyAlignment="1">
      <alignment horizontal="center" vertical="center"/>
    </xf>
    <xf numFmtId="0" fontId="6" fillId="2" borderId="80" xfId="0" applyFont="1" applyFill="1" applyBorder="1" applyAlignment="1">
      <alignment horizontal="center" vertical="center"/>
    </xf>
    <xf numFmtId="0" fontId="6" fillId="2" borderId="81" xfId="0" applyFont="1" applyFill="1" applyBorder="1" applyAlignment="1">
      <alignment horizontal="center" vertical="center"/>
    </xf>
    <xf numFmtId="0" fontId="6" fillId="2" borderId="78" xfId="0" applyFont="1" applyFill="1" applyBorder="1" applyAlignment="1">
      <alignment horizontal="center" vertical="center"/>
    </xf>
    <xf numFmtId="0" fontId="6" fillId="0" borderId="101" xfId="0" applyFont="1" applyBorder="1" applyAlignment="1" applyProtection="1">
      <alignment horizontal="center" vertical="center" wrapText="1"/>
      <protection locked="0"/>
    </xf>
    <xf numFmtId="0" fontId="6" fillId="0" borderId="4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00"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04" xfId="0" applyFont="1" applyBorder="1" applyAlignment="1">
      <alignment horizontal="center" vertical="center" wrapText="1"/>
    </xf>
    <xf numFmtId="0" fontId="6" fillId="2" borderId="102" xfId="0" applyFont="1" applyFill="1" applyBorder="1" applyAlignment="1">
      <alignment horizontal="center" vertical="center"/>
    </xf>
    <xf numFmtId="0" fontId="6" fillId="2" borderId="40" xfId="0" applyFont="1" applyFill="1" applyBorder="1" applyAlignment="1">
      <alignment horizontal="center" vertical="center"/>
    </xf>
    <xf numFmtId="0" fontId="6" fillId="0" borderId="86" xfId="0" applyFont="1" applyBorder="1" applyAlignment="1" applyProtection="1">
      <alignment horizontal="center" vertical="center" wrapText="1"/>
      <protection locked="0"/>
    </xf>
    <xf numFmtId="0" fontId="22" fillId="2" borderId="97" xfId="0" applyFont="1" applyFill="1" applyBorder="1" applyAlignment="1">
      <alignment horizontal="center" vertical="center" wrapText="1"/>
    </xf>
    <xf numFmtId="0" fontId="22" fillId="2" borderId="1" xfId="0" applyFont="1" applyFill="1" applyBorder="1" applyAlignment="1">
      <alignment horizontal="center" vertical="center"/>
    </xf>
    <xf numFmtId="0" fontId="22" fillId="2" borderId="97" xfId="0" applyFont="1" applyFill="1" applyBorder="1" applyAlignment="1">
      <alignment horizontal="center" vertical="center"/>
    </xf>
    <xf numFmtId="0" fontId="10" fillId="0" borderId="8" xfId="0" applyFont="1" applyBorder="1" applyAlignment="1">
      <alignment horizontal="center" vertical="center"/>
    </xf>
    <xf numFmtId="0" fontId="10" fillId="0" borderId="38" xfId="0" applyFont="1" applyBorder="1" applyAlignment="1">
      <alignment horizontal="center" vertical="center"/>
    </xf>
    <xf numFmtId="0" fontId="10" fillId="0" borderId="39" xfId="0" applyFont="1" applyBorder="1" applyAlignment="1">
      <alignment horizontal="center" vertical="center"/>
    </xf>
    <xf numFmtId="0" fontId="9" fillId="0" borderId="12" xfId="0" applyFont="1" applyBorder="1" applyAlignment="1" applyProtection="1">
      <alignment horizontal="center" vertical="center"/>
      <protection locked="0"/>
    </xf>
    <xf numFmtId="0" fontId="9" fillId="0" borderId="109" xfId="0" applyFont="1" applyBorder="1" applyAlignment="1" applyProtection="1">
      <alignment horizontal="center" vertical="center" wrapText="1"/>
      <protection locked="0"/>
    </xf>
    <xf numFmtId="0" fontId="9" fillId="0" borderId="40"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9" fillId="0" borderId="36" xfId="0" applyFont="1" applyBorder="1" applyAlignment="1" applyProtection="1">
      <alignment horizontal="center" vertical="center" wrapText="1"/>
      <protection locked="0"/>
    </xf>
    <xf numFmtId="0" fontId="9" fillId="0" borderId="35" xfId="0" applyFont="1" applyBorder="1" applyAlignment="1" applyProtection="1">
      <alignment horizontal="center" vertical="center" wrapText="1"/>
      <protection locked="0"/>
    </xf>
    <xf numFmtId="0" fontId="9" fillId="0" borderId="0" xfId="0" applyFont="1" applyAlignment="1">
      <alignment horizontal="left" vertical="top" wrapText="1"/>
    </xf>
    <xf numFmtId="49" fontId="9" fillId="0" borderId="0" xfId="0" applyNumberFormat="1" applyFont="1" applyAlignment="1" applyProtection="1">
      <alignment horizontal="center" vertical="center" wrapText="1"/>
      <protection locked="0"/>
    </xf>
    <xf numFmtId="49" fontId="9" fillId="0" borderId="9" xfId="0" applyNumberFormat="1" applyFont="1" applyBorder="1" applyAlignment="1" applyProtection="1">
      <alignment horizontal="center" vertical="center" wrapText="1"/>
      <protection locked="0"/>
    </xf>
    <xf numFmtId="49" fontId="12" fillId="2" borderId="39" xfId="0" applyNumberFormat="1" applyFont="1" applyFill="1" applyBorder="1" applyAlignment="1">
      <alignment horizontal="center" vertical="center" wrapText="1"/>
    </xf>
    <xf numFmtId="180" fontId="9" fillId="0" borderId="8" xfId="0" applyNumberFormat="1" applyFont="1" applyBorder="1" applyAlignment="1" applyProtection="1">
      <alignment horizontal="center" vertical="center" wrapText="1"/>
      <protection locked="0"/>
    </xf>
    <xf numFmtId="180" fontId="9" fillId="0" borderId="38" xfId="0" applyNumberFormat="1" applyFont="1" applyBorder="1" applyAlignment="1" applyProtection="1">
      <alignment horizontal="center" vertical="center" wrapText="1"/>
      <protection locked="0"/>
    </xf>
    <xf numFmtId="180" fontId="9" fillId="0" borderId="39" xfId="0" applyNumberFormat="1" applyFont="1" applyBorder="1" applyAlignment="1" applyProtection="1">
      <alignment horizontal="center" vertical="center" wrapText="1"/>
      <protection locked="0"/>
    </xf>
    <xf numFmtId="0" fontId="6" fillId="2" borderId="42" xfId="0" applyFont="1" applyFill="1" applyBorder="1" applyAlignment="1" applyProtection="1">
      <alignment horizontal="center" vertical="center" wrapText="1"/>
      <protection locked="0"/>
    </xf>
    <xf numFmtId="0" fontId="6" fillId="2" borderId="43" xfId="0" applyFont="1" applyFill="1" applyBorder="1" applyAlignment="1" applyProtection="1">
      <alignment horizontal="center" vertical="center" wrapText="1"/>
      <protection locked="0"/>
    </xf>
    <xf numFmtId="0" fontId="6" fillId="2" borderId="44" xfId="0" applyFont="1" applyFill="1" applyBorder="1" applyAlignment="1" applyProtection="1">
      <alignment horizontal="center" vertical="center" wrapText="1"/>
      <protection locked="0"/>
    </xf>
    <xf numFmtId="0" fontId="9" fillId="0" borderId="42" xfId="0" applyFont="1" applyBorder="1" applyAlignment="1" applyProtection="1">
      <alignment horizontal="left" vertical="center" wrapText="1"/>
      <protection locked="0"/>
    </xf>
    <xf numFmtId="0" fontId="9" fillId="0" borderId="43" xfId="0" applyFont="1" applyBorder="1" applyAlignment="1" applyProtection="1">
      <alignment horizontal="left" vertical="center" wrapText="1"/>
      <protection locked="0"/>
    </xf>
    <xf numFmtId="0" fontId="9" fillId="0" borderId="44" xfId="0" applyFont="1" applyBorder="1" applyAlignment="1" applyProtection="1">
      <alignment horizontal="left" vertical="center" wrapText="1"/>
      <protection locked="0"/>
    </xf>
    <xf numFmtId="0" fontId="9" fillId="2" borderId="41" xfId="0" applyFont="1" applyFill="1" applyBorder="1" applyAlignment="1">
      <alignment horizontal="center" vertical="center" wrapText="1"/>
    </xf>
    <xf numFmtId="0" fontId="9" fillId="2" borderId="11" xfId="0" applyFont="1" applyFill="1" applyBorder="1" applyAlignment="1">
      <alignment horizontal="center" vertical="center"/>
    </xf>
    <xf numFmtId="0" fontId="9" fillId="0" borderId="0" xfId="0" applyFont="1" applyAlignment="1" applyProtection="1">
      <alignment horizontal="left" vertical="center"/>
      <protection locked="0"/>
    </xf>
    <xf numFmtId="0" fontId="9" fillId="0" borderId="0" xfId="0" applyFont="1" applyAlignment="1">
      <alignment horizontal="center" vertical="top" wrapText="1"/>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20" xfId="0" applyFont="1" applyBorder="1" applyAlignment="1" applyProtection="1">
      <alignment horizontal="center" vertical="center" wrapText="1"/>
      <protection locked="0"/>
    </xf>
    <xf numFmtId="0" fontId="29" fillId="0" borderId="0" xfId="0" applyFont="1" applyAlignment="1" applyProtection="1">
      <alignment horizontal="center"/>
      <protection locked="0"/>
    </xf>
    <xf numFmtId="0" fontId="29" fillId="0" borderId="24"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24" xfId="0" applyFont="1" applyBorder="1" applyAlignment="1" applyProtection="1">
      <alignment horizontal="center"/>
      <protection locked="0"/>
    </xf>
    <xf numFmtId="0" fontId="27" fillId="0" borderId="0" xfId="0" applyFont="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9" fillId="0" borderId="31" xfId="0" applyFont="1" applyBorder="1" applyAlignment="1">
      <alignment horizontal="lef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28" xfId="0" applyFont="1" applyBorder="1" applyAlignment="1">
      <alignment horizontal="left" vertical="center" wrapText="1"/>
    </xf>
    <xf numFmtId="0" fontId="9" fillId="0" borderId="23" xfId="0" applyFont="1" applyBorder="1" applyAlignment="1">
      <alignment horizontal="left" vertical="center" wrapText="1"/>
    </xf>
    <xf numFmtId="181" fontId="22" fillId="0" borderId="3" xfId="0" applyNumberFormat="1" applyFont="1" applyBorder="1" applyAlignment="1" applyProtection="1">
      <alignment horizontal="left" vertical="top" wrapText="1"/>
      <protection locked="0"/>
    </xf>
    <xf numFmtId="181" fontId="22" fillId="0" borderId="37" xfId="0" applyNumberFormat="1" applyFont="1" applyBorder="1" applyAlignment="1" applyProtection="1">
      <alignment horizontal="left" vertical="top" wrapText="1"/>
      <protection locked="0"/>
    </xf>
    <xf numFmtId="181" fontId="22" fillId="0" borderId="0" xfId="0" applyNumberFormat="1" applyFont="1" applyAlignment="1" applyProtection="1">
      <alignment horizontal="left" vertical="top" wrapText="1"/>
      <protection locked="0"/>
    </xf>
    <xf numFmtId="181" fontId="22" fillId="0" borderId="60" xfId="0" applyNumberFormat="1" applyFont="1" applyBorder="1" applyAlignment="1" applyProtection="1">
      <alignment horizontal="left" vertical="top" wrapText="1"/>
      <protection locked="0"/>
    </xf>
    <xf numFmtId="181" fontId="22" fillId="0" borderId="24" xfId="0" applyNumberFormat="1" applyFont="1" applyBorder="1" applyAlignment="1" applyProtection="1">
      <alignment horizontal="left" vertical="top" wrapText="1"/>
      <protection locked="0"/>
    </xf>
    <xf numFmtId="181" fontId="22" fillId="0" borderId="27" xfId="0" applyNumberFormat="1" applyFont="1" applyBorder="1" applyAlignment="1" applyProtection="1">
      <alignment horizontal="left" vertical="top" wrapText="1"/>
      <protection locked="0"/>
    </xf>
    <xf numFmtId="181" fontId="22" fillId="0" borderId="3" xfId="0" applyNumberFormat="1" applyFont="1" applyBorder="1" applyAlignment="1" applyProtection="1">
      <alignment vertical="top" wrapText="1"/>
      <protection locked="0"/>
    </xf>
    <xf numFmtId="181" fontId="22" fillId="0" borderId="37" xfId="0" applyNumberFormat="1" applyFont="1" applyBorder="1" applyAlignment="1" applyProtection="1">
      <alignment vertical="top" wrapText="1"/>
      <protection locked="0"/>
    </xf>
    <xf numFmtId="181" fontId="22" fillId="0" borderId="0" xfId="0" applyNumberFormat="1" applyFont="1" applyAlignment="1" applyProtection="1">
      <alignment vertical="top" wrapText="1"/>
      <protection locked="0"/>
    </xf>
    <xf numFmtId="181" fontId="22" fillId="0" borderId="60" xfId="0" applyNumberFormat="1" applyFont="1" applyBorder="1" applyAlignment="1" applyProtection="1">
      <alignment vertical="top" wrapText="1"/>
      <protection locked="0"/>
    </xf>
    <xf numFmtId="181" fontId="22" fillId="0" borderId="24" xfId="0" applyNumberFormat="1" applyFont="1" applyBorder="1" applyAlignment="1" applyProtection="1">
      <alignment vertical="top" wrapText="1"/>
      <protection locked="0"/>
    </xf>
    <xf numFmtId="181" fontId="22" fillId="0" borderId="27" xfId="0" applyNumberFormat="1" applyFont="1" applyBorder="1" applyAlignment="1" applyProtection="1">
      <alignment vertical="top" wrapText="1"/>
      <protection locked="0"/>
    </xf>
    <xf numFmtId="0" fontId="92" fillId="14" borderId="0" xfId="0" applyFont="1" applyFill="1" applyAlignment="1">
      <alignment horizontal="left"/>
    </xf>
    <xf numFmtId="0" fontId="22" fillId="14" borderId="0" xfId="0" applyFont="1" applyFill="1" applyAlignment="1">
      <alignment vertical="center" wrapText="1"/>
    </xf>
    <xf numFmtId="0" fontId="22" fillId="14" borderId="6" xfId="0" applyFont="1" applyFill="1" applyBorder="1" applyAlignment="1">
      <alignment vertical="center" wrapText="1"/>
    </xf>
    <xf numFmtId="0" fontId="68" fillId="0" borderId="0" xfId="0" applyFont="1" applyAlignment="1" applyProtection="1">
      <alignment horizontal="center"/>
      <protection locked="0"/>
    </xf>
    <xf numFmtId="0" fontId="68" fillId="0" borderId="24" xfId="0" applyFont="1" applyBorder="1" applyAlignment="1" applyProtection="1">
      <alignment horizontal="center"/>
      <protection locked="0"/>
    </xf>
    <xf numFmtId="181" fontId="78" fillId="0" borderId="0" xfId="0" applyNumberFormat="1" applyFont="1" applyAlignment="1">
      <alignment horizontal="center" wrapText="1"/>
    </xf>
    <xf numFmtId="181" fontId="78" fillId="0" borderId="24" xfId="0" applyNumberFormat="1" applyFont="1" applyBorder="1" applyAlignment="1">
      <alignment horizontal="center" wrapText="1"/>
    </xf>
    <xf numFmtId="181" fontId="68" fillId="0" borderId="0" xfId="0" applyNumberFormat="1" applyFont="1" applyAlignment="1">
      <alignment horizontal="left" wrapText="1"/>
    </xf>
    <xf numFmtId="181" fontId="68" fillId="0" borderId="24" xfId="0" applyNumberFormat="1" applyFont="1" applyBorder="1" applyAlignment="1">
      <alignment horizontal="left" wrapText="1"/>
    </xf>
    <xf numFmtId="0" fontId="58" fillId="0" borderId="0" xfId="0" applyFont="1" applyAlignment="1">
      <alignment horizontal="left"/>
    </xf>
    <xf numFmtId="181" fontId="80" fillId="0" borderId="0" xfId="0" applyNumberFormat="1" applyFont="1" applyAlignment="1">
      <alignment horizontal="left"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37"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30" xfId="0" applyFont="1" applyFill="1" applyBorder="1" applyAlignment="1">
      <alignment horizontal="center" vertical="center" wrapText="1"/>
    </xf>
    <xf numFmtId="0" fontId="6" fillId="0" borderId="0" xfId="0" applyFont="1" applyAlignment="1" applyProtection="1">
      <alignment horizontal="right"/>
      <protection locked="0"/>
    </xf>
    <xf numFmtId="0" fontId="10"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181" fontId="6" fillId="0" borderId="13" xfId="0" applyNumberFormat="1" applyFont="1" applyBorder="1" applyAlignment="1" applyProtection="1">
      <alignment horizontal="center" vertical="center" wrapText="1"/>
      <protection locked="0"/>
    </xf>
    <xf numFmtId="181" fontId="6" fillId="0" borderId="1" xfId="0" applyNumberFormat="1" applyFont="1" applyBorder="1" applyAlignment="1" applyProtection="1">
      <alignment horizontal="center" vertical="center" wrapText="1"/>
      <protection locked="0"/>
    </xf>
    <xf numFmtId="181" fontId="9" fillId="0" borderId="1" xfId="0" applyNumberFormat="1" applyFont="1" applyBorder="1" applyAlignment="1" applyProtection="1">
      <alignment horizontal="center" vertical="center" wrapText="1"/>
      <protection locked="0"/>
    </xf>
    <xf numFmtId="0" fontId="7" fillId="7" borderId="0" xfId="0" applyFont="1" applyFill="1" applyAlignment="1" applyProtection="1">
      <alignment horizontal="left" vertical="center" wrapText="1"/>
      <protection locked="0"/>
    </xf>
    <xf numFmtId="0" fontId="76" fillId="0" borderId="11" xfId="0" applyFont="1" applyBorder="1" applyAlignment="1" applyProtection="1">
      <alignment horizontal="center" vertical="center"/>
      <protection locked="0"/>
    </xf>
    <xf numFmtId="0" fontId="76" fillId="0" borderId="1" xfId="0" applyFont="1" applyBorder="1" applyAlignment="1" applyProtection="1">
      <alignment horizontal="center" vertical="center"/>
      <protection locked="0"/>
    </xf>
    <xf numFmtId="181" fontId="9" fillId="0" borderId="1" xfId="0" applyNumberFormat="1" applyFont="1" applyBorder="1" applyAlignment="1" applyProtection="1">
      <alignment horizontal="center" vertical="center" wrapText="1" shrinkToFit="1"/>
      <protection locked="0"/>
    </xf>
    <xf numFmtId="0" fontId="10" fillId="2" borderId="11" xfId="0" applyFont="1" applyFill="1" applyBorder="1" applyAlignment="1" applyProtection="1">
      <alignment horizontal="center" vertical="center" wrapText="1"/>
      <protection locked="0"/>
    </xf>
    <xf numFmtId="0" fontId="15" fillId="2" borderId="41"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15" fillId="2" borderId="13" xfId="0" applyFont="1" applyFill="1" applyBorder="1" applyAlignment="1" applyProtection="1">
      <alignment horizontal="center" vertical="center" wrapText="1"/>
      <protection locked="0"/>
    </xf>
    <xf numFmtId="0" fontId="15" fillId="2" borderId="1" xfId="0" applyFont="1" applyFill="1" applyBorder="1" applyAlignment="1" applyProtection="1">
      <alignment horizontal="center" vertical="center" wrapText="1"/>
      <protection locked="0"/>
    </xf>
    <xf numFmtId="0" fontId="10" fillId="2" borderId="11" xfId="0" applyFont="1" applyFill="1" applyBorder="1" applyAlignment="1">
      <alignment horizontal="center" vertical="center" wrapText="1"/>
    </xf>
    <xf numFmtId="181" fontId="7" fillId="0" borderId="11" xfId="0" applyNumberFormat="1" applyFont="1" applyBorder="1" applyAlignment="1">
      <alignment horizontal="center" vertical="center" wrapText="1"/>
    </xf>
    <xf numFmtId="181" fontId="7" fillId="0" borderId="1" xfId="0" applyNumberFormat="1" applyFont="1" applyBorder="1" applyAlignment="1">
      <alignment horizontal="center" vertical="center" wrapText="1"/>
    </xf>
    <xf numFmtId="0" fontId="9" fillId="0" borderId="1" xfId="0" applyFont="1" applyBorder="1" applyAlignment="1" applyProtection="1">
      <alignment horizontal="center" vertical="center" wrapText="1" shrinkToFit="1"/>
      <protection locked="0"/>
    </xf>
    <xf numFmtId="181" fontId="80" fillId="0" borderId="0" xfId="0" applyNumberFormat="1" applyFont="1" applyAlignment="1">
      <alignment horizontal="left" vertical="center" wrapText="1"/>
    </xf>
    <xf numFmtId="0" fontId="79" fillId="0" borderId="40" xfId="0" applyFont="1" applyBorder="1" applyAlignment="1" applyProtection="1">
      <alignment horizontal="center" vertical="center" wrapText="1"/>
      <protection locked="0"/>
    </xf>
    <xf numFmtId="0" fontId="9" fillId="0" borderId="61" xfId="0" applyFont="1" applyBorder="1" applyAlignment="1" applyProtection="1">
      <alignment horizontal="center" vertical="center" wrapText="1"/>
      <protection locked="0"/>
    </xf>
    <xf numFmtId="0" fontId="10" fillId="2" borderId="13" xfId="0" applyFont="1" applyFill="1" applyBorder="1" applyAlignment="1">
      <alignment horizontal="center" vertical="center" wrapText="1"/>
    </xf>
    <xf numFmtId="0" fontId="75" fillId="0" borderId="1" xfId="3" applyNumberFormat="1" applyFont="1" applyBorder="1" applyAlignment="1" applyProtection="1">
      <alignment horizontal="center" vertical="center" wrapText="1"/>
    </xf>
    <xf numFmtId="0" fontId="75" fillId="0" borderId="34" xfId="3" applyNumberFormat="1" applyFont="1" applyBorder="1" applyAlignment="1" applyProtection="1">
      <alignment horizontal="center" vertical="center" wrapText="1"/>
    </xf>
    <xf numFmtId="0" fontId="75" fillId="0" borderId="66" xfId="3" applyNumberFormat="1" applyFont="1" applyBorder="1" applyAlignment="1" applyProtection="1">
      <alignment horizontal="center" vertical="center" wrapText="1"/>
    </xf>
    <xf numFmtId="0" fontId="37" fillId="0" borderId="0" xfId="0" applyFont="1" applyAlignment="1">
      <alignment horizontal="left" vertical="center"/>
    </xf>
    <xf numFmtId="181" fontId="47" fillId="0" borderId="0" xfId="3" applyNumberFormat="1" applyBorder="1" applyAlignment="1" applyProtection="1">
      <alignment horizontal="left" vertical="center"/>
    </xf>
    <xf numFmtId="0" fontId="7" fillId="2" borderId="41"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13"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7" fillId="2" borderId="15" xfId="0" applyFont="1" applyFill="1" applyBorder="1" applyAlignment="1" applyProtection="1">
      <alignment horizontal="center" vertical="center" wrapText="1"/>
      <protection locked="0"/>
    </xf>
    <xf numFmtId="0" fontId="7" fillId="2" borderId="16" xfId="0" applyFont="1" applyFill="1" applyBorder="1" applyAlignment="1" applyProtection="1">
      <alignment horizontal="center" vertical="center" wrapText="1"/>
      <protection locked="0"/>
    </xf>
    <xf numFmtId="0" fontId="76" fillId="0" borderId="16" xfId="0" applyFont="1" applyBorder="1" applyAlignment="1" applyProtection="1">
      <alignment horizontal="center" vertical="center"/>
      <protection locked="0"/>
    </xf>
    <xf numFmtId="181" fontId="15" fillId="0" borderId="11" xfId="0" applyNumberFormat="1" applyFont="1" applyBorder="1" applyAlignment="1">
      <alignment horizontal="left" vertical="center" wrapText="1" shrinkToFit="1"/>
    </xf>
    <xf numFmtId="181" fontId="15" fillId="0" borderId="1" xfId="0" applyNumberFormat="1" applyFont="1" applyBorder="1" applyAlignment="1">
      <alignment horizontal="left" vertical="center" wrapText="1" shrinkToFit="1"/>
    </xf>
    <xf numFmtId="181" fontId="15" fillId="0" borderId="16" xfId="0" applyNumberFormat="1" applyFont="1" applyBorder="1" applyAlignment="1">
      <alignment horizontal="left" vertical="center" wrapText="1" shrinkToFit="1"/>
    </xf>
    <xf numFmtId="181" fontId="37" fillId="0" borderId="11" xfId="0" applyNumberFormat="1" applyFont="1" applyBorder="1" applyAlignment="1">
      <alignment horizontal="left" vertical="center" wrapText="1"/>
    </xf>
    <xf numFmtId="181" fontId="37" fillId="0" borderId="12" xfId="0" applyNumberFormat="1" applyFont="1" applyBorder="1" applyAlignment="1">
      <alignment horizontal="left" vertical="center" wrapText="1"/>
    </xf>
    <xf numFmtId="181" fontId="37" fillId="0" borderId="1" xfId="0" applyNumberFormat="1" applyFont="1" applyBorder="1" applyAlignment="1">
      <alignment horizontal="left" vertical="center" wrapText="1"/>
    </xf>
    <xf numFmtId="181" fontId="37" fillId="0" borderId="14" xfId="0" applyNumberFormat="1" applyFont="1" applyBorder="1" applyAlignment="1">
      <alignment horizontal="left" vertical="center" wrapText="1"/>
    </xf>
    <xf numFmtId="181" fontId="37" fillId="0" borderId="16" xfId="0" applyNumberFormat="1" applyFont="1" applyBorder="1" applyAlignment="1">
      <alignment horizontal="left" vertical="center" wrapText="1"/>
    </xf>
    <xf numFmtId="181" fontId="37" fillId="0" borderId="17" xfId="0" applyNumberFormat="1" applyFont="1" applyBorder="1" applyAlignment="1">
      <alignment horizontal="left" vertical="center" wrapText="1"/>
    </xf>
    <xf numFmtId="0" fontId="6" fillId="0" borderId="0" xfId="0" applyFont="1" applyAlignment="1" applyProtection="1">
      <alignment horizontal="left" vertical="center"/>
      <protection locked="0"/>
    </xf>
    <xf numFmtId="181" fontId="29" fillId="0" borderId="0" xfId="0" applyNumberFormat="1" applyFont="1" applyAlignment="1" applyProtection="1">
      <alignment horizontal="center"/>
      <protection locked="0"/>
    </xf>
    <xf numFmtId="181" fontId="29" fillId="0" borderId="24" xfId="0" applyNumberFormat="1" applyFont="1" applyBorder="1" applyAlignment="1" applyProtection="1">
      <alignment horizontal="center"/>
      <protection locked="0"/>
    </xf>
    <xf numFmtId="0" fontId="6" fillId="0" borderId="0" xfId="0" applyFont="1" applyAlignment="1" applyProtection="1">
      <alignment vertical="center" wrapText="1"/>
      <protection locked="0"/>
    </xf>
    <xf numFmtId="0" fontId="7" fillId="0" borderId="0" xfId="0" applyFont="1" applyAlignment="1" applyProtection="1">
      <alignment vertical="center" wrapText="1"/>
      <protection locked="0"/>
    </xf>
    <xf numFmtId="0" fontId="10" fillId="2" borderId="1" xfId="0" applyFont="1" applyFill="1" applyBorder="1" applyAlignment="1" applyProtection="1">
      <alignment horizontal="center" vertical="center" wrapText="1"/>
      <protection locked="0"/>
    </xf>
    <xf numFmtId="0" fontId="38" fillId="0" borderId="11" xfId="0" applyFont="1" applyBorder="1" applyAlignment="1">
      <alignment horizontal="center" vertical="center" wrapText="1"/>
    </xf>
    <xf numFmtId="0" fontId="38" fillId="0" borderId="12" xfId="0" applyFont="1" applyBorder="1" applyAlignment="1">
      <alignment horizontal="center" vertical="center" wrapText="1"/>
    </xf>
    <xf numFmtId="181" fontId="15" fillId="0" borderId="1" xfId="0" applyNumberFormat="1" applyFont="1" applyBorder="1" applyAlignment="1">
      <alignment horizontal="center" vertical="center" wrapText="1"/>
    </xf>
    <xf numFmtId="0" fontId="74" fillId="0" borderId="0" xfId="3" applyNumberFormat="1" applyFont="1" applyBorder="1" applyAlignment="1" applyProtection="1">
      <alignment horizontal="left" vertical="center" wrapText="1"/>
    </xf>
    <xf numFmtId="0" fontId="88" fillId="0" borderId="0" xfId="3" applyNumberFormat="1" applyFont="1" applyBorder="1" applyAlignment="1" applyProtection="1">
      <alignment horizontal="left" vertical="center" wrapText="1"/>
    </xf>
    <xf numFmtId="0" fontId="75" fillId="0" borderId="8" xfId="3" applyNumberFormat="1" applyFont="1" applyBorder="1" applyAlignment="1" applyProtection="1">
      <alignment horizontal="center" vertical="center" wrapText="1"/>
    </xf>
    <xf numFmtId="0" fontId="75" fillId="0" borderId="38" xfId="3" applyNumberFormat="1" applyFont="1" applyBorder="1" applyAlignment="1" applyProtection="1">
      <alignment horizontal="center" vertical="center" wrapText="1"/>
    </xf>
    <xf numFmtId="0" fontId="75" fillId="0" borderId="72" xfId="3" applyNumberFormat="1" applyFont="1" applyBorder="1" applyAlignment="1" applyProtection="1">
      <alignment horizontal="center" vertical="center" wrapText="1"/>
    </xf>
    <xf numFmtId="0" fontId="47" fillId="0" borderId="0" xfId="3" applyNumberFormat="1" applyBorder="1" applyAlignment="1" applyProtection="1">
      <alignment horizontal="left" vertical="center"/>
    </xf>
    <xf numFmtId="0" fontId="38" fillId="0" borderId="11" xfId="0" applyFont="1" applyBorder="1" applyAlignment="1">
      <alignment horizontal="center" vertical="center"/>
    </xf>
    <xf numFmtId="0" fontId="38" fillId="0" borderId="12" xfId="0" applyFont="1" applyBorder="1" applyAlignment="1">
      <alignment horizontal="center" vertical="center"/>
    </xf>
    <xf numFmtId="0" fontId="79" fillId="0" borderId="1" xfId="0" applyFont="1" applyBorder="1" applyAlignment="1" applyProtection="1">
      <alignment horizontal="center" vertical="center" wrapText="1"/>
      <protection locked="0"/>
    </xf>
    <xf numFmtId="181" fontId="9" fillId="0" borderId="13" xfId="0" applyNumberFormat="1" applyFont="1" applyBorder="1" applyAlignment="1" applyProtection="1">
      <alignment horizontal="center" vertical="center" wrapText="1"/>
      <protection locked="0"/>
    </xf>
    <xf numFmtId="181" fontId="22" fillId="0" borderId="3" xfId="0" applyNumberFormat="1" applyFont="1" applyBorder="1" applyAlignment="1">
      <alignment horizontal="left" vertical="top" wrapText="1"/>
    </xf>
    <xf numFmtId="181" fontId="22" fillId="0" borderId="37" xfId="0" applyNumberFormat="1" applyFont="1" applyBorder="1" applyAlignment="1">
      <alignment horizontal="left" vertical="top" wrapText="1"/>
    </xf>
    <xf numFmtId="181" fontId="22" fillId="0" borderId="0" xfId="0" applyNumberFormat="1" applyFont="1" applyAlignment="1">
      <alignment horizontal="left" vertical="top" wrapText="1"/>
    </xf>
    <xf numFmtId="181" fontId="22" fillId="0" borderId="60" xfId="0" applyNumberFormat="1" applyFont="1" applyBorder="1" applyAlignment="1">
      <alignment horizontal="left" vertical="top" wrapText="1"/>
    </xf>
    <xf numFmtId="181" fontId="22" fillId="0" borderId="24" xfId="0" applyNumberFormat="1" applyFont="1" applyBorder="1" applyAlignment="1">
      <alignment horizontal="left" vertical="top" wrapText="1"/>
    </xf>
    <xf numFmtId="181" fontId="22" fillId="0" borderId="27" xfId="0" applyNumberFormat="1" applyFont="1" applyBorder="1" applyAlignment="1">
      <alignment horizontal="left" vertical="top" wrapText="1"/>
    </xf>
    <xf numFmtId="0" fontId="75" fillId="0" borderId="14" xfId="3" applyNumberFormat="1" applyFont="1" applyBorder="1" applyAlignment="1" applyProtection="1">
      <alignment horizontal="center" vertical="center" wrapText="1"/>
    </xf>
    <xf numFmtId="181" fontId="22" fillId="0" borderId="3" xfId="0" applyNumberFormat="1" applyFont="1" applyBorder="1" applyAlignment="1">
      <alignment vertical="top" wrapText="1"/>
    </xf>
    <xf numFmtId="181" fontId="22" fillId="0" borderId="37" xfId="0" applyNumberFormat="1" applyFont="1" applyBorder="1" applyAlignment="1">
      <alignment vertical="top" wrapText="1"/>
    </xf>
    <xf numFmtId="181" fontId="22" fillId="0" borderId="0" xfId="0" applyNumberFormat="1" applyFont="1" applyAlignment="1">
      <alignment vertical="top" wrapText="1"/>
    </xf>
    <xf numFmtId="181" fontId="22" fillId="0" borderId="60" xfId="0" applyNumberFormat="1" applyFont="1" applyBorder="1" applyAlignment="1">
      <alignment vertical="top" wrapText="1"/>
    </xf>
    <xf numFmtId="181" fontId="22" fillId="0" borderId="24" xfId="0" applyNumberFormat="1" applyFont="1" applyBorder="1" applyAlignment="1">
      <alignment vertical="top" wrapText="1"/>
    </xf>
    <xf numFmtId="181" fontId="22" fillId="0" borderId="27" xfId="0" applyNumberFormat="1" applyFont="1" applyBorder="1" applyAlignment="1">
      <alignment vertical="top" wrapText="1"/>
    </xf>
    <xf numFmtId="0" fontId="6" fillId="0" borderId="0" xfId="0" applyFont="1" applyAlignment="1">
      <alignment horizontal="left" vertical="top" wrapText="1"/>
    </xf>
    <xf numFmtId="0" fontId="9" fillId="0" borderId="136" xfId="0" applyFont="1" applyBorder="1" applyAlignment="1" applyProtection="1">
      <alignment horizontal="center" vertical="center" wrapText="1"/>
      <protection locked="0"/>
    </xf>
    <xf numFmtId="0" fontId="9" fillId="0" borderId="62" xfId="0" applyFont="1" applyBorder="1" applyAlignment="1" applyProtection="1">
      <alignment horizontal="center" vertical="center" wrapText="1"/>
      <protection locked="0"/>
    </xf>
    <xf numFmtId="0" fontId="9" fillId="0" borderId="63" xfId="0" applyFont="1" applyBorder="1" applyAlignment="1" applyProtection="1">
      <alignment horizontal="center" vertical="center" wrapText="1"/>
      <protection locked="0"/>
    </xf>
    <xf numFmtId="0" fontId="9" fillId="0" borderId="64" xfId="0" applyFont="1" applyBorder="1" applyAlignment="1" applyProtection="1">
      <alignment horizontal="center" vertical="center" wrapText="1"/>
      <protection locked="0"/>
    </xf>
    <xf numFmtId="0" fontId="9" fillId="0" borderId="65" xfId="0" applyFont="1" applyBorder="1" applyAlignment="1" applyProtection="1">
      <alignment horizontal="center" vertical="center" wrapText="1"/>
      <protection locked="0"/>
    </xf>
    <xf numFmtId="0" fontId="9" fillId="0" borderId="74" xfId="0" applyFont="1" applyBorder="1" applyAlignment="1" applyProtection="1">
      <alignment horizontal="center" vertical="center" wrapText="1"/>
      <protection locked="0"/>
    </xf>
    <xf numFmtId="0" fontId="9" fillId="2" borderId="90" xfId="0" applyFont="1" applyFill="1" applyBorder="1" applyAlignment="1">
      <alignment horizontal="center" vertical="center" wrapText="1"/>
    </xf>
    <xf numFmtId="0" fontId="9" fillId="2" borderId="83" xfId="0" applyFont="1" applyFill="1" applyBorder="1" applyAlignment="1">
      <alignment horizontal="center" vertical="center" wrapText="1"/>
    </xf>
    <xf numFmtId="0" fontId="9" fillId="2" borderId="139" xfId="0" applyFont="1" applyFill="1" applyBorder="1" applyAlignment="1">
      <alignment horizontal="center" vertical="center" wrapText="1"/>
    </xf>
    <xf numFmtId="0" fontId="9" fillId="2" borderId="92" xfId="0" applyFont="1" applyFill="1" applyBorder="1" applyAlignment="1">
      <alignment horizontal="center" vertical="center" wrapText="1"/>
    </xf>
    <xf numFmtId="0" fontId="9" fillId="2" borderId="88" xfId="0" applyFont="1" applyFill="1" applyBorder="1" applyAlignment="1">
      <alignment horizontal="center" vertical="center" wrapText="1"/>
    </xf>
    <xf numFmtId="0" fontId="9" fillId="2" borderId="91" xfId="0" applyFont="1" applyFill="1" applyBorder="1" applyAlignment="1">
      <alignment horizontal="center" vertical="center" wrapText="1"/>
    </xf>
    <xf numFmtId="0" fontId="9" fillId="0" borderId="90" xfId="0" applyFont="1" applyBorder="1" applyAlignment="1" applyProtection="1">
      <alignment horizontal="center" vertical="center"/>
      <protection locked="0"/>
    </xf>
    <xf numFmtId="0" fontId="9" fillId="0" borderId="83" xfId="0" applyFont="1" applyBorder="1" applyAlignment="1" applyProtection="1">
      <alignment horizontal="center" vertical="center"/>
      <protection locked="0"/>
    </xf>
    <xf numFmtId="0" fontId="9" fillId="0" borderId="84" xfId="0" applyFont="1" applyBorder="1" applyAlignment="1" applyProtection="1">
      <alignment horizontal="center" vertical="center"/>
      <protection locked="0"/>
    </xf>
    <xf numFmtId="0" fontId="9" fillId="0" borderId="92" xfId="0" applyFont="1" applyBorder="1" applyAlignment="1" applyProtection="1">
      <alignment horizontal="center" vertical="center"/>
      <protection locked="0"/>
    </xf>
    <xf numFmtId="0" fontId="9" fillId="0" borderId="88" xfId="0" applyFont="1" applyBorder="1" applyAlignment="1" applyProtection="1">
      <alignment horizontal="center" vertical="center"/>
      <protection locked="0"/>
    </xf>
    <xf numFmtId="0" fontId="9" fillId="0" borderId="89" xfId="0" applyFont="1" applyBorder="1" applyAlignment="1" applyProtection="1">
      <alignment horizontal="center" vertical="center"/>
      <protection locked="0"/>
    </xf>
    <xf numFmtId="0" fontId="9" fillId="0" borderId="41"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0" fontId="9" fillId="0" borderId="12" xfId="0" applyFont="1" applyBorder="1" applyAlignment="1" applyProtection="1">
      <alignment horizontal="left" vertical="center"/>
      <protection locked="0"/>
    </xf>
    <xf numFmtId="0" fontId="9" fillId="0" borderId="13" xfId="0" applyFont="1" applyBorder="1" applyAlignment="1" applyProtection="1">
      <alignment horizontal="left" vertical="center"/>
      <protection locked="0"/>
    </xf>
    <xf numFmtId="0" fontId="9" fillId="0" borderId="1" xfId="0" applyFont="1" applyBorder="1" applyAlignment="1" applyProtection="1">
      <alignment horizontal="left" vertical="center"/>
      <protection locked="0"/>
    </xf>
    <xf numFmtId="0" fontId="9" fillId="0" borderId="14" xfId="0" applyFont="1" applyBorder="1" applyAlignment="1" applyProtection="1">
      <alignment horizontal="left" vertical="center"/>
      <protection locked="0"/>
    </xf>
    <xf numFmtId="0" fontId="9" fillId="0" borderId="15" xfId="0" applyFont="1" applyBorder="1" applyAlignment="1" applyProtection="1">
      <alignment horizontal="left" vertical="center"/>
      <protection locked="0"/>
    </xf>
    <xf numFmtId="0" fontId="9" fillId="0" borderId="16" xfId="0" applyFont="1" applyBorder="1" applyAlignment="1" applyProtection="1">
      <alignment horizontal="left" vertical="center"/>
      <protection locked="0"/>
    </xf>
    <xf numFmtId="0" fontId="9" fillId="0" borderId="17" xfId="0" applyFont="1" applyBorder="1" applyAlignment="1" applyProtection="1">
      <alignment horizontal="left" vertical="center"/>
      <protection locked="0"/>
    </xf>
    <xf numFmtId="0" fontId="9" fillId="16" borderId="18" xfId="0" applyFont="1" applyFill="1" applyBorder="1" applyAlignment="1" applyProtection="1">
      <alignment horizontal="center" vertical="center"/>
      <protection locked="0"/>
    </xf>
    <xf numFmtId="0" fontId="9" fillId="16" borderId="19" xfId="0" applyFont="1" applyFill="1" applyBorder="1" applyAlignment="1" applyProtection="1">
      <alignment horizontal="center" vertical="center"/>
      <protection locked="0"/>
    </xf>
    <xf numFmtId="0" fontId="9" fillId="16" borderId="22" xfId="0" applyFont="1" applyFill="1" applyBorder="1" applyAlignment="1" applyProtection="1">
      <alignment horizontal="center" vertical="center"/>
      <protection locked="0"/>
    </xf>
    <xf numFmtId="0" fontId="9" fillId="16" borderId="28" xfId="0" applyFont="1" applyFill="1" applyBorder="1" applyAlignment="1" applyProtection="1">
      <alignment horizontal="center" vertical="center"/>
      <protection locked="0"/>
    </xf>
    <xf numFmtId="0" fontId="9" fillId="16" borderId="0" xfId="0" applyFont="1" applyFill="1" applyAlignment="1" applyProtection="1">
      <alignment horizontal="center" vertical="center"/>
      <protection locked="0"/>
    </xf>
    <xf numFmtId="0" fontId="9" fillId="16" borderId="60" xfId="0" applyFont="1" applyFill="1" applyBorder="1" applyAlignment="1" applyProtection="1">
      <alignment horizontal="center" vertical="center"/>
      <protection locked="0"/>
    </xf>
    <xf numFmtId="0" fontId="9" fillId="16" borderId="23" xfId="0" applyFont="1" applyFill="1" applyBorder="1" applyAlignment="1" applyProtection="1">
      <alignment horizontal="center" vertical="center"/>
      <protection locked="0"/>
    </xf>
    <xf numFmtId="0" fontId="9" fillId="16" borderId="24" xfId="0" applyFont="1" applyFill="1" applyBorder="1" applyAlignment="1" applyProtection="1">
      <alignment horizontal="center" vertical="center"/>
      <protection locked="0"/>
    </xf>
    <xf numFmtId="0" fontId="9" fillId="16" borderId="27" xfId="0" applyFont="1" applyFill="1" applyBorder="1" applyAlignment="1" applyProtection="1">
      <alignment horizontal="center" vertical="center"/>
      <protection locked="0"/>
    </xf>
    <xf numFmtId="0" fontId="9" fillId="0" borderId="94" xfId="0" applyFont="1" applyBorder="1" applyAlignment="1" applyProtection="1">
      <alignment horizontal="center" vertical="center"/>
      <protection locked="0"/>
    </xf>
    <xf numFmtId="0" fontId="9" fillId="0" borderId="95" xfId="0" applyFont="1" applyBorder="1" applyAlignment="1" applyProtection="1">
      <alignment horizontal="center" vertical="center"/>
      <protection locked="0"/>
    </xf>
    <xf numFmtId="0" fontId="9" fillId="0" borderId="140" xfId="0" applyFont="1" applyBorder="1" applyAlignment="1" applyProtection="1">
      <alignment horizontal="center" vertical="center"/>
      <protection locked="0"/>
    </xf>
    <xf numFmtId="0" fontId="9" fillId="0" borderId="106" xfId="0" applyFont="1" applyBorder="1" applyAlignment="1" applyProtection="1">
      <alignment horizontal="center" vertical="center"/>
      <protection locked="0"/>
    </xf>
    <xf numFmtId="0" fontId="9" fillId="0" borderId="10" xfId="0" applyFont="1" applyBorder="1" applyAlignment="1">
      <alignment horizontal="left" vertical="center"/>
    </xf>
    <xf numFmtId="0" fontId="9" fillId="0" borderId="0" xfId="0" applyFont="1" applyAlignment="1">
      <alignment horizontal="left" vertical="center"/>
    </xf>
    <xf numFmtId="0" fontId="9" fillId="0" borderId="19" xfId="0" applyFont="1" applyBorder="1" applyAlignment="1">
      <alignment horizontal="left" vertical="center"/>
    </xf>
    <xf numFmtId="0" fontId="9" fillId="0" borderId="20" xfId="0" applyFont="1" applyBorder="1" applyAlignment="1">
      <alignment horizontal="left" vertical="center"/>
    </xf>
    <xf numFmtId="0" fontId="9" fillId="0" borderId="24" xfId="0" applyFont="1" applyBorder="1" applyAlignment="1">
      <alignment horizontal="left" vertical="center"/>
    </xf>
    <xf numFmtId="0" fontId="9" fillId="0" borderId="25" xfId="0" applyFont="1" applyBorder="1" applyAlignment="1">
      <alignment horizontal="left" vertical="center"/>
    </xf>
    <xf numFmtId="0" fontId="46" fillId="0" borderId="23" xfId="0" applyFont="1" applyBorder="1" applyAlignment="1">
      <alignment horizontal="left" vertical="center"/>
    </xf>
    <xf numFmtId="0" fontId="46" fillId="0" borderId="24" xfId="0" applyFont="1" applyBorder="1" applyAlignment="1">
      <alignment horizontal="left" vertical="center"/>
    </xf>
    <xf numFmtId="0" fontId="46" fillId="0" borderId="27" xfId="0" applyFont="1" applyBorder="1" applyAlignment="1">
      <alignment horizontal="left" vertical="center"/>
    </xf>
    <xf numFmtId="0" fontId="46" fillId="0" borderId="18" xfId="0" applyFont="1" applyBorder="1" applyAlignment="1">
      <alignment horizontal="left" vertical="center"/>
    </xf>
    <xf numFmtId="0" fontId="46" fillId="0" borderId="19" xfId="0" applyFont="1" applyBorder="1" applyAlignment="1">
      <alignment horizontal="left" vertical="center"/>
    </xf>
    <xf numFmtId="0" fontId="46" fillId="0" borderId="22" xfId="0" applyFont="1" applyBorder="1" applyAlignment="1">
      <alignment horizontal="left" vertical="center"/>
    </xf>
    <xf numFmtId="0" fontId="73" fillId="0" borderId="0" xfId="0" applyFont="1" applyAlignment="1">
      <alignment horizontal="center" vertical="center"/>
    </xf>
    <xf numFmtId="0" fontId="9" fillId="0" borderId="19" xfId="0" applyFont="1" applyBorder="1" applyAlignment="1">
      <alignment horizontal="center" vertical="center" wrapText="1"/>
    </xf>
    <xf numFmtId="0" fontId="9" fillId="0" borderId="24" xfId="0" applyFont="1" applyBorder="1" applyAlignment="1">
      <alignment horizontal="center" vertical="center" wrapText="1"/>
    </xf>
    <xf numFmtId="0" fontId="39" fillId="5" borderId="19" xfId="0" applyFont="1" applyFill="1" applyBorder="1" applyAlignment="1" applyProtection="1">
      <alignment horizontal="center" vertical="top" wrapText="1"/>
      <protection locked="0"/>
    </xf>
    <xf numFmtId="0" fontId="39" fillId="5" borderId="22" xfId="0" applyFont="1" applyFill="1" applyBorder="1" applyAlignment="1" applyProtection="1">
      <alignment horizontal="center" vertical="top" wrapText="1"/>
      <protection locked="0"/>
    </xf>
    <xf numFmtId="0" fontId="39" fillId="5" borderId="32" xfId="0" applyFont="1" applyFill="1" applyBorder="1" applyAlignment="1" applyProtection="1">
      <alignment horizontal="center" vertical="top" wrapText="1"/>
      <protection locked="0"/>
    </xf>
    <xf numFmtId="0" fontId="39" fillId="5" borderId="122" xfId="0" applyFont="1" applyFill="1" applyBorder="1" applyAlignment="1" applyProtection="1">
      <alignment horizontal="center" vertical="top" wrapText="1"/>
      <protection locked="0"/>
    </xf>
    <xf numFmtId="0" fontId="6" fillId="0" borderId="60" xfId="0" applyFont="1" applyBorder="1" applyAlignment="1" applyProtection="1">
      <alignment horizontal="center" vertical="center" wrapText="1"/>
      <protection locked="0"/>
    </xf>
    <xf numFmtId="0" fontId="39" fillId="5" borderId="121" xfId="0" applyFont="1" applyFill="1" applyBorder="1" applyAlignment="1" applyProtection="1">
      <alignment horizontal="center" vertical="top" wrapText="1"/>
      <protection locked="0"/>
    </xf>
    <xf numFmtId="0" fontId="39" fillId="5" borderId="33" xfId="0" applyFont="1" applyFill="1" applyBorder="1" applyAlignment="1" applyProtection="1">
      <alignment horizontal="center" vertical="top" wrapText="1"/>
      <protection locked="0"/>
    </xf>
    <xf numFmtId="49" fontId="83" fillId="0" borderId="1" xfId="3" applyNumberFormat="1" applyFont="1" applyBorder="1" applyAlignment="1" applyProtection="1">
      <alignment vertical="center" wrapText="1"/>
      <protection locked="0"/>
    </xf>
    <xf numFmtId="49" fontId="47" fillId="0" borderId="2" xfId="3" applyNumberFormat="1" applyBorder="1" applyAlignment="1" applyProtection="1">
      <alignment vertical="center" wrapText="1"/>
      <protection locked="0"/>
    </xf>
    <xf numFmtId="49" fontId="47" fillId="0" borderId="40" xfId="3" applyNumberFormat="1" applyBorder="1" applyAlignment="1" applyProtection="1">
      <alignment vertical="center" wrapText="1"/>
      <protection locked="0"/>
    </xf>
    <xf numFmtId="0" fontId="9" fillId="0" borderId="8" xfId="0" applyFont="1" applyBorder="1" applyAlignment="1">
      <alignment vertical="center"/>
    </xf>
    <xf numFmtId="0" fontId="9" fillId="0" borderId="38" xfId="0" applyFont="1" applyBorder="1" applyAlignment="1">
      <alignment vertical="center"/>
    </xf>
    <xf numFmtId="0" fontId="9" fillId="0" borderId="39" xfId="0" applyFont="1" applyBorder="1" applyAlignment="1">
      <alignment vertical="center"/>
    </xf>
    <xf numFmtId="0" fontId="7" fillId="0" borderId="0" xfId="0" applyFont="1" applyAlignment="1" applyProtection="1">
      <alignment vertical="center"/>
      <protection locked="0"/>
    </xf>
    <xf numFmtId="0" fontId="6" fillId="0" borderId="0" xfId="0" applyFont="1" applyAlignment="1" applyProtection="1">
      <alignment vertical="center"/>
      <protection locked="0"/>
    </xf>
    <xf numFmtId="181" fontId="47" fillId="0" borderId="0" xfId="3" applyNumberFormat="1" applyBorder="1" applyAlignment="1" applyProtection="1">
      <alignment vertical="center" wrapText="1"/>
    </xf>
    <xf numFmtId="0" fontId="37" fillId="0" borderId="0" xfId="0" applyFont="1" applyAlignment="1">
      <alignment vertical="center"/>
    </xf>
    <xf numFmtId="0" fontId="47" fillId="0" borderId="0" xfId="3" applyNumberFormat="1" applyBorder="1" applyAlignment="1" applyProtection="1">
      <alignment vertical="center" wrapText="1"/>
    </xf>
  </cellXfs>
  <cellStyles count="9">
    <cellStyle name="Hyperlink" xfId="3" builtinId="8" customBuiltin="1"/>
    <cellStyle name="Normal" xfId="0" builtinId="0"/>
    <cellStyle name="ハイパーリンク 2" xfId="8" xr:uid="{6BB7E221-CAEE-4604-9E85-0AC6FE2DC2F5}"/>
    <cellStyle name="標準 2" xfId="1" xr:uid="{00000000-0005-0000-0000-000002000000}"/>
    <cellStyle name="標準 3" xfId="2" xr:uid="{00000000-0005-0000-0000-000003000000}"/>
    <cellStyle name="標準 3 2" xfId="7" xr:uid="{C56CAA02-EEC9-4B7B-8C95-39BC23ECAACB}"/>
    <cellStyle name="標準 4" xfId="4" xr:uid="{C310CC20-09E6-42B0-A769-20F01B9F977C}"/>
    <cellStyle name="標準 5" xfId="5" xr:uid="{DE160E36-DD9A-4F71-9D0E-76D6552AD8B0}"/>
    <cellStyle name="標準 6" xfId="6" xr:uid="{2F93C6CB-606B-49EF-B250-7644D9765182}"/>
  </cellStyles>
  <dxfs count="347">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theme="4" tint="0.59996337778862885"/>
        </patternFill>
      </fill>
    </dxf>
    <dxf>
      <fill>
        <patternFill>
          <bgColor theme="9" tint="0.59996337778862885"/>
        </patternFill>
      </fill>
    </dxf>
    <dxf>
      <fill>
        <patternFill>
          <bgColor rgb="FFFFFF00"/>
        </patternFill>
      </fill>
    </dxf>
    <dxf>
      <fill>
        <patternFill>
          <bgColor theme="0" tint="-0.14996795556505021"/>
        </patternFill>
      </fill>
    </dxf>
    <dxf>
      <font>
        <color rgb="FFFF0000"/>
      </font>
      <fill>
        <patternFill>
          <bgColor theme="2" tint="-9.9948118533890809E-2"/>
        </patternFill>
      </fill>
    </dxf>
    <dxf>
      <fill>
        <patternFill>
          <bgColor rgb="FFFFFF00"/>
        </patternFill>
      </fill>
    </dxf>
    <dxf>
      <fill>
        <patternFill>
          <bgColor theme="0" tint="-0.14996795556505021"/>
        </patternFill>
      </fill>
    </dxf>
    <dxf>
      <fill>
        <patternFill>
          <bgColor rgb="FFFFFF00"/>
        </patternFill>
      </fill>
    </dxf>
    <dxf>
      <font>
        <color rgb="FF0563C1"/>
      </font>
    </dxf>
    <dxf>
      <font>
        <color rgb="FF0563C1"/>
      </font>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C00000"/>
        </patternFill>
      </fill>
    </dxf>
    <dxf>
      <fill>
        <patternFill>
          <bgColor rgb="FFC00000"/>
        </patternFill>
      </fill>
    </dxf>
    <dxf>
      <fill>
        <patternFill>
          <bgColor rgb="FFFFFF00"/>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FF0000"/>
      </font>
      <fill>
        <patternFill>
          <bgColor theme="0" tint="-0.14996795556505021"/>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C00000"/>
        </patternFill>
      </fill>
    </dxf>
    <dxf>
      <fill>
        <patternFill>
          <bgColor rgb="FFC00000"/>
        </patternFill>
      </fill>
    </dxf>
    <dxf>
      <fill>
        <patternFill>
          <bgColor rgb="FFFFFF00"/>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FF0000"/>
      </font>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theme="4" tint="0.59996337778862885"/>
        </patternFill>
      </fill>
    </dxf>
    <dxf>
      <fill>
        <patternFill>
          <bgColor theme="9" tint="0.59996337778862885"/>
        </patternFill>
      </fill>
    </dxf>
    <dxf>
      <fill>
        <patternFill>
          <bgColor rgb="FFFFFF00"/>
        </patternFill>
      </fill>
    </dxf>
    <dxf>
      <fill>
        <patternFill>
          <bgColor theme="0" tint="-0.14996795556505021"/>
        </patternFill>
      </fill>
    </dxf>
    <dxf>
      <font>
        <color rgb="FFFF0000"/>
      </font>
      <fill>
        <patternFill>
          <bgColor theme="2" tint="-9.9948118533890809E-2"/>
        </patternFill>
      </fill>
    </dxf>
    <dxf>
      <fill>
        <patternFill>
          <bgColor rgb="FFFFFF00"/>
        </patternFill>
      </fill>
    </dxf>
    <dxf>
      <fill>
        <patternFill>
          <bgColor theme="0" tint="-0.14996795556505021"/>
        </patternFill>
      </fill>
    </dxf>
    <dxf>
      <fill>
        <patternFill>
          <bgColor rgb="FFFFFF00"/>
        </patternFill>
      </fill>
    </dxf>
    <dxf>
      <font>
        <color rgb="FF0563C1"/>
      </font>
    </dxf>
    <dxf>
      <font>
        <color rgb="FF0563C1"/>
      </font>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C00000"/>
        </patternFill>
      </fill>
    </dxf>
    <dxf>
      <fill>
        <patternFill>
          <bgColor rgb="FFC00000"/>
        </patternFill>
      </fill>
    </dxf>
    <dxf>
      <fill>
        <patternFill>
          <bgColor rgb="FFFFFF00"/>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FF0000"/>
      </font>
      <fill>
        <patternFill>
          <bgColor theme="0" tint="-0.14996795556505021"/>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C00000"/>
        </patternFill>
      </fill>
    </dxf>
    <dxf>
      <fill>
        <patternFill>
          <bgColor rgb="FFC00000"/>
        </patternFill>
      </fill>
    </dxf>
    <dxf>
      <fill>
        <patternFill>
          <bgColor rgb="FFFFFF00"/>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FF0000"/>
      </font>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ont>
        <b/>
        <i val="0"/>
        <color rgb="FFFF0000"/>
      </font>
    </dxf>
    <dxf>
      <font>
        <b/>
        <i val="0"/>
        <color rgb="FFFF0000"/>
      </font>
    </dxf>
    <dxf>
      <font>
        <b/>
        <i val="0"/>
        <color rgb="FFFF0000"/>
      </font>
    </dxf>
    <dxf>
      <fill>
        <patternFill>
          <bgColor rgb="FFFFFF0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b/>
        <i val="0"/>
        <color rgb="FFFF0000"/>
      </font>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fill>
    </dxf>
    <dxf>
      <fill>
        <patternFill patternType="lightUp"/>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99CCFF"/>
      <color rgb="FFCCECFF"/>
      <color rgb="FF66CCFF"/>
      <color rgb="FF0563C1"/>
      <color rgb="FFC00000"/>
      <color rgb="FFFFEBED"/>
      <color rgb="FFCCFFFF"/>
      <color rgb="FF99FF99"/>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35</xdr:col>
      <xdr:colOff>159025</xdr:colOff>
      <xdr:row>237</xdr:row>
      <xdr:rowOff>145774</xdr:rowOff>
    </xdr:from>
    <xdr:to>
      <xdr:col>35</xdr:col>
      <xdr:colOff>289888</xdr:colOff>
      <xdr:row>243</xdr:row>
      <xdr:rowOff>192155</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957390" y="46475374"/>
          <a:ext cx="130863" cy="100716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237</xdr:row>
      <xdr:rowOff>142877</xdr:rowOff>
    </xdr:from>
    <xdr:to>
      <xdr:col>3</xdr:col>
      <xdr:colOff>26504</xdr:colOff>
      <xdr:row>243</xdr:row>
      <xdr:rowOff>172278</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3290" y="46472477"/>
          <a:ext cx="139562" cy="99018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177</xdr:row>
      <xdr:rowOff>133349</xdr:rowOff>
    </xdr:from>
    <xdr:to>
      <xdr:col>34</xdr:col>
      <xdr:colOff>123825</xdr:colOff>
      <xdr:row>183</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163009</xdr:colOff>
      <xdr:row>194</xdr:row>
      <xdr:rowOff>38100</xdr:rowOff>
    </xdr:from>
    <xdr:to>
      <xdr:col>34</xdr:col>
      <xdr:colOff>91440</xdr:colOff>
      <xdr:row>199</xdr:row>
      <xdr:rowOff>79402</xdr:rowOff>
    </xdr:to>
    <xdr:sp macro="" textlink="">
      <xdr:nvSpPr>
        <xdr:cNvPr id="15" name="七角形 14">
          <a:extLst>
            <a:ext uri="{FF2B5EF4-FFF2-40B4-BE49-F238E27FC236}">
              <a16:creationId xmlns:a16="http://schemas.microsoft.com/office/drawing/2014/main" id="{00000000-0008-0000-0000-00000F000000}"/>
            </a:ext>
          </a:extLst>
        </xdr:cNvPr>
        <xdr:cNvSpPr/>
      </xdr:nvSpPr>
      <xdr:spPr>
        <a:xfrm>
          <a:off x="5390329" y="39311580"/>
          <a:ext cx="1421951" cy="9938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174</xdr:row>
      <xdr:rowOff>30480</xdr:rowOff>
    </xdr:from>
    <xdr:to>
      <xdr:col>34</xdr:col>
      <xdr:colOff>127000</xdr:colOff>
      <xdr:row>175</xdr:row>
      <xdr:rowOff>170180</xdr:rowOff>
    </xdr:to>
    <xdr:sp macro="" textlink="">
      <xdr:nvSpPr>
        <xdr:cNvPr id="12" name="七角形 11">
          <a:extLst>
            <a:ext uri="{FF2B5EF4-FFF2-40B4-BE49-F238E27FC236}">
              <a16:creationId xmlns:a16="http://schemas.microsoft.com/office/drawing/2014/main" id="{00000000-0008-0000-0000-00000C000000}"/>
            </a:ext>
          </a:extLst>
        </xdr:cNvPr>
        <xdr:cNvSpPr/>
      </xdr:nvSpPr>
      <xdr:spPr>
        <a:xfrm>
          <a:off x="5356860" y="3549396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twoCellAnchor>
    <xdr:from>
      <xdr:col>27</xdr:col>
      <xdr:colOff>106680</xdr:colOff>
      <xdr:row>192</xdr:row>
      <xdr:rowOff>22860</xdr:rowOff>
    </xdr:from>
    <xdr:to>
      <xdr:col>34</xdr:col>
      <xdr:colOff>104140</xdr:colOff>
      <xdr:row>193</xdr:row>
      <xdr:rowOff>162560</xdr:rowOff>
    </xdr:to>
    <xdr:sp macro="" textlink="">
      <xdr:nvSpPr>
        <xdr:cNvPr id="13" name="七角形 12">
          <a:extLst>
            <a:ext uri="{FF2B5EF4-FFF2-40B4-BE49-F238E27FC236}">
              <a16:creationId xmlns:a16="http://schemas.microsoft.com/office/drawing/2014/main" id="{00000000-0008-0000-0000-00000D000000}"/>
            </a:ext>
          </a:extLst>
        </xdr:cNvPr>
        <xdr:cNvSpPr/>
      </xdr:nvSpPr>
      <xdr:spPr>
        <a:xfrm>
          <a:off x="5334000" y="3891534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180975</xdr:colOff>
          <xdr:row>163</xdr:row>
          <xdr:rowOff>104775</xdr:rowOff>
        </xdr:from>
        <xdr:to>
          <xdr:col>84</xdr:col>
          <xdr:colOff>0</xdr:colOff>
          <xdr:row>164</xdr:row>
          <xdr:rowOff>114300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4</xdr:col>
      <xdr:colOff>114300</xdr:colOff>
      <xdr:row>2</xdr:row>
      <xdr:rowOff>117475</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800100" cy="6604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5</xdr:col>
      <xdr:colOff>28575</xdr:colOff>
      <xdr:row>4</xdr:row>
      <xdr:rowOff>47625</xdr:rowOff>
    </xdr:to>
    <xdr:pic>
      <xdr:nvPicPr>
        <xdr:cNvPr id="2" name="図 1" descr="新ロゴ英語カラー背景白（低解像度）">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8575" y="0"/>
          <a:ext cx="800100"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5</xdr:col>
      <xdr:colOff>44450</xdr:colOff>
      <xdr:row>4</xdr:row>
      <xdr:rowOff>44450</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47625" y="0"/>
          <a:ext cx="800100" cy="6604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1141798</xdr:colOff>
      <xdr:row>8</xdr:row>
      <xdr:rowOff>219451</xdr:rowOff>
    </xdr:from>
    <xdr:to>
      <xdr:col>16</xdr:col>
      <xdr:colOff>476250</xdr:colOff>
      <xdr:row>15</xdr:row>
      <xdr:rowOff>275318</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6122012" y="5784772"/>
          <a:ext cx="8219917" cy="3484867"/>
        </a:xfrm>
        <a:prstGeom prst="rect">
          <a:avLst/>
        </a:prstGeom>
        <a:ln>
          <a:noFill/>
        </a:ln>
        <a:effectLst>
          <a:outerShdw blurRad="152400" dist="317500" dir="5400000" sx="90000" sy="-19000" rotWithShape="0">
            <a:prstClr val="black">
              <a:alpha val="15000"/>
            </a:prstClr>
          </a:outerShdw>
        </a:effectLst>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Note: This sheet cannot be modified,</a:t>
          </a:r>
        </a:p>
        <a:p>
          <a:pPr algn="l"/>
          <a:r>
            <a:rPr kumimoji="1" lang="en-US" altLang="ja-JP" sz="2400" b="0" i="0" u="sng" cap="none" spc="0">
              <a:ln>
                <a:noFill/>
              </a:ln>
              <a:solidFill>
                <a:sysClr val="windowText" lastClr="000000"/>
              </a:solidFill>
              <a:effectLst/>
              <a:latin typeface="Arial" panose="020B0604020202020204" pitchFamily="34" charset="0"/>
              <a:cs typeface="Arial" panose="020B0604020202020204" pitchFamily="34" charset="0"/>
            </a:rPr>
            <a:t>If you want to modify this DB, please modify the contents of </a:t>
          </a:r>
          <a:r>
            <a:rPr kumimoji="1" lang="en-US" altLang="ja-JP" sz="2400" b="1" i="1" u="sng" cap="none" spc="0">
              <a:ln>
                <a:noFill/>
              </a:ln>
              <a:solidFill>
                <a:sysClr val="windowText" lastClr="000000"/>
              </a:solidFill>
              <a:effectLst/>
              <a:latin typeface="Arial" panose="020B0604020202020204" pitchFamily="34" charset="0"/>
              <a:cs typeface="Arial" panose="020B0604020202020204" pitchFamily="34" charset="0"/>
            </a:rPr>
            <a:t>the Application Form.</a:t>
          </a:r>
        </a:p>
        <a:p>
          <a:pPr rtl="0"/>
          <a:r>
            <a:rPr kumimoji="1" lang="en-US" altLang="ja-JP" sz="3200" b="1" i="1" u="none" cap="none" spc="0">
              <a:ln>
                <a:noFill/>
              </a:ln>
              <a:solidFill>
                <a:srgbClr val="0563C1"/>
              </a:solidFill>
              <a:effectLst/>
              <a:latin typeface="Arial" panose="020B0604020202020204" pitchFamily="34" charset="0"/>
              <a:ea typeface="+mn-ea"/>
              <a:cs typeface="Arial" panose="020B0604020202020204" pitchFamily="34" charset="0"/>
            </a:rPr>
            <a:t>*</a:t>
          </a:r>
          <a:r>
            <a:rPr lang="en-US" altLang="ja-JP" sz="1600" b="0" i="0" u="none">
              <a:solidFill>
                <a:srgbClr val="0563C1"/>
              </a:solidFill>
              <a:effectLst/>
              <a:latin typeface="+mn-lt"/>
              <a:ea typeface="+mn-ea"/>
              <a:cs typeface="+mn-cs"/>
            </a:rPr>
            <a:t>However</a:t>
          </a:r>
          <a:r>
            <a:rPr lang="en-US" altLang="ja-JP" sz="1600" b="0" i="0">
              <a:solidFill>
                <a:srgbClr val="0563C1"/>
              </a:solidFill>
              <a:effectLst/>
              <a:latin typeface="+mn-lt"/>
              <a:ea typeface="+mn-ea"/>
              <a:cs typeface="+mn-cs"/>
            </a:rPr>
            <a:t>, you can enter the following information:</a:t>
          </a:r>
        </a:p>
        <a:p>
          <a:pPr rtl="0"/>
          <a:r>
            <a:rPr lang="en-US" altLang="ja-JP" sz="1600" b="0" i="0">
              <a:solidFill>
                <a:srgbClr val="0563C1"/>
              </a:solidFill>
              <a:effectLst/>
              <a:latin typeface="+mn-lt"/>
              <a:ea typeface="+mn-ea"/>
              <a:cs typeface="+mn-cs"/>
            </a:rPr>
            <a:t>Name by Katakana(L-O)</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Research Topic(Y),Order of priority by JICA Overseas Offices(Z)</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Remarks or comments for university matching(AA).</a:t>
          </a:r>
          <a:endParaRPr lang="ja-JP" altLang="ja-JP" sz="2000">
            <a:solidFill>
              <a:srgbClr val="0563C1"/>
            </a:solidFill>
            <a:effectLst/>
          </a:endParaRPr>
        </a:p>
        <a:p>
          <a:pPr algn="l"/>
          <a:endParaRPr kumimoji="1" lang="en-US" altLang="ja-JP" sz="1400" b="0" i="1" cap="none" spc="0">
            <a:ln>
              <a:noFill/>
            </a:ln>
            <a:solidFill>
              <a:srgbClr val="0563C1"/>
            </a:solidFill>
            <a:effectLst/>
            <a:latin typeface="Arial" panose="020B0604020202020204" pitchFamily="34" charset="0"/>
            <a:cs typeface="Arial" panose="020B0604020202020204" pitchFamily="34" charset="0"/>
          </a:endParaRPr>
        </a:p>
        <a:p>
          <a:pPr algn="l"/>
          <a:endParaRPr kumimoji="1" lang="en-US" altLang="ja-JP" sz="2000" b="0" i="0" cap="none" spc="0">
            <a:ln>
              <a:noFill/>
            </a:ln>
            <a:solidFill>
              <a:sysClr val="windowText" lastClr="000000"/>
            </a:solidFill>
            <a:effectLst/>
            <a:latin typeface="Arial" panose="020B0604020202020204" pitchFamily="34" charset="0"/>
            <a:cs typeface="Arial" panose="020B0604020202020204" pitchFamily="34" charset="0"/>
          </a:endParaRPr>
        </a:p>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When combining candidate DBs without using macros, please copy and paste this DB to create it.</a:t>
          </a:r>
          <a:endParaRPr kumimoji="1" lang="ja-JP" altLang="en-US" sz="2400" b="0" i="0" cap="none" spc="0">
            <a:ln>
              <a:noFill/>
            </a:ln>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3</xdr:col>
      <xdr:colOff>1030967</xdr:colOff>
      <xdr:row>6</xdr:row>
      <xdr:rowOff>102509</xdr:rowOff>
    </xdr:from>
    <xdr:to>
      <xdr:col>6</xdr:col>
      <xdr:colOff>775608</xdr:colOff>
      <xdr:row>7</xdr:row>
      <xdr:rowOff>367394</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2908753" y="4688116"/>
          <a:ext cx="2003426" cy="7547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Arial" panose="020B0604020202020204" pitchFamily="34" charset="0"/>
              <a:cs typeface="Arial" panose="020B0604020202020204" pitchFamily="34" charset="0"/>
            </a:rPr>
            <a:t>Reg. No. must be set after the applicant database is created.</a:t>
          </a:r>
          <a:endParaRPr kumimoji="1" lang="ja-JP" altLang="en-US" sz="1400">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onedrive-domstrpartdept_jica_go_jp/Documents/240_&#22269;&#20869;&#20107;&#26989;&#37096;/2_&#37096;&#20869;&#20840;&#21729;/400_&#22823;&#23398;&#36899;&#25658;&#35506;/02_&#38263;&#26399;&#30740;&#20462;&#65288;&#20840;&#33324;&#65289;/27_GI,AF&#38619;&#24418;&#65288;&#38263;&#26399;&#30740;&#20462;&#65289;/&#12304;24&#24180;&#24230;&#12305;&#38619;&#24418;&#27770;&#35009;/&#21029;&#32025;2-1_&#12300;SDGs&#12464;&#12525;&#12540;&#12496;&#12523;&#12522;&#12540;&#12480;&#12540;&#12301;&#65288;2024&#24180;&#24230;&#65289;AF_Annex1&amp;3&#65288;&#2669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onedrive-domstrpartdept_jica_go_jp/Documents/240_&#22269;&#20869;&#20107;&#26989;&#37096;/2_&#37096;&#20869;&#20840;&#21729;/400_&#22823;&#23398;&#36899;&#25658;&#35506;/00_&#35506;&#23554;&#29992;/&#25903;&#25588;&#12518;&#12491;&#12483;&#12488;/07.%202025&#24180;&#24230;&#21463;&#20837;/02.%202025-2026&#31179;&#20837;&#23398;%20&#22823;&#23398;&#21521;&#12369;&#21442;&#30011;&#24076;&#26395;&#35519;&#26619;/&#26696;&#65289;Application%20Form&#12300;SDGs&#12464;&#12525;&#12540;&#12496;&#12523;&#12522;&#12540;&#12480;&#12540;&#1230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ication Form"/>
      <sheetName val="Annex1-1 DeclarationDesired"/>
      <sheetName val="Annex.3 Medical History"/>
      <sheetName val="List"/>
      <sheetName val="Graduate School Code(FY2025)"/>
      <sheetName val="DB"/>
      <sheetName val="別紙2-1_「SDGsグローバルリーダー」（2024年度）AF"/>
    </sheetNames>
    <sheetDataSet>
      <sheetData sheetId="0"/>
      <sheetData sheetId="1"/>
      <sheetData sheetId="2"/>
      <sheetData sheetId="3">
        <row r="2">
          <cell r="B2">
            <v>1</v>
          </cell>
          <cell r="C2" t="str">
            <v>Jan</v>
          </cell>
          <cell r="G2">
            <v>2023</v>
          </cell>
          <cell r="J2" t="str">
            <v>+1</v>
          </cell>
          <cell r="T2" t="str">
            <v>Father</v>
          </cell>
          <cell r="V2" t="str">
            <v>Yes</v>
          </cell>
          <cell r="W2" t="str">
            <v>Full</v>
          </cell>
          <cell r="X2" t="str">
            <v>A</v>
          </cell>
          <cell r="Y2" t="str">
            <v>Excellent</v>
          </cell>
          <cell r="AB2">
            <v>0</v>
          </cell>
        </row>
        <row r="3">
          <cell r="B3">
            <v>2</v>
          </cell>
          <cell r="C3" t="str">
            <v>Feb</v>
          </cell>
          <cell r="G3">
            <v>2024</v>
          </cell>
          <cell r="J3" t="str">
            <v>+1-242</v>
          </cell>
          <cell r="T3" t="str">
            <v>Mother</v>
          </cell>
          <cell r="V3" t="str">
            <v>No</v>
          </cell>
          <cell r="W3" t="str">
            <v>Part</v>
          </cell>
          <cell r="X3" t="str">
            <v>B</v>
          </cell>
          <cell r="Y3" t="str">
            <v>Good</v>
          </cell>
          <cell r="AB3">
            <v>1</v>
          </cell>
        </row>
        <row r="4">
          <cell r="B4">
            <v>3</v>
          </cell>
          <cell r="C4" t="str">
            <v>Mar</v>
          </cell>
          <cell r="G4">
            <v>2025</v>
          </cell>
          <cell r="J4" t="str">
            <v>+1-246</v>
          </cell>
          <cell r="T4" t="str">
            <v>Husband</v>
          </cell>
          <cell r="V4" t="str">
            <v>N/A</v>
          </cell>
          <cell r="X4" t="str">
            <v>C</v>
          </cell>
          <cell r="Y4" t="str">
            <v>Fair</v>
          </cell>
          <cell r="AB4">
            <v>2</v>
          </cell>
        </row>
        <row r="5">
          <cell r="B5">
            <v>4</v>
          </cell>
          <cell r="C5" t="str">
            <v>Apr</v>
          </cell>
          <cell r="J5" t="str">
            <v>+1-264</v>
          </cell>
          <cell r="T5" t="str">
            <v>Wife</v>
          </cell>
          <cell r="X5" t="str">
            <v>D</v>
          </cell>
          <cell r="Y5" t="str">
            <v>Poor</v>
          </cell>
          <cell r="AB5">
            <v>3</v>
          </cell>
        </row>
        <row r="6">
          <cell r="B6">
            <v>5</v>
          </cell>
          <cell r="C6" t="str">
            <v>May</v>
          </cell>
          <cell r="J6" t="str">
            <v>+1-268</v>
          </cell>
          <cell r="T6" t="str">
            <v>Brother</v>
          </cell>
          <cell r="AB6">
            <v>4</v>
          </cell>
        </row>
        <row r="7">
          <cell r="B7">
            <v>6</v>
          </cell>
          <cell r="C7" t="str">
            <v>Jun</v>
          </cell>
          <cell r="J7" t="str">
            <v>+1-284</v>
          </cell>
          <cell r="T7" t="str">
            <v>Sister</v>
          </cell>
          <cell r="AB7">
            <v>5</v>
          </cell>
        </row>
        <row r="8">
          <cell r="B8">
            <v>7</v>
          </cell>
          <cell r="C8" t="str">
            <v>Jul</v>
          </cell>
          <cell r="J8" t="str">
            <v>+1-340</v>
          </cell>
          <cell r="T8" t="str">
            <v>Uncle</v>
          </cell>
          <cell r="AB8">
            <v>6</v>
          </cell>
        </row>
        <row r="9">
          <cell r="B9">
            <v>8</v>
          </cell>
          <cell r="C9" t="str">
            <v>Aug</v>
          </cell>
          <cell r="J9" t="str">
            <v>+1-345</v>
          </cell>
          <cell r="T9" t="str">
            <v>Aunt</v>
          </cell>
          <cell r="AB9">
            <v>7</v>
          </cell>
        </row>
        <row r="10">
          <cell r="B10">
            <v>9</v>
          </cell>
          <cell r="C10" t="str">
            <v>Sep</v>
          </cell>
          <cell r="J10" t="str">
            <v>+1-441</v>
          </cell>
          <cell r="T10" t="str">
            <v>Son</v>
          </cell>
          <cell r="AB10">
            <v>8</v>
          </cell>
        </row>
        <row r="11">
          <cell r="B11">
            <v>10</v>
          </cell>
          <cell r="C11" t="str">
            <v>Oct</v>
          </cell>
          <cell r="J11" t="str">
            <v>+1-473</v>
          </cell>
          <cell r="T11" t="str">
            <v>Daughter</v>
          </cell>
          <cell r="AB11">
            <v>9</v>
          </cell>
        </row>
        <row r="12">
          <cell r="B12">
            <v>11</v>
          </cell>
          <cell r="C12" t="str">
            <v>Nov</v>
          </cell>
          <cell r="J12" t="str">
            <v>+1-649</v>
          </cell>
          <cell r="T12" t="str">
            <v>Cousin</v>
          </cell>
          <cell r="AB12">
            <v>10</v>
          </cell>
        </row>
        <row r="13">
          <cell r="B13">
            <v>12</v>
          </cell>
          <cell r="C13" t="str">
            <v>Dec</v>
          </cell>
          <cell r="J13" t="str">
            <v>+1-664</v>
          </cell>
          <cell r="T13" t="str">
            <v>Others</v>
          </cell>
          <cell r="AB13">
            <v>11</v>
          </cell>
        </row>
        <row r="14">
          <cell r="B14">
            <v>13</v>
          </cell>
          <cell r="J14" t="str">
            <v>+1-670</v>
          </cell>
          <cell r="AB14">
            <v>12</v>
          </cell>
        </row>
        <row r="15">
          <cell r="B15">
            <v>14</v>
          </cell>
          <cell r="J15" t="str">
            <v>+1-671</v>
          </cell>
        </row>
        <row r="16">
          <cell r="B16">
            <v>15</v>
          </cell>
          <cell r="J16" t="str">
            <v>+1-684</v>
          </cell>
        </row>
        <row r="17">
          <cell r="B17">
            <v>16</v>
          </cell>
          <cell r="J17" t="str">
            <v>+1-721</v>
          </cell>
        </row>
        <row r="18">
          <cell r="B18">
            <v>17</v>
          </cell>
          <cell r="J18" t="str">
            <v>+1-758</v>
          </cell>
        </row>
        <row r="19">
          <cell r="B19">
            <v>18</v>
          </cell>
          <cell r="J19" t="str">
            <v>+1-767</v>
          </cell>
        </row>
        <row r="20">
          <cell r="B20">
            <v>19</v>
          </cell>
          <cell r="J20" t="str">
            <v>+1-784</v>
          </cell>
        </row>
        <row r="21">
          <cell r="B21">
            <v>20</v>
          </cell>
          <cell r="J21" t="str">
            <v>+1-787, 1-939</v>
          </cell>
        </row>
        <row r="22">
          <cell r="B22">
            <v>21</v>
          </cell>
          <cell r="J22" t="str">
            <v>+1-809, 1-829, 1-849</v>
          </cell>
        </row>
        <row r="23">
          <cell r="B23">
            <v>22</v>
          </cell>
          <cell r="J23" t="str">
            <v>+1-868</v>
          </cell>
        </row>
        <row r="24">
          <cell r="B24">
            <v>23</v>
          </cell>
          <cell r="J24" t="str">
            <v>+1-869</v>
          </cell>
        </row>
        <row r="25">
          <cell r="B25">
            <v>24</v>
          </cell>
          <cell r="J25" t="str">
            <v>+1-876</v>
          </cell>
        </row>
        <row r="26">
          <cell r="B26">
            <v>25</v>
          </cell>
          <cell r="J26" t="str">
            <v>+20</v>
          </cell>
        </row>
        <row r="27">
          <cell r="B27">
            <v>26</v>
          </cell>
          <cell r="J27" t="str">
            <v>+211</v>
          </cell>
        </row>
        <row r="28">
          <cell r="B28">
            <v>27</v>
          </cell>
          <cell r="J28" t="str">
            <v>+212</v>
          </cell>
        </row>
        <row r="29">
          <cell r="B29">
            <v>28</v>
          </cell>
          <cell r="J29" t="str">
            <v>+213</v>
          </cell>
        </row>
        <row r="30">
          <cell r="B30">
            <v>29</v>
          </cell>
          <cell r="J30" t="str">
            <v>+216</v>
          </cell>
        </row>
        <row r="31">
          <cell r="B31">
            <v>30</v>
          </cell>
          <cell r="J31" t="str">
            <v>+218</v>
          </cell>
        </row>
        <row r="32">
          <cell r="B32">
            <v>31</v>
          </cell>
          <cell r="J32" t="str">
            <v>+220</v>
          </cell>
        </row>
        <row r="33">
          <cell r="J33" t="str">
            <v>+221</v>
          </cell>
        </row>
        <row r="34">
          <cell r="J34" t="str">
            <v>+222</v>
          </cell>
        </row>
        <row r="35">
          <cell r="J35" t="str">
            <v>+223</v>
          </cell>
        </row>
        <row r="36">
          <cell r="J36" t="str">
            <v>+224</v>
          </cell>
        </row>
        <row r="37">
          <cell r="J37" t="str">
            <v>+225</v>
          </cell>
        </row>
        <row r="38">
          <cell r="J38" t="str">
            <v>+226</v>
          </cell>
        </row>
        <row r="39">
          <cell r="J39" t="str">
            <v>+227</v>
          </cell>
        </row>
        <row r="40">
          <cell r="J40" t="str">
            <v>+228</v>
          </cell>
        </row>
        <row r="41">
          <cell r="J41" t="str">
            <v>+229</v>
          </cell>
        </row>
        <row r="42">
          <cell r="J42" t="str">
            <v>+230</v>
          </cell>
        </row>
        <row r="43">
          <cell r="J43" t="str">
            <v>+231</v>
          </cell>
        </row>
        <row r="44">
          <cell r="J44" t="str">
            <v>+232</v>
          </cell>
        </row>
        <row r="45">
          <cell r="J45" t="str">
            <v>+233</v>
          </cell>
        </row>
        <row r="46">
          <cell r="J46" t="str">
            <v>+234</v>
          </cell>
        </row>
        <row r="47">
          <cell r="J47" t="str">
            <v>+235</v>
          </cell>
        </row>
        <row r="48">
          <cell r="J48" t="str">
            <v>+236</v>
          </cell>
        </row>
        <row r="49">
          <cell r="J49" t="str">
            <v>+237</v>
          </cell>
        </row>
        <row r="50">
          <cell r="J50" t="str">
            <v>+238</v>
          </cell>
        </row>
        <row r="51">
          <cell r="J51" t="str">
            <v>+239</v>
          </cell>
        </row>
        <row r="52">
          <cell r="J52" t="str">
            <v>+240</v>
          </cell>
        </row>
        <row r="53">
          <cell r="J53" t="str">
            <v>+241</v>
          </cell>
        </row>
        <row r="54">
          <cell r="J54" t="str">
            <v>+242</v>
          </cell>
        </row>
        <row r="55">
          <cell r="J55" t="str">
            <v>+243</v>
          </cell>
        </row>
        <row r="56">
          <cell r="J56" t="str">
            <v>+244</v>
          </cell>
        </row>
        <row r="57">
          <cell r="J57" t="str">
            <v>+245</v>
          </cell>
        </row>
        <row r="58">
          <cell r="J58" t="str">
            <v>+246</v>
          </cell>
        </row>
        <row r="59">
          <cell r="J59" t="str">
            <v>+248</v>
          </cell>
        </row>
        <row r="60">
          <cell r="J60" t="str">
            <v>+249</v>
          </cell>
        </row>
        <row r="61">
          <cell r="J61" t="str">
            <v>+250</v>
          </cell>
        </row>
        <row r="62">
          <cell r="J62" t="str">
            <v>+251</v>
          </cell>
        </row>
        <row r="63">
          <cell r="J63" t="str">
            <v>+252</v>
          </cell>
        </row>
        <row r="64">
          <cell r="J64" t="str">
            <v>+253</v>
          </cell>
        </row>
        <row r="65">
          <cell r="J65" t="str">
            <v>+254</v>
          </cell>
        </row>
        <row r="66">
          <cell r="J66" t="str">
            <v>+255</v>
          </cell>
        </row>
        <row r="67">
          <cell r="J67" t="str">
            <v>+256</v>
          </cell>
        </row>
        <row r="68">
          <cell r="J68" t="str">
            <v>+257</v>
          </cell>
        </row>
        <row r="69">
          <cell r="J69" t="str">
            <v>+258</v>
          </cell>
        </row>
        <row r="70">
          <cell r="J70" t="str">
            <v>+260</v>
          </cell>
        </row>
        <row r="71">
          <cell r="J71" t="str">
            <v>+261</v>
          </cell>
        </row>
        <row r="72">
          <cell r="J72" t="str">
            <v>+262</v>
          </cell>
        </row>
        <row r="73">
          <cell r="J73" t="str">
            <v>+263</v>
          </cell>
        </row>
        <row r="74">
          <cell r="J74" t="str">
            <v>+264</v>
          </cell>
        </row>
        <row r="75">
          <cell r="J75" t="str">
            <v>+265</v>
          </cell>
        </row>
        <row r="76">
          <cell r="J76" t="str">
            <v>+266</v>
          </cell>
        </row>
        <row r="77">
          <cell r="J77" t="str">
            <v>+267</v>
          </cell>
        </row>
        <row r="78">
          <cell r="J78" t="str">
            <v>+268</v>
          </cell>
        </row>
        <row r="79">
          <cell r="J79" t="str">
            <v>+269</v>
          </cell>
        </row>
        <row r="80">
          <cell r="J80" t="str">
            <v>+27</v>
          </cell>
        </row>
        <row r="81">
          <cell r="J81" t="str">
            <v>+290</v>
          </cell>
        </row>
        <row r="82">
          <cell r="J82" t="str">
            <v>+291</v>
          </cell>
        </row>
        <row r="83">
          <cell r="J83" t="str">
            <v>+297</v>
          </cell>
        </row>
        <row r="84">
          <cell r="J84" t="str">
            <v>+298</v>
          </cell>
        </row>
        <row r="85">
          <cell r="J85" t="str">
            <v>+299</v>
          </cell>
        </row>
        <row r="86">
          <cell r="J86" t="str">
            <v>+30</v>
          </cell>
        </row>
        <row r="87">
          <cell r="J87" t="str">
            <v>+31</v>
          </cell>
        </row>
        <row r="88">
          <cell r="J88" t="str">
            <v>+32</v>
          </cell>
        </row>
        <row r="89">
          <cell r="J89" t="str">
            <v>+33</v>
          </cell>
        </row>
        <row r="90">
          <cell r="J90" t="str">
            <v>+34</v>
          </cell>
        </row>
        <row r="91">
          <cell r="J91" t="str">
            <v>+350</v>
          </cell>
        </row>
        <row r="92">
          <cell r="J92" t="str">
            <v>+351</v>
          </cell>
        </row>
        <row r="93">
          <cell r="J93" t="str">
            <v>+352</v>
          </cell>
        </row>
        <row r="94">
          <cell r="J94" t="str">
            <v>+353</v>
          </cell>
        </row>
        <row r="95">
          <cell r="J95" t="str">
            <v>+354</v>
          </cell>
        </row>
        <row r="96">
          <cell r="J96" t="str">
            <v>+355</v>
          </cell>
        </row>
        <row r="97">
          <cell r="J97" t="str">
            <v>+356</v>
          </cell>
        </row>
        <row r="98">
          <cell r="J98" t="str">
            <v>+357</v>
          </cell>
        </row>
        <row r="99">
          <cell r="J99" t="str">
            <v>+358</v>
          </cell>
        </row>
        <row r="100">
          <cell r="J100" t="str">
            <v>+359</v>
          </cell>
        </row>
        <row r="101">
          <cell r="J101" t="str">
            <v>+36</v>
          </cell>
        </row>
        <row r="102">
          <cell r="J102" t="str">
            <v>+370</v>
          </cell>
        </row>
        <row r="103">
          <cell r="J103" t="str">
            <v>+371</v>
          </cell>
        </row>
        <row r="104">
          <cell r="J104" t="str">
            <v>+372</v>
          </cell>
        </row>
        <row r="105">
          <cell r="J105" t="str">
            <v>+373</v>
          </cell>
        </row>
        <row r="106">
          <cell r="J106" t="str">
            <v>+374</v>
          </cell>
        </row>
        <row r="107">
          <cell r="J107" t="str">
            <v>+375</v>
          </cell>
        </row>
        <row r="108">
          <cell r="J108" t="str">
            <v>+376</v>
          </cell>
        </row>
        <row r="109">
          <cell r="J109" t="str">
            <v>+377</v>
          </cell>
        </row>
        <row r="110">
          <cell r="J110" t="str">
            <v>+378</v>
          </cell>
        </row>
        <row r="111">
          <cell r="J111" t="str">
            <v>+379</v>
          </cell>
        </row>
        <row r="112">
          <cell r="J112" t="str">
            <v>+380</v>
          </cell>
        </row>
        <row r="113">
          <cell r="J113" t="str">
            <v>+381</v>
          </cell>
        </row>
        <row r="114">
          <cell r="J114" t="str">
            <v>+382</v>
          </cell>
        </row>
        <row r="115">
          <cell r="J115" t="str">
            <v>+383</v>
          </cell>
        </row>
        <row r="116">
          <cell r="J116" t="str">
            <v>+385</v>
          </cell>
        </row>
        <row r="117">
          <cell r="J117" t="str">
            <v>+386</v>
          </cell>
        </row>
        <row r="118">
          <cell r="J118" t="str">
            <v>+387</v>
          </cell>
        </row>
        <row r="119">
          <cell r="J119" t="str">
            <v>+389</v>
          </cell>
        </row>
        <row r="120">
          <cell r="J120" t="str">
            <v>+39</v>
          </cell>
        </row>
        <row r="121">
          <cell r="J121" t="str">
            <v>+40</v>
          </cell>
        </row>
        <row r="122">
          <cell r="J122" t="str">
            <v>+41</v>
          </cell>
        </row>
        <row r="123">
          <cell r="J123" t="str">
            <v>+420</v>
          </cell>
        </row>
        <row r="124">
          <cell r="J124" t="str">
            <v>+421</v>
          </cell>
        </row>
        <row r="125">
          <cell r="J125" t="str">
            <v>+423</v>
          </cell>
        </row>
        <row r="126">
          <cell r="J126" t="str">
            <v>+43</v>
          </cell>
        </row>
        <row r="127">
          <cell r="J127" t="str">
            <v>+44</v>
          </cell>
        </row>
        <row r="128">
          <cell r="J128" t="str">
            <v>+44-1481</v>
          </cell>
        </row>
        <row r="129">
          <cell r="J129" t="str">
            <v>+44-1534</v>
          </cell>
        </row>
        <row r="130">
          <cell r="J130" t="str">
            <v>+44-1624</v>
          </cell>
        </row>
        <row r="131">
          <cell r="J131" t="str">
            <v>+45</v>
          </cell>
        </row>
        <row r="132">
          <cell r="J132" t="str">
            <v>+46</v>
          </cell>
        </row>
        <row r="133">
          <cell r="J133" t="str">
            <v>+47</v>
          </cell>
        </row>
        <row r="134">
          <cell r="J134" t="str">
            <v>+48</v>
          </cell>
        </row>
        <row r="135">
          <cell r="J135" t="str">
            <v>+49</v>
          </cell>
        </row>
        <row r="136">
          <cell r="J136" t="str">
            <v>+500</v>
          </cell>
        </row>
        <row r="137">
          <cell r="J137" t="str">
            <v>+501</v>
          </cell>
        </row>
        <row r="138">
          <cell r="J138" t="str">
            <v>+502</v>
          </cell>
        </row>
        <row r="139">
          <cell r="J139" t="str">
            <v>+503</v>
          </cell>
        </row>
        <row r="140">
          <cell r="J140" t="str">
            <v>+504</v>
          </cell>
        </row>
        <row r="141">
          <cell r="J141" t="str">
            <v>+505</v>
          </cell>
        </row>
        <row r="142">
          <cell r="J142" t="str">
            <v>+506</v>
          </cell>
        </row>
        <row r="143">
          <cell r="J143" t="str">
            <v>+507</v>
          </cell>
        </row>
        <row r="144">
          <cell r="J144" t="str">
            <v>+508</v>
          </cell>
        </row>
        <row r="145">
          <cell r="J145" t="str">
            <v>+509</v>
          </cell>
        </row>
        <row r="146">
          <cell r="J146" t="str">
            <v>+51</v>
          </cell>
        </row>
        <row r="147">
          <cell r="J147" t="str">
            <v>+52</v>
          </cell>
        </row>
        <row r="148">
          <cell r="J148" t="str">
            <v>+53</v>
          </cell>
        </row>
        <row r="149">
          <cell r="J149" t="str">
            <v>+54</v>
          </cell>
        </row>
        <row r="150">
          <cell r="J150" t="str">
            <v>+55</v>
          </cell>
        </row>
        <row r="151">
          <cell r="J151" t="str">
            <v>+56</v>
          </cell>
        </row>
        <row r="152">
          <cell r="J152" t="str">
            <v>+57</v>
          </cell>
        </row>
        <row r="153">
          <cell r="J153" t="str">
            <v>+58</v>
          </cell>
        </row>
        <row r="154">
          <cell r="J154" t="str">
            <v>+590</v>
          </cell>
        </row>
        <row r="155">
          <cell r="J155" t="str">
            <v>+591</v>
          </cell>
        </row>
        <row r="156">
          <cell r="J156" t="str">
            <v>+592</v>
          </cell>
        </row>
        <row r="157">
          <cell r="J157" t="str">
            <v>+593</v>
          </cell>
        </row>
        <row r="158">
          <cell r="J158" t="str">
            <v>+594</v>
          </cell>
        </row>
        <row r="159">
          <cell r="J159" t="str">
            <v>+595</v>
          </cell>
        </row>
        <row r="160">
          <cell r="J160" t="str">
            <v>+596</v>
          </cell>
        </row>
        <row r="161">
          <cell r="J161" t="str">
            <v>+597</v>
          </cell>
        </row>
        <row r="162">
          <cell r="J162" t="str">
            <v>+598</v>
          </cell>
        </row>
        <row r="163">
          <cell r="J163" t="str">
            <v>+599</v>
          </cell>
        </row>
        <row r="164">
          <cell r="J164" t="str">
            <v>+60</v>
          </cell>
        </row>
        <row r="165">
          <cell r="J165" t="str">
            <v>+61</v>
          </cell>
        </row>
        <row r="166">
          <cell r="J166" t="str">
            <v>+62</v>
          </cell>
        </row>
        <row r="167">
          <cell r="J167" t="str">
            <v>+63</v>
          </cell>
        </row>
        <row r="168">
          <cell r="J168" t="str">
            <v>+64</v>
          </cell>
        </row>
        <row r="169">
          <cell r="J169" t="str">
            <v>+65</v>
          </cell>
        </row>
        <row r="170">
          <cell r="J170" t="str">
            <v>+66</v>
          </cell>
        </row>
        <row r="171">
          <cell r="J171" t="str">
            <v>+670</v>
          </cell>
        </row>
        <row r="172">
          <cell r="J172" t="str">
            <v>+672</v>
          </cell>
        </row>
        <row r="173">
          <cell r="J173" t="str">
            <v>+673</v>
          </cell>
        </row>
        <row r="174">
          <cell r="J174" t="str">
            <v>+674</v>
          </cell>
        </row>
        <row r="175">
          <cell r="J175" t="str">
            <v>+675</v>
          </cell>
        </row>
        <row r="176">
          <cell r="J176" t="str">
            <v>+676</v>
          </cell>
        </row>
        <row r="177">
          <cell r="J177" t="str">
            <v>+677</v>
          </cell>
        </row>
        <row r="178">
          <cell r="J178" t="str">
            <v>+678</v>
          </cell>
        </row>
        <row r="179">
          <cell r="J179" t="str">
            <v>+679</v>
          </cell>
        </row>
        <row r="180">
          <cell r="J180" t="str">
            <v>+680</v>
          </cell>
        </row>
        <row r="181">
          <cell r="J181" t="str">
            <v>+681</v>
          </cell>
        </row>
        <row r="182">
          <cell r="J182" t="str">
            <v>+682</v>
          </cell>
        </row>
        <row r="183">
          <cell r="J183" t="str">
            <v>+683</v>
          </cell>
        </row>
        <row r="184">
          <cell r="J184" t="str">
            <v>+685</v>
          </cell>
        </row>
        <row r="185">
          <cell r="J185" t="str">
            <v>+686</v>
          </cell>
        </row>
        <row r="186">
          <cell r="J186" t="str">
            <v>+687</v>
          </cell>
        </row>
        <row r="187">
          <cell r="J187" t="str">
            <v>+688</v>
          </cell>
        </row>
        <row r="188">
          <cell r="J188" t="str">
            <v>+689</v>
          </cell>
        </row>
        <row r="189">
          <cell r="J189" t="str">
            <v>+690</v>
          </cell>
        </row>
        <row r="190">
          <cell r="J190" t="str">
            <v>+691</v>
          </cell>
        </row>
        <row r="191">
          <cell r="J191" t="str">
            <v>+692</v>
          </cell>
        </row>
        <row r="192">
          <cell r="J192" t="str">
            <v>+7</v>
          </cell>
        </row>
        <row r="193">
          <cell r="J193" t="str">
            <v>+81</v>
          </cell>
        </row>
        <row r="194">
          <cell r="J194" t="str">
            <v>+82</v>
          </cell>
        </row>
        <row r="195">
          <cell r="J195" t="str">
            <v>+84</v>
          </cell>
        </row>
        <row r="196">
          <cell r="J196" t="str">
            <v>+850</v>
          </cell>
        </row>
        <row r="197">
          <cell r="J197" t="str">
            <v>+852</v>
          </cell>
        </row>
        <row r="198">
          <cell r="J198" t="str">
            <v>+853</v>
          </cell>
        </row>
        <row r="199">
          <cell r="J199" t="str">
            <v>+855</v>
          </cell>
        </row>
        <row r="200">
          <cell r="J200" t="str">
            <v>+856</v>
          </cell>
        </row>
        <row r="201">
          <cell r="J201" t="str">
            <v>+86</v>
          </cell>
        </row>
        <row r="202">
          <cell r="J202" t="str">
            <v>+880</v>
          </cell>
        </row>
        <row r="203">
          <cell r="J203" t="str">
            <v>+886</v>
          </cell>
        </row>
        <row r="204">
          <cell r="J204" t="str">
            <v>+90</v>
          </cell>
        </row>
        <row r="205">
          <cell r="J205" t="str">
            <v>+91</v>
          </cell>
        </row>
        <row r="206">
          <cell r="J206" t="str">
            <v>+92</v>
          </cell>
        </row>
        <row r="207">
          <cell r="J207" t="str">
            <v>+93</v>
          </cell>
        </row>
        <row r="208">
          <cell r="J208" t="str">
            <v>+94</v>
          </cell>
        </row>
        <row r="209">
          <cell r="J209" t="str">
            <v>+95</v>
          </cell>
        </row>
        <row r="210">
          <cell r="J210" t="str">
            <v>+960</v>
          </cell>
        </row>
        <row r="211">
          <cell r="J211" t="str">
            <v>+961</v>
          </cell>
        </row>
        <row r="212">
          <cell r="J212" t="str">
            <v>+962</v>
          </cell>
        </row>
        <row r="213">
          <cell r="J213" t="str">
            <v>+963</v>
          </cell>
        </row>
        <row r="214">
          <cell r="J214" t="str">
            <v>+964</v>
          </cell>
        </row>
        <row r="215">
          <cell r="J215" t="str">
            <v>+965</v>
          </cell>
        </row>
        <row r="216">
          <cell r="J216" t="str">
            <v>+966</v>
          </cell>
        </row>
        <row r="217">
          <cell r="J217" t="str">
            <v>+967</v>
          </cell>
        </row>
        <row r="218">
          <cell r="J218" t="str">
            <v>+968</v>
          </cell>
        </row>
        <row r="219">
          <cell r="J219" t="str">
            <v>+970</v>
          </cell>
        </row>
        <row r="220">
          <cell r="J220" t="str">
            <v>+971</v>
          </cell>
        </row>
        <row r="221">
          <cell r="J221" t="str">
            <v>+972</v>
          </cell>
        </row>
        <row r="222">
          <cell r="J222" t="str">
            <v>+973</v>
          </cell>
        </row>
        <row r="223">
          <cell r="J223" t="str">
            <v>+974</v>
          </cell>
        </row>
        <row r="224">
          <cell r="J224" t="str">
            <v>+975</v>
          </cell>
        </row>
        <row r="225">
          <cell r="J225" t="str">
            <v>+976</v>
          </cell>
        </row>
        <row r="226">
          <cell r="J226" t="str">
            <v>+977</v>
          </cell>
        </row>
        <row r="227">
          <cell r="J227" t="str">
            <v>+98</v>
          </cell>
        </row>
        <row r="228">
          <cell r="J228" t="str">
            <v>+992</v>
          </cell>
        </row>
        <row r="229">
          <cell r="J229" t="str">
            <v>+993</v>
          </cell>
        </row>
        <row r="230">
          <cell r="J230" t="str">
            <v>+994</v>
          </cell>
        </row>
        <row r="231">
          <cell r="J231" t="str">
            <v>+995</v>
          </cell>
        </row>
        <row r="232">
          <cell r="J232" t="str">
            <v>+996</v>
          </cell>
        </row>
        <row r="233">
          <cell r="J233" t="str">
            <v>+998</v>
          </cell>
        </row>
      </sheetData>
      <sheetData sheetId="4"/>
      <sheetData sheetId="5"/>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ication Form"/>
      <sheetName val="Annex1 DeclarationDesired"/>
      <sheetName val="Research Code"/>
      <sheetName val="List"/>
      <sheetName val="Graduate School Code(FY2024)"/>
      <sheetName val="for_PreApplication_Matching"/>
      <sheetName val="Without_PreApplication_Matching"/>
      <sheetName val="案）Application Form「SDGsグローバルリーダ"/>
      <sheetName val="___Application_Form_SDGs______3"/>
      <sheetName val="___Application_Form_SDGs______2"/>
    </sheetNames>
    <sheetDataSet>
      <sheetData sheetId="0"/>
      <sheetData sheetId="1"/>
      <sheetData sheetId="2"/>
      <sheetData sheetId="3"/>
      <sheetData sheetId="4"/>
      <sheetData sheetId="5"/>
      <sheetData sheetId="6"/>
      <sheetData sheetId="7" refreshError="1"/>
      <sheetData sheetId="8" refreshError="1"/>
      <sheetData sheetId="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1565DB-8989-4747-B64F-2B0E8ACD455A}" name="テーブル1" displayName="テーブル1" ref="Q1:Q4" totalsRowShown="0" headerRowDxfId="11" dataDxfId="10">
  <autoFilter ref="Q1:Q4" xr:uid="{8A1565DB-8989-4747-B64F-2B0E8ACD455A}"/>
  <tableColumns count="1">
    <tableColumn id="1" xr3:uid="{5CFC9D61-013C-4F12-9AFD-F58C0F5C80D4}" name="Ministry / Government Institution" dataDxfId="9"/>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112A72-ED2F-4687-A097-B76702A7335A}" name="テーブル2" displayName="テーブル2" ref="R1:R2" totalsRowShown="0" headerRowDxfId="8" dataDxfId="7">
  <autoFilter ref="R1:R2" xr:uid="{4D112A72-ED2F-4687-A097-B76702A7335A}"/>
  <tableColumns count="1">
    <tableColumn id="1" xr3:uid="{99E0270B-0879-4BA7-8C41-4D6900ADC40A}" name="Higher Education and TVET" dataDxfId="6"/>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A33DB9-D8C5-4F7B-A493-E2F38898FF83}" name="テーブル4" displayName="テーブル4" ref="T1:T6" totalsRowShown="0" headerRowDxfId="5" dataDxfId="4">
  <autoFilter ref="T1:T6" xr:uid="{94A33DB9-D8C5-4F7B-A493-E2F38898FF83}"/>
  <tableColumns count="1">
    <tableColumn id="1" xr3:uid="{5B24E15E-6961-4A60-B02F-880C77F5356D}" name="Others" dataDxfId="3"/>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FDE6BA-B054-4144-B149-3E30E08F0EFF}" name="テーブル3" displayName="テーブル3" ref="S1:S2" totalsRowShown="0" headerRowDxfId="2" dataDxfId="1">
  <autoFilter ref="S1:S2" xr:uid="{FBFDE6BA-B054-4144-B149-3E30E08F0EFF}"/>
  <tableColumns count="1">
    <tableColumn id="1" xr3:uid="{7676BE13-77FE-4588-8072-20F48FA10D32}" name="Private Sector" dataDxfId="0"/>
  </tableColumns>
  <tableStyleInfo name="TableStyleMedium4"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8" Type="http://schemas.openxmlformats.org/officeDocument/2006/relationships/hyperlink" Target="https://www.utsunomiya-u.ac.jp/grdc/en/" TargetMode="External"/><Relationship Id="rId13" Type="http://schemas.openxmlformats.org/officeDocument/2006/relationships/hyperlink" Target="https://www.eng.ehime-u.ac.jp/rikougaku/english/" TargetMode="External"/><Relationship Id="rId3" Type="http://schemas.openxmlformats.org/officeDocument/2006/relationships/hyperlink" Target="https://www.ashitech.ac.jp/ehome/departmentprograms.html" TargetMode="External"/><Relationship Id="rId7" Type="http://schemas.openxmlformats.org/officeDocument/2006/relationships/hyperlink" Target="https://www.eng.ehime-u.ac.jp/rikougaku/english/" TargetMode="External"/><Relationship Id="rId12" Type="http://schemas.openxmlformats.org/officeDocument/2006/relationships/hyperlink" Target="https://www.u-tokai.ac.jp/facultyguide/tag/course/crs-agricultural-sciences/en/" TargetMode="External"/><Relationship Id="rId2" Type="http://schemas.openxmlformats.org/officeDocument/2006/relationships/hyperlink" Target="https://www.tcu.ac.jp/english/study/" TargetMode="External"/><Relationship Id="rId1" Type="http://schemas.openxmlformats.org/officeDocument/2006/relationships/hyperlink" Target="https://www.tcu.ac.jp/english/study/" TargetMode="External"/><Relationship Id="rId6" Type="http://schemas.openxmlformats.org/officeDocument/2006/relationships/hyperlink" Target="https://www.ag.kagawa-u.ac.jp/aap/research-field/" TargetMode="External"/><Relationship Id="rId11" Type="http://schemas.openxmlformats.org/officeDocument/2006/relationships/hyperlink" Target="https://www.u-tokai.ac.jp/facultyguide/tag/course/crs-agricultural-sciences/en/" TargetMode="External"/><Relationship Id="rId5" Type="http://schemas.openxmlformats.org/officeDocument/2006/relationships/hyperlink" Target="https://www.kagawa-u.ac.jp/kagawa-u_sce/abroad/" TargetMode="External"/><Relationship Id="rId10" Type="http://schemas.openxmlformats.org/officeDocument/2006/relationships/hyperlink" Target="https://www.eng.ehime-u.ac.jp/rikougaku/english/" TargetMode="External"/><Relationship Id="rId4" Type="http://schemas.openxmlformats.org/officeDocument/2006/relationships/hyperlink" Target="https://www.agr.ehime-u.ac.jp/en/graduate/special/" TargetMode="External"/><Relationship Id="rId9" Type="http://schemas.openxmlformats.org/officeDocument/2006/relationships/hyperlink" Target="https://www.eng.ehime-u.ac.jp/rikougaku/english/" TargetMode="External"/><Relationship Id="rId1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66"/>
  </sheetPr>
  <dimension ref="A2:AY373"/>
  <sheetViews>
    <sheetView showZeros="0" showRuler="0" view="pageBreakPreview" topLeftCell="A382" zoomScaleNormal="100" zoomScaleSheetLayoutView="100" zoomScalePageLayoutView="93" workbookViewId="0">
      <selection activeCell="AQ341" sqref="AQ341"/>
    </sheetView>
  </sheetViews>
  <sheetFormatPr defaultColWidth="2.625" defaultRowHeight="15" customHeight="1"/>
  <cols>
    <col min="1" max="1" width="1.125" style="6" customWidth="1"/>
    <col min="2" max="7" width="2.625" style="6"/>
    <col min="8" max="8" width="2.625" style="191"/>
    <col min="9" max="10" width="2.625" style="6"/>
    <col min="11" max="11" width="4.625" style="6" customWidth="1"/>
    <col min="12" max="24" width="2.625" style="6"/>
    <col min="25" max="25" width="4.125" style="6" customWidth="1"/>
    <col min="26" max="27" width="2.625" style="6"/>
    <col min="28" max="35" width="2.625" style="6" customWidth="1"/>
    <col min="36" max="36" width="5.125" style="6" customWidth="1"/>
    <col min="37" max="40" width="2.625" style="6"/>
    <col min="41" max="41" width="6.625" style="6" bestFit="1" customWidth="1"/>
    <col min="42" max="16384" width="2.625" style="6"/>
  </cols>
  <sheetData>
    <row r="2" spans="2:36" ht="28.35" customHeight="1">
      <c r="B2" s="845" t="str">
        <f>C16&amp;" JFY2025"</f>
        <v>ABE Initiative JFY2025</v>
      </c>
      <c r="C2" s="845"/>
      <c r="D2" s="845"/>
      <c r="E2" s="845"/>
      <c r="F2" s="845"/>
      <c r="G2" s="845"/>
      <c r="H2" s="845"/>
      <c r="I2" s="845"/>
      <c r="J2" s="845"/>
      <c r="K2" s="845"/>
      <c r="L2" s="845"/>
      <c r="M2" s="845"/>
      <c r="N2" s="845"/>
      <c r="O2" s="845"/>
      <c r="P2" s="845"/>
      <c r="Q2" s="845"/>
      <c r="R2" s="845"/>
      <c r="S2" s="845"/>
      <c r="T2" s="845"/>
      <c r="U2" s="845"/>
      <c r="V2" s="845"/>
      <c r="W2" s="845"/>
      <c r="X2" s="845"/>
      <c r="Y2" s="845"/>
      <c r="Z2" s="845"/>
      <c r="AA2" s="845"/>
      <c r="AB2" s="845"/>
      <c r="AC2" s="845"/>
      <c r="AD2" s="845"/>
      <c r="AE2" s="845"/>
      <c r="AF2" s="845"/>
      <c r="AG2" s="845"/>
      <c r="AH2" s="845"/>
      <c r="AI2" s="845"/>
      <c r="AJ2" s="112"/>
    </row>
    <row r="3" spans="2:36" ht="28.35" customHeight="1">
      <c r="B3" s="846" t="s">
        <v>0</v>
      </c>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846"/>
      <c r="AJ3" s="112"/>
    </row>
    <row r="4" spans="2:36" ht="15" customHeight="1">
      <c r="B4" s="7"/>
      <c r="C4" s="7"/>
      <c r="D4" s="7"/>
      <c r="E4" s="7"/>
      <c r="F4" s="7"/>
      <c r="G4" s="7"/>
      <c r="H4" s="188"/>
      <c r="I4" s="7"/>
      <c r="J4" s="7"/>
      <c r="K4" s="7"/>
      <c r="L4" s="7"/>
      <c r="M4" s="7"/>
      <c r="N4" s="7"/>
      <c r="O4" s="7"/>
      <c r="P4" s="819" t="s">
        <v>1</v>
      </c>
      <c r="Q4" s="819"/>
      <c r="R4" s="819"/>
      <c r="S4" s="819"/>
      <c r="T4" s="819"/>
      <c r="U4" s="819"/>
      <c r="V4" s="819"/>
      <c r="W4" s="819"/>
      <c r="X4" s="819"/>
      <c r="Y4" s="819"/>
      <c r="AA4" s="8"/>
      <c r="AB4" s="8"/>
      <c r="AD4" s="9"/>
      <c r="AE4" s="839"/>
      <c r="AF4" s="839"/>
      <c r="AG4" s="839"/>
      <c r="AH4" s="839"/>
      <c r="AI4" s="839"/>
      <c r="AJ4" s="9"/>
    </row>
    <row r="5" spans="2:36" ht="15" customHeight="1" thickBot="1">
      <c r="Z5" s="8"/>
      <c r="AA5" s="8"/>
      <c r="AB5" s="10" t="s">
        <v>2</v>
      </c>
      <c r="AC5" s="11"/>
      <c r="AD5" s="11"/>
      <c r="AE5" s="840"/>
      <c r="AF5" s="840"/>
      <c r="AG5" s="840"/>
      <c r="AH5" s="840"/>
      <c r="AI5" s="840"/>
      <c r="AJ5" s="9"/>
    </row>
    <row r="6" spans="2:36" ht="15" customHeight="1">
      <c r="C6" s="820" t="s">
        <v>3</v>
      </c>
      <c r="D6" s="821"/>
      <c r="E6" s="821"/>
      <c r="F6" s="821"/>
      <c r="G6" s="821"/>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row>
    <row r="7" spans="2:36" ht="15" customHeight="1">
      <c r="C7" s="821"/>
      <c r="D7" s="821"/>
      <c r="E7" s="821"/>
      <c r="F7" s="821"/>
      <c r="G7" s="821"/>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row>
    <row r="8" spans="2:36" ht="15" customHeight="1">
      <c r="C8" s="821"/>
      <c r="D8" s="821"/>
      <c r="E8" s="821"/>
      <c r="F8" s="821"/>
      <c r="G8" s="821"/>
      <c r="H8" s="821"/>
      <c r="I8" s="821"/>
      <c r="J8" s="821"/>
      <c r="K8" s="821"/>
      <c r="L8" s="821"/>
      <c r="M8" s="821"/>
      <c r="N8" s="821"/>
      <c r="O8" s="821"/>
      <c r="P8" s="821"/>
      <c r="Q8" s="821"/>
      <c r="R8" s="821"/>
      <c r="S8" s="821"/>
      <c r="T8" s="821"/>
      <c r="U8" s="821"/>
      <c r="V8" s="821"/>
      <c r="W8" s="821"/>
      <c r="X8" s="821"/>
      <c r="Y8" s="821"/>
      <c r="Z8" s="821"/>
      <c r="AA8" s="821"/>
      <c r="AB8" s="821"/>
      <c r="AC8" s="821"/>
      <c r="AD8" s="821"/>
      <c r="AE8" s="821"/>
      <c r="AF8" s="821"/>
      <c r="AG8" s="821"/>
      <c r="AH8" s="821"/>
      <c r="AI8" s="821"/>
      <c r="AJ8" s="821"/>
    </row>
    <row r="9" spans="2:36" ht="15" customHeight="1">
      <c r="C9" s="821"/>
      <c r="D9" s="821"/>
      <c r="E9" s="821"/>
      <c r="F9" s="821"/>
      <c r="G9" s="821"/>
      <c r="H9" s="821"/>
      <c r="I9" s="821"/>
      <c r="J9" s="821"/>
      <c r="K9" s="821"/>
      <c r="L9" s="821"/>
      <c r="M9" s="821"/>
      <c r="N9" s="821"/>
      <c r="O9" s="821"/>
      <c r="P9" s="821"/>
      <c r="Q9" s="821"/>
      <c r="R9" s="821"/>
      <c r="S9" s="821"/>
      <c r="T9" s="821"/>
      <c r="U9" s="821"/>
      <c r="V9" s="821"/>
      <c r="W9" s="821"/>
      <c r="X9" s="821"/>
      <c r="Y9" s="821"/>
      <c r="Z9" s="821"/>
      <c r="AA9" s="821"/>
      <c r="AB9" s="821"/>
      <c r="AC9" s="821"/>
      <c r="AD9" s="821"/>
      <c r="AE9" s="821"/>
      <c r="AF9" s="821"/>
      <c r="AG9" s="821"/>
      <c r="AH9" s="821"/>
      <c r="AI9" s="821"/>
      <c r="AJ9" s="821"/>
    </row>
    <row r="10" spans="2:36" ht="15" customHeight="1">
      <c r="C10" s="821"/>
      <c r="D10" s="821"/>
      <c r="E10" s="821"/>
      <c r="F10" s="821"/>
      <c r="G10" s="821"/>
      <c r="H10" s="821"/>
      <c r="I10" s="821"/>
      <c r="J10" s="821"/>
      <c r="K10" s="821"/>
      <c r="L10" s="821"/>
      <c r="M10" s="821"/>
      <c r="N10" s="821"/>
      <c r="O10" s="821"/>
      <c r="P10" s="821"/>
      <c r="Q10" s="821"/>
      <c r="R10" s="821"/>
      <c r="S10" s="821"/>
      <c r="T10" s="821"/>
      <c r="U10" s="821"/>
      <c r="V10" s="821"/>
      <c r="W10" s="821"/>
      <c r="X10" s="821"/>
      <c r="Y10" s="821"/>
      <c r="Z10" s="821"/>
      <c r="AA10" s="821"/>
      <c r="AB10" s="821"/>
      <c r="AC10" s="821"/>
      <c r="AD10" s="821"/>
      <c r="AE10" s="821"/>
      <c r="AF10" s="821"/>
      <c r="AG10" s="821"/>
      <c r="AH10" s="821"/>
      <c r="AI10" s="821"/>
      <c r="AJ10" s="821"/>
    </row>
    <row r="11" spans="2:36" ht="15" customHeight="1">
      <c r="C11" s="821"/>
      <c r="D11" s="821"/>
      <c r="E11" s="821"/>
      <c r="F11" s="821"/>
      <c r="G11" s="821"/>
      <c r="H11" s="821"/>
      <c r="I11" s="821"/>
      <c r="J11" s="821"/>
      <c r="K11" s="821"/>
      <c r="L11" s="821"/>
      <c r="M11" s="821"/>
      <c r="N11" s="821"/>
      <c r="O11" s="821"/>
      <c r="P11" s="821"/>
      <c r="Q11" s="821"/>
      <c r="R11" s="821"/>
      <c r="S11" s="821"/>
      <c r="T11" s="821"/>
      <c r="U11" s="821"/>
      <c r="V11" s="821"/>
      <c r="W11" s="821"/>
      <c r="X11" s="821"/>
      <c r="Y11" s="821"/>
      <c r="Z11" s="821"/>
      <c r="AA11" s="821"/>
      <c r="AB11" s="821"/>
      <c r="AC11" s="821"/>
      <c r="AD11" s="821"/>
      <c r="AE11" s="821"/>
      <c r="AF11" s="821"/>
      <c r="AG11" s="821"/>
      <c r="AH11" s="821"/>
      <c r="AI11" s="821"/>
      <c r="AJ11" s="821"/>
    </row>
    <row r="12" spans="2:36" ht="50.1" customHeight="1">
      <c r="C12" s="821"/>
      <c r="D12" s="821"/>
      <c r="E12" s="821"/>
      <c r="F12" s="821"/>
      <c r="G12" s="821"/>
      <c r="H12" s="821"/>
      <c r="I12" s="821"/>
      <c r="J12" s="821"/>
      <c r="K12" s="821"/>
      <c r="L12" s="821"/>
      <c r="M12" s="821"/>
      <c r="N12" s="821"/>
      <c r="O12" s="821"/>
      <c r="P12" s="821"/>
      <c r="Q12" s="821"/>
      <c r="R12" s="821"/>
      <c r="S12" s="821"/>
      <c r="T12" s="821"/>
      <c r="U12" s="821"/>
      <c r="V12" s="821"/>
      <c r="W12" s="821"/>
      <c r="X12" s="821"/>
      <c r="Y12" s="821"/>
      <c r="Z12" s="821"/>
      <c r="AA12" s="821"/>
      <c r="AB12" s="821"/>
      <c r="AC12" s="821"/>
      <c r="AD12" s="821"/>
      <c r="AE12" s="821"/>
      <c r="AF12" s="821"/>
      <c r="AG12" s="821"/>
      <c r="AH12" s="821"/>
      <c r="AI12" s="821"/>
      <c r="AJ12" s="821"/>
    </row>
    <row r="13" spans="2:36" ht="15" customHeight="1">
      <c r="B13" s="421" t="s">
        <v>4</v>
      </c>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row>
    <row r="14" spans="2:36" ht="15" customHeight="1" thickBot="1"/>
    <row r="15" spans="2:36" ht="15" customHeight="1" thickBot="1">
      <c r="B15" s="6" t="s">
        <v>5</v>
      </c>
      <c r="AD15" s="12"/>
      <c r="AE15" s="822" t="s">
        <v>6</v>
      </c>
      <c r="AF15" s="522"/>
      <c r="AG15" s="522"/>
      <c r="AH15" s="522"/>
      <c r="AI15" s="522"/>
      <c r="AJ15" s="823"/>
    </row>
    <row r="16" spans="2:36" ht="15" customHeight="1">
      <c r="C16" s="833" t="s">
        <v>7</v>
      </c>
      <c r="D16" s="834"/>
      <c r="E16" s="834"/>
      <c r="F16" s="834"/>
      <c r="G16" s="834"/>
      <c r="H16" s="834"/>
      <c r="I16" s="834"/>
      <c r="J16" s="834"/>
      <c r="K16" s="834"/>
      <c r="L16" s="834"/>
      <c r="M16" s="834"/>
      <c r="N16" s="834"/>
      <c r="O16" s="834"/>
      <c r="P16" s="834"/>
      <c r="Q16" s="834"/>
      <c r="R16" s="834"/>
      <c r="S16" s="834"/>
      <c r="T16" s="835"/>
      <c r="AB16" s="13"/>
      <c r="AC16" s="13"/>
      <c r="AD16" s="12"/>
      <c r="AE16" s="824"/>
      <c r="AF16" s="312"/>
      <c r="AG16" s="312"/>
      <c r="AH16" s="312"/>
      <c r="AI16" s="312"/>
      <c r="AJ16" s="825"/>
    </row>
    <row r="17" spans="2:36" ht="15" customHeight="1" thickBot="1">
      <c r="C17" s="836"/>
      <c r="D17" s="837"/>
      <c r="E17" s="837"/>
      <c r="F17" s="837"/>
      <c r="G17" s="837"/>
      <c r="H17" s="837"/>
      <c r="I17" s="837"/>
      <c r="J17" s="837"/>
      <c r="K17" s="837"/>
      <c r="L17" s="837"/>
      <c r="M17" s="837"/>
      <c r="N17" s="837"/>
      <c r="O17" s="837"/>
      <c r="P17" s="837"/>
      <c r="Q17" s="837"/>
      <c r="R17" s="837"/>
      <c r="S17" s="837"/>
      <c r="T17" s="838"/>
      <c r="AB17" s="13"/>
      <c r="AC17" s="13"/>
      <c r="AD17" s="12"/>
      <c r="AE17" s="824"/>
      <c r="AF17" s="312"/>
      <c r="AG17" s="312"/>
      <c r="AH17" s="312"/>
      <c r="AI17" s="312"/>
      <c r="AJ17" s="825"/>
    </row>
    <row r="18" spans="2:36" ht="15" customHeight="1">
      <c r="AD18" s="12"/>
      <c r="AE18" s="824"/>
      <c r="AF18" s="312"/>
      <c r="AG18" s="312"/>
      <c r="AH18" s="312"/>
      <c r="AI18" s="312"/>
      <c r="AJ18" s="825"/>
    </row>
    <row r="19" spans="2:36" ht="15" customHeight="1" thickBot="1">
      <c r="B19" s="6" t="s">
        <v>8</v>
      </c>
      <c r="AD19" s="12"/>
      <c r="AE19" s="824"/>
      <c r="AF19" s="312"/>
      <c r="AG19" s="312"/>
      <c r="AH19" s="312"/>
      <c r="AI19" s="312"/>
      <c r="AJ19" s="825"/>
    </row>
    <row r="20" spans="2:36" ht="15" customHeight="1">
      <c r="C20" s="829"/>
      <c r="D20" s="830"/>
      <c r="E20" s="841"/>
      <c r="F20" s="842"/>
      <c r="G20" s="830"/>
      <c r="H20" s="830"/>
      <c r="I20" s="830"/>
      <c r="J20" s="830"/>
      <c r="K20" s="830"/>
      <c r="L20" s="830"/>
      <c r="M20" s="830"/>
      <c r="N20" s="830"/>
      <c r="O20" s="830"/>
      <c r="P20" s="830"/>
      <c r="Q20" s="830"/>
      <c r="R20" s="830"/>
      <c r="S20" s="830"/>
      <c r="T20" s="850"/>
      <c r="AD20" s="12"/>
      <c r="AE20" s="824"/>
      <c r="AF20" s="312"/>
      <c r="AG20" s="312"/>
      <c r="AH20" s="312"/>
      <c r="AI20" s="312"/>
      <c r="AJ20" s="825"/>
    </row>
    <row r="21" spans="2:36" ht="15" customHeight="1" thickBot="1">
      <c r="C21" s="831"/>
      <c r="D21" s="832"/>
      <c r="E21" s="843"/>
      <c r="F21" s="844"/>
      <c r="G21" s="832"/>
      <c r="H21" s="832"/>
      <c r="I21" s="832"/>
      <c r="J21" s="832"/>
      <c r="K21" s="832"/>
      <c r="L21" s="832"/>
      <c r="M21" s="832"/>
      <c r="N21" s="832"/>
      <c r="O21" s="832"/>
      <c r="P21" s="832"/>
      <c r="Q21" s="832"/>
      <c r="R21" s="832"/>
      <c r="S21" s="832"/>
      <c r="T21" s="851"/>
      <c r="AD21" s="12"/>
      <c r="AE21" s="824"/>
      <c r="AF21" s="312"/>
      <c r="AG21" s="312"/>
      <c r="AH21" s="312"/>
      <c r="AI21" s="312"/>
      <c r="AJ21" s="825"/>
    </row>
    <row r="22" spans="2:36" ht="15" customHeight="1" thickBot="1">
      <c r="AD22" s="12"/>
      <c r="AE22" s="826"/>
      <c r="AF22" s="827"/>
      <c r="AG22" s="827"/>
      <c r="AH22" s="827"/>
      <c r="AI22" s="827"/>
      <c r="AJ22" s="828"/>
    </row>
    <row r="23" spans="2:36" ht="15" customHeight="1" thickBot="1">
      <c r="B23" s="6" t="s">
        <v>9</v>
      </c>
    </row>
    <row r="24" spans="2:36" ht="15" customHeight="1">
      <c r="C24" s="852" t="s">
        <v>10</v>
      </c>
      <c r="D24" s="853"/>
      <c r="E24" s="853"/>
      <c r="F24" s="853"/>
      <c r="G24" s="853"/>
      <c r="H24" s="853"/>
      <c r="I24" s="853"/>
      <c r="J24" s="856"/>
      <c r="K24" s="768"/>
      <c r="L24" s="768"/>
      <c r="M24" s="768"/>
      <c r="N24" s="768"/>
      <c r="O24" s="768"/>
      <c r="P24" s="768"/>
      <c r="Q24" s="768"/>
      <c r="R24" s="768"/>
      <c r="S24" s="768"/>
      <c r="T24" s="768"/>
      <c r="U24" s="768"/>
      <c r="V24" s="768"/>
      <c r="W24" s="768"/>
      <c r="X24" s="768"/>
      <c r="Y24" s="768"/>
      <c r="Z24" s="768"/>
      <c r="AA24" s="768"/>
      <c r="AB24" s="768"/>
      <c r="AC24" s="768"/>
      <c r="AD24" s="768"/>
      <c r="AE24" s="768"/>
      <c r="AF24" s="768"/>
      <c r="AG24" s="768"/>
      <c r="AH24" s="768"/>
      <c r="AI24" s="768"/>
      <c r="AJ24" s="800"/>
    </row>
    <row r="25" spans="2:36" ht="15" customHeight="1">
      <c r="C25" s="854"/>
      <c r="D25" s="855"/>
      <c r="E25" s="855"/>
      <c r="F25" s="855"/>
      <c r="G25" s="855"/>
      <c r="H25" s="855"/>
      <c r="I25" s="855"/>
      <c r="J25" s="711"/>
      <c r="K25" s="632"/>
      <c r="L25" s="632"/>
      <c r="M25" s="632"/>
      <c r="N25" s="632"/>
      <c r="O25" s="632"/>
      <c r="P25" s="632"/>
      <c r="Q25" s="632"/>
      <c r="R25" s="632"/>
      <c r="S25" s="632"/>
      <c r="T25" s="632"/>
      <c r="U25" s="632"/>
      <c r="V25" s="632"/>
      <c r="W25" s="632"/>
      <c r="X25" s="632"/>
      <c r="Y25" s="632"/>
      <c r="Z25" s="632"/>
      <c r="AA25" s="632"/>
      <c r="AB25" s="632"/>
      <c r="AC25" s="632"/>
      <c r="AD25" s="632"/>
      <c r="AE25" s="632"/>
      <c r="AF25" s="632"/>
      <c r="AG25" s="632"/>
      <c r="AH25" s="632"/>
      <c r="AI25" s="632"/>
      <c r="AJ25" s="770"/>
    </row>
    <row r="26" spans="2:36" ht="15" customHeight="1">
      <c r="C26" s="863" t="s">
        <v>11</v>
      </c>
      <c r="D26" s="864"/>
      <c r="E26" s="864"/>
      <c r="F26" s="864"/>
      <c r="G26" s="864"/>
      <c r="H26" s="864"/>
      <c r="I26" s="864"/>
      <c r="J26" s="633"/>
      <c r="K26" s="633"/>
      <c r="L26" s="633"/>
      <c r="M26" s="633"/>
      <c r="N26" s="633"/>
      <c r="O26" s="633"/>
      <c r="P26" s="633"/>
      <c r="Q26" s="633"/>
      <c r="R26" s="633"/>
      <c r="S26" s="633"/>
      <c r="T26" s="633"/>
      <c r="U26" s="633"/>
      <c r="V26" s="633"/>
      <c r="W26" s="633"/>
      <c r="X26" s="633"/>
      <c r="Y26" s="633"/>
      <c r="Z26" s="633"/>
      <c r="AA26" s="633"/>
      <c r="AB26" s="633"/>
      <c r="AC26" s="633"/>
      <c r="AD26" s="633"/>
      <c r="AE26" s="633"/>
      <c r="AF26" s="633"/>
      <c r="AG26" s="633"/>
      <c r="AH26" s="633"/>
      <c r="AI26" s="633"/>
      <c r="AJ26" s="769"/>
    </row>
    <row r="27" spans="2:36" ht="15" customHeight="1">
      <c r="C27" s="807"/>
      <c r="D27" s="808"/>
      <c r="E27" s="808"/>
      <c r="F27" s="808"/>
      <c r="G27" s="808"/>
      <c r="H27" s="808"/>
      <c r="I27" s="808"/>
      <c r="J27" s="632"/>
      <c r="K27" s="632"/>
      <c r="L27" s="632"/>
      <c r="M27" s="632"/>
      <c r="N27" s="632"/>
      <c r="O27" s="632"/>
      <c r="P27" s="632"/>
      <c r="Q27" s="632"/>
      <c r="R27" s="632"/>
      <c r="S27" s="632"/>
      <c r="T27" s="632"/>
      <c r="U27" s="632"/>
      <c r="V27" s="632"/>
      <c r="W27" s="632"/>
      <c r="X27" s="632"/>
      <c r="Y27" s="632"/>
      <c r="Z27" s="632"/>
      <c r="AA27" s="632"/>
      <c r="AB27" s="632"/>
      <c r="AC27" s="632"/>
      <c r="AD27" s="632"/>
      <c r="AE27" s="632"/>
      <c r="AF27" s="632"/>
      <c r="AG27" s="632"/>
      <c r="AH27" s="632"/>
      <c r="AI27" s="632"/>
      <c r="AJ27" s="770"/>
    </row>
    <row r="28" spans="2:36" ht="15" customHeight="1">
      <c r="C28" s="767" t="s">
        <v>12</v>
      </c>
      <c r="D28" s="808"/>
      <c r="E28" s="808"/>
      <c r="F28" s="808"/>
      <c r="G28" s="808"/>
      <c r="H28" s="808"/>
      <c r="I28" s="808"/>
      <c r="J28" s="777"/>
      <c r="K28" s="778"/>
      <c r="L28" s="778"/>
      <c r="M28" s="778"/>
      <c r="N28" s="778"/>
      <c r="O28" s="778"/>
      <c r="P28" s="778"/>
      <c r="Q28" s="778"/>
      <c r="R28" s="778"/>
      <c r="S28" s="778"/>
      <c r="T28" s="778"/>
      <c r="U28" s="778"/>
      <c r="V28" s="778"/>
      <c r="W28" s="778"/>
      <c r="X28" s="778"/>
      <c r="Y28" s="778"/>
      <c r="Z28" s="778"/>
      <c r="AA28" s="778"/>
      <c r="AB28" s="778"/>
      <c r="AC28" s="778"/>
      <c r="AD28" s="778"/>
      <c r="AE28" s="778"/>
      <c r="AF28" s="778"/>
      <c r="AG28" s="778"/>
      <c r="AH28" s="778"/>
      <c r="AI28" s="778"/>
      <c r="AJ28" s="809"/>
    </row>
    <row r="29" spans="2:36" ht="15" customHeight="1">
      <c r="C29" s="807"/>
      <c r="D29" s="808"/>
      <c r="E29" s="808"/>
      <c r="F29" s="808"/>
      <c r="G29" s="808"/>
      <c r="H29" s="808"/>
      <c r="I29" s="808"/>
      <c r="J29" s="646"/>
      <c r="K29" s="647"/>
      <c r="L29" s="647"/>
      <c r="M29" s="647"/>
      <c r="N29" s="647"/>
      <c r="O29" s="647"/>
      <c r="P29" s="647"/>
      <c r="Q29" s="647"/>
      <c r="R29" s="647"/>
      <c r="S29" s="647"/>
      <c r="T29" s="647"/>
      <c r="U29" s="647"/>
      <c r="V29" s="647"/>
      <c r="W29" s="647"/>
      <c r="X29" s="647"/>
      <c r="Y29" s="647"/>
      <c r="Z29" s="645"/>
      <c r="AA29" s="645"/>
      <c r="AB29" s="645"/>
      <c r="AC29" s="645"/>
      <c r="AD29" s="645"/>
      <c r="AE29" s="645"/>
      <c r="AF29" s="645"/>
      <c r="AG29" s="645"/>
      <c r="AH29" s="645"/>
      <c r="AI29" s="645"/>
      <c r="AJ29" s="865"/>
    </row>
    <row r="30" spans="2:36" ht="15" customHeight="1">
      <c r="C30" s="866" t="s">
        <v>13</v>
      </c>
      <c r="D30" s="867"/>
      <c r="E30" s="867"/>
      <c r="F30" s="867"/>
      <c r="G30" s="867"/>
      <c r="H30" s="867"/>
      <c r="I30" s="867"/>
      <c r="J30" s="632"/>
      <c r="K30" s="632"/>
      <c r="L30" s="632"/>
      <c r="M30" s="632"/>
      <c r="N30" s="632"/>
      <c r="O30" s="632"/>
      <c r="P30" s="632"/>
      <c r="Q30" s="632"/>
      <c r="R30" s="632"/>
      <c r="S30" s="632"/>
      <c r="T30" s="710"/>
      <c r="U30" s="629" t="s">
        <v>14</v>
      </c>
      <c r="V30" s="629"/>
      <c r="W30" s="629"/>
      <c r="X30" s="629"/>
      <c r="Y30" s="629"/>
      <c r="Z30" s="632"/>
      <c r="AA30" s="632"/>
      <c r="AB30" s="710"/>
      <c r="AC30" s="271" t="s">
        <v>15</v>
      </c>
      <c r="AD30" s="778"/>
      <c r="AE30" s="778"/>
      <c r="AF30" s="778"/>
      <c r="AG30" s="271" t="s">
        <v>15</v>
      </c>
      <c r="AH30" s="778"/>
      <c r="AI30" s="778"/>
      <c r="AJ30" s="809"/>
    </row>
    <row r="31" spans="2:36" ht="15" customHeight="1">
      <c r="C31" s="868"/>
      <c r="D31" s="867"/>
      <c r="E31" s="867"/>
      <c r="F31" s="867"/>
      <c r="G31" s="867"/>
      <c r="H31" s="867"/>
      <c r="I31" s="867"/>
      <c r="J31" s="632"/>
      <c r="K31" s="632"/>
      <c r="L31" s="632"/>
      <c r="M31" s="632"/>
      <c r="N31" s="632"/>
      <c r="O31" s="632"/>
      <c r="P31" s="632"/>
      <c r="Q31" s="632"/>
      <c r="R31" s="632"/>
      <c r="S31" s="632"/>
      <c r="T31" s="710"/>
      <c r="U31" s="629"/>
      <c r="V31" s="629"/>
      <c r="W31" s="629"/>
      <c r="X31" s="629"/>
      <c r="Y31" s="629"/>
      <c r="Z31" s="632"/>
      <c r="AA31" s="632"/>
      <c r="AB31" s="710"/>
      <c r="AC31" s="283"/>
      <c r="AD31" s="647"/>
      <c r="AE31" s="647"/>
      <c r="AF31" s="647"/>
      <c r="AG31" s="283"/>
      <c r="AH31" s="647"/>
      <c r="AI31" s="647"/>
      <c r="AJ31" s="810"/>
    </row>
    <row r="32" spans="2:36" ht="15" customHeight="1">
      <c r="C32" s="807" t="s">
        <v>16</v>
      </c>
      <c r="D32" s="808"/>
      <c r="E32" s="808"/>
      <c r="F32" s="808"/>
      <c r="G32" s="808"/>
      <c r="H32" s="808"/>
      <c r="I32" s="808"/>
      <c r="J32" s="632"/>
      <c r="K32" s="632"/>
      <c r="L32" s="632"/>
      <c r="M32" s="632"/>
      <c r="N32" s="632"/>
      <c r="O32" s="632"/>
      <c r="P32" s="632"/>
      <c r="Q32" s="632"/>
      <c r="R32" s="632"/>
      <c r="S32" s="632"/>
      <c r="T32" s="632"/>
      <c r="U32" s="629" t="s">
        <v>17</v>
      </c>
      <c r="V32" s="808"/>
      <c r="W32" s="808"/>
      <c r="X32" s="808"/>
      <c r="Y32" s="808"/>
      <c r="Z32" s="857" t="str">
        <f>IF(AH30&lt;&gt;"",IF(AD30&lt;&gt;"",IF(Z30&lt;&gt;"",DATEDIF(DATE($AH$30,INDEX(List!$D$2:$E$13,MATCH($AD$30,List!$D$2:$D$13,0),2),$Z$30),DATE(2025,4,1),"Y"),""),""),"")</f>
        <v/>
      </c>
      <c r="AA32" s="858"/>
      <c r="AB32" s="858"/>
      <c r="AC32" s="858"/>
      <c r="AD32" s="858"/>
      <c r="AE32" s="858"/>
      <c r="AF32" s="858"/>
      <c r="AG32" s="858"/>
      <c r="AH32" s="858"/>
      <c r="AI32" s="858"/>
      <c r="AJ32" s="859"/>
    </row>
    <row r="33" spans="2:36" ht="15" customHeight="1">
      <c r="C33" s="807"/>
      <c r="D33" s="808"/>
      <c r="E33" s="808"/>
      <c r="F33" s="808"/>
      <c r="G33" s="808"/>
      <c r="H33" s="808"/>
      <c r="I33" s="808"/>
      <c r="J33" s="632"/>
      <c r="K33" s="632"/>
      <c r="L33" s="632"/>
      <c r="M33" s="632"/>
      <c r="N33" s="632"/>
      <c r="O33" s="632"/>
      <c r="P33" s="632"/>
      <c r="Q33" s="632"/>
      <c r="R33" s="632"/>
      <c r="S33" s="632"/>
      <c r="T33" s="632"/>
      <c r="U33" s="808"/>
      <c r="V33" s="808"/>
      <c r="W33" s="808"/>
      <c r="X33" s="808"/>
      <c r="Y33" s="808"/>
      <c r="Z33" s="860"/>
      <c r="AA33" s="861"/>
      <c r="AB33" s="861"/>
      <c r="AC33" s="861"/>
      <c r="AD33" s="861"/>
      <c r="AE33" s="861"/>
      <c r="AF33" s="861"/>
      <c r="AG33" s="861"/>
      <c r="AH33" s="861"/>
      <c r="AI33" s="861"/>
      <c r="AJ33" s="862"/>
    </row>
    <row r="34" spans="2:36" ht="15" customHeight="1">
      <c r="C34" s="807" t="s">
        <v>18</v>
      </c>
      <c r="D34" s="808"/>
      <c r="E34" s="808"/>
      <c r="F34" s="808"/>
      <c r="G34" s="808"/>
      <c r="H34" s="808"/>
      <c r="I34" s="808"/>
      <c r="J34" s="777"/>
      <c r="K34" s="778"/>
      <c r="L34" s="778"/>
      <c r="M34" s="778"/>
      <c r="N34" s="778"/>
      <c r="O34" s="778"/>
      <c r="P34" s="778"/>
      <c r="Q34" s="778"/>
      <c r="R34" s="778"/>
      <c r="S34" s="778"/>
      <c r="T34" s="778"/>
      <c r="U34" s="778"/>
      <c r="V34" s="778"/>
      <c r="W34" s="778"/>
      <c r="X34" s="778"/>
      <c r="Y34" s="778"/>
      <c r="Z34" s="778"/>
      <c r="AA34" s="778"/>
      <c r="AB34" s="778"/>
      <c r="AC34" s="778"/>
      <c r="AD34" s="778"/>
      <c r="AE34" s="778"/>
      <c r="AF34" s="778"/>
      <c r="AG34" s="778"/>
      <c r="AH34" s="778"/>
      <c r="AI34" s="778"/>
      <c r="AJ34" s="809"/>
    </row>
    <row r="35" spans="2:36" ht="24" customHeight="1">
      <c r="C35" s="807"/>
      <c r="D35" s="808"/>
      <c r="E35" s="808"/>
      <c r="F35" s="808"/>
      <c r="G35" s="808"/>
      <c r="H35" s="808"/>
      <c r="I35" s="808"/>
      <c r="J35" s="646"/>
      <c r="K35" s="647"/>
      <c r="L35" s="647"/>
      <c r="M35" s="647"/>
      <c r="N35" s="647"/>
      <c r="O35" s="647"/>
      <c r="P35" s="647"/>
      <c r="Q35" s="647"/>
      <c r="R35" s="647"/>
      <c r="S35" s="647"/>
      <c r="T35" s="647"/>
      <c r="U35" s="647"/>
      <c r="V35" s="647"/>
      <c r="W35" s="647"/>
      <c r="X35" s="647"/>
      <c r="Y35" s="647"/>
      <c r="Z35" s="647"/>
      <c r="AA35" s="647"/>
      <c r="AB35" s="647"/>
      <c r="AC35" s="647"/>
      <c r="AD35" s="647"/>
      <c r="AE35" s="647"/>
      <c r="AF35" s="647"/>
      <c r="AG35" s="647"/>
      <c r="AH35" s="647"/>
      <c r="AI35" s="647"/>
      <c r="AJ35" s="810"/>
    </row>
    <row r="36" spans="2:36" ht="15" customHeight="1">
      <c r="C36" s="767" t="s">
        <v>19</v>
      </c>
      <c r="D36" s="808"/>
      <c r="E36" s="808"/>
      <c r="F36" s="808"/>
      <c r="G36" s="808"/>
      <c r="H36" s="808"/>
      <c r="I36" s="808"/>
      <c r="J36" s="678"/>
      <c r="K36" s="632"/>
      <c r="L36" s="632"/>
      <c r="M36" s="632"/>
      <c r="N36" s="632"/>
      <c r="O36" s="632"/>
      <c r="P36" s="632"/>
      <c r="Q36" s="632"/>
      <c r="R36" s="632"/>
      <c r="S36" s="632"/>
      <c r="T36" s="632"/>
      <c r="U36" s="629" t="s">
        <v>20</v>
      </c>
      <c r="V36" s="629"/>
      <c r="W36" s="629"/>
      <c r="X36" s="629"/>
      <c r="Y36" s="629"/>
      <c r="Z36" s="813" t="s">
        <v>21</v>
      </c>
      <c r="AA36" s="814"/>
      <c r="AB36" s="814"/>
      <c r="AC36" s="815"/>
      <c r="AD36" s="786"/>
      <c r="AE36" s="786"/>
      <c r="AF36" s="786"/>
      <c r="AG36" s="786"/>
      <c r="AH36" s="786"/>
      <c r="AI36" s="786"/>
      <c r="AJ36" s="787"/>
    </row>
    <row r="37" spans="2:36" ht="15" customHeight="1">
      <c r="C37" s="807"/>
      <c r="D37" s="808"/>
      <c r="E37" s="808"/>
      <c r="F37" s="808"/>
      <c r="G37" s="808"/>
      <c r="H37" s="808"/>
      <c r="I37" s="808"/>
      <c r="J37" s="632"/>
      <c r="K37" s="632"/>
      <c r="L37" s="632"/>
      <c r="M37" s="632"/>
      <c r="N37" s="632"/>
      <c r="O37" s="632"/>
      <c r="P37" s="632"/>
      <c r="Q37" s="632"/>
      <c r="R37" s="632"/>
      <c r="S37" s="632"/>
      <c r="T37" s="632"/>
      <c r="U37" s="629"/>
      <c r="V37" s="629"/>
      <c r="W37" s="629"/>
      <c r="X37" s="629"/>
      <c r="Y37" s="629"/>
      <c r="Z37" s="816"/>
      <c r="AA37" s="817"/>
      <c r="AB37" s="817"/>
      <c r="AC37" s="818"/>
      <c r="AD37" s="811"/>
      <c r="AE37" s="811"/>
      <c r="AF37" s="811"/>
      <c r="AG37" s="811"/>
      <c r="AH37" s="811"/>
      <c r="AI37" s="811"/>
      <c r="AJ37" s="812"/>
    </row>
    <row r="38" spans="2:36" ht="15" customHeight="1">
      <c r="C38" s="767" t="s">
        <v>22</v>
      </c>
      <c r="D38" s="629"/>
      <c r="E38" s="629"/>
      <c r="F38" s="629"/>
      <c r="G38" s="629"/>
      <c r="H38" s="629"/>
      <c r="I38" s="629"/>
      <c r="J38" s="801"/>
      <c r="K38" s="801"/>
      <c r="L38" s="801"/>
      <c r="M38" s="801"/>
      <c r="N38" s="801"/>
      <c r="O38" s="801"/>
      <c r="P38" s="801"/>
      <c r="Q38" s="801"/>
      <c r="R38" s="801"/>
      <c r="S38" s="801"/>
      <c r="T38" s="801"/>
      <c r="U38" s="629" t="s">
        <v>23</v>
      </c>
      <c r="V38" s="629"/>
      <c r="W38" s="629"/>
      <c r="X38" s="629"/>
      <c r="Y38" s="629"/>
      <c r="Z38" s="813" t="s">
        <v>21</v>
      </c>
      <c r="AA38" s="814"/>
      <c r="AB38" s="814"/>
      <c r="AC38" s="815"/>
      <c r="AD38" s="786"/>
      <c r="AE38" s="786"/>
      <c r="AF38" s="786"/>
      <c r="AG38" s="786"/>
      <c r="AH38" s="786"/>
      <c r="AI38" s="786"/>
      <c r="AJ38" s="787"/>
    </row>
    <row r="39" spans="2:36" ht="15" customHeight="1">
      <c r="C39" s="767"/>
      <c r="D39" s="629"/>
      <c r="E39" s="629"/>
      <c r="F39" s="629"/>
      <c r="G39" s="629"/>
      <c r="H39" s="629"/>
      <c r="I39" s="629"/>
      <c r="J39" s="801"/>
      <c r="K39" s="801"/>
      <c r="L39" s="801"/>
      <c r="M39" s="801"/>
      <c r="N39" s="801"/>
      <c r="O39" s="801"/>
      <c r="P39" s="801"/>
      <c r="Q39" s="801"/>
      <c r="R39" s="801"/>
      <c r="S39" s="801"/>
      <c r="T39" s="801"/>
      <c r="U39" s="629"/>
      <c r="V39" s="629"/>
      <c r="W39" s="629"/>
      <c r="X39" s="629"/>
      <c r="Y39" s="629"/>
      <c r="Z39" s="816"/>
      <c r="AA39" s="817"/>
      <c r="AB39" s="817"/>
      <c r="AC39" s="818"/>
      <c r="AD39" s="811"/>
      <c r="AE39" s="811"/>
      <c r="AF39" s="811"/>
      <c r="AG39" s="811"/>
      <c r="AH39" s="811"/>
      <c r="AI39" s="811"/>
      <c r="AJ39" s="812"/>
    </row>
    <row r="40" spans="2:36" ht="15" customHeight="1">
      <c r="C40" s="767" t="s">
        <v>24</v>
      </c>
      <c r="D40" s="629"/>
      <c r="E40" s="629"/>
      <c r="F40" s="629"/>
      <c r="G40" s="629"/>
      <c r="H40" s="629"/>
      <c r="I40" s="629"/>
      <c r="J40" s="1078"/>
      <c r="K40" s="803"/>
      <c r="L40" s="803"/>
      <c r="M40" s="803"/>
      <c r="N40" s="803"/>
      <c r="O40" s="803"/>
      <c r="P40" s="803"/>
      <c r="Q40" s="803"/>
      <c r="R40" s="803"/>
      <c r="S40" s="803"/>
      <c r="T40" s="803"/>
      <c r="U40" s="803"/>
      <c r="V40" s="803"/>
      <c r="W40" s="803"/>
      <c r="X40" s="803"/>
      <c r="Y40" s="803"/>
      <c r="Z40" s="629" t="s">
        <v>25</v>
      </c>
      <c r="AA40" s="629"/>
      <c r="AB40" s="629"/>
      <c r="AC40" s="629"/>
      <c r="AD40" s="632"/>
      <c r="AE40" s="632"/>
      <c r="AF40" s="632"/>
      <c r="AG40" s="632"/>
      <c r="AH40" s="632"/>
      <c r="AI40" s="632"/>
      <c r="AJ40" s="770"/>
    </row>
    <row r="41" spans="2:36" ht="15" customHeight="1" thickBot="1">
      <c r="C41" s="802"/>
      <c r="D41" s="631"/>
      <c r="E41" s="631"/>
      <c r="F41" s="631"/>
      <c r="G41" s="631"/>
      <c r="H41" s="631"/>
      <c r="I41" s="631"/>
      <c r="J41" s="804"/>
      <c r="K41" s="804"/>
      <c r="L41" s="804"/>
      <c r="M41" s="804"/>
      <c r="N41" s="804"/>
      <c r="O41" s="804"/>
      <c r="P41" s="804"/>
      <c r="Q41" s="804"/>
      <c r="R41" s="804"/>
      <c r="S41" s="804"/>
      <c r="T41" s="804"/>
      <c r="U41" s="804"/>
      <c r="V41" s="804"/>
      <c r="W41" s="804"/>
      <c r="X41" s="804"/>
      <c r="Y41" s="804"/>
      <c r="Z41" s="631"/>
      <c r="AA41" s="631"/>
      <c r="AB41" s="631"/>
      <c r="AC41" s="631"/>
      <c r="AD41" s="805"/>
      <c r="AE41" s="805"/>
      <c r="AF41" s="805"/>
      <c r="AG41" s="805"/>
      <c r="AH41" s="805"/>
      <c r="AI41" s="805"/>
      <c r="AJ41" s="806"/>
    </row>
    <row r="42" spans="2:36" ht="15" customHeight="1">
      <c r="AJ42" s="14"/>
    </row>
    <row r="43" spans="2:36" ht="15" customHeight="1" thickBot="1">
      <c r="B43" s="6" t="s">
        <v>26</v>
      </c>
      <c r="C43" s="116"/>
      <c r="AJ43" s="14"/>
    </row>
    <row r="44" spans="2:36" ht="15" customHeight="1">
      <c r="B44" s="6">
        <v>1</v>
      </c>
      <c r="C44" s="798" t="s">
        <v>27</v>
      </c>
      <c r="D44" s="799"/>
      <c r="E44" s="799"/>
      <c r="F44" s="799"/>
      <c r="G44" s="799"/>
      <c r="H44" s="799"/>
      <c r="I44" s="768"/>
      <c r="J44" s="768"/>
      <c r="K44" s="768"/>
      <c r="L44" s="768"/>
      <c r="M44" s="768"/>
      <c r="N44" s="768"/>
      <c r="O44" s="768"/>
      <c r="P44" s="768"/>
      <c r="Q44" s="768"/>
      <c r="R44" s="768"/>
      <c r="S44" s="768"/>
      <c r="T44" s="768"/>
      <c r="U44" s="768"/>
      <c r="V44" s="768"/>
      <c r="W44" s="768"/>
      <c r="X44" s="768"/>
      <c r="Y44" s="768"/>
      <c r="Z44" s="799" t="s">
        <v>28</v>
      </c>
      <c r="AA44" s="799"/>
      <c r="AB44" s="799"/>
      <c r="AC44" s="799"/>
      <c r="AD44" s="799"/>
      <c r="AE44" s="768"/>
      <c r="AF44" s="768"/>
      <c r="AG44" s="768"/>
      <c r="AH44" s="768"/>
      <c r="AI44" s="768"/>
      <c r="AJ44" s="800"/>
    </row>
    <row r="45" spans="2:36" ht="15" customHeight="1">
      <c r="C45" s="767"/>
      <c r="D45" s="629"/>
      <c r="E45" s="629"/>
      <c r="F45" s="629"/>
      <c r="G45" s="629"/>
      <c r="H45" s="629"/>
      <c r="I45" s="632"/>
      <c r="J45" s="632"/>
      <c r="K45" s="632"/>
      <c r="L45" s="632"/>
      <c r="M45" s="632"/>
      <c r="N45" s="632"/>
      <c r="O45" s="632"/>
      <c r="P45" s="632"/>
      <c r="Q45" s="632"/>
      <c r="R45" s="632"/>
      <c r="S45" s="632"/>
      <c r="T45" s="632"/>
      <c r="U45" s="632"/>
      <c r="V45" s="632"/>
      <c r="W45" s="632"/>
      <c r="X45" s="632"/>
      <c r="Y45" s="632"/>
      <c r="Z45" s="629"/>
      <c r="AA45" s="629"/>
      <c r="AB45" s="629"/>
      <c r="AC45" s="629"/>
      <c r="AD45" s="629"/>
      <c r="AE45" s="632"/>
      <c r="AF45" s="632"/>
      <c r="AG45" s="632"/>
      <c r="AH45" s="632"/>
      <c r="AI45" s="632"/>
      <c r="AJ45" s="770"/>
    </row>
    <row r="46" spans="2:36" ht="17.649999999999999" customHeight="1">
      <c r="C46" s="771" t="s">
        <v>29</v>
      </c>
      <c r="D46" s="772"/>
      <c r="E46" s="772"/>
      <c r="F46" s="772"/>
      <c r="G46" s="772"/>
      <c r="H46" s="773"/>
      <c r="I46" s="777"/>
      <c r="J46" s="778"/>
      <c r="K46" s="778"/>
      <c r="L46" s="778"/>
      <c r="M46" s="778"/>
      <c r="N46" s="778"/>
      <c r="O46" s="779"/>
      <c r="P46" s="783" t="s">
        <v>30</v>
      </c>
      <c r="Q46" s="772"/>
      <c r="R46" s="773"/>
      <c r="S46" s="795" t="s">
        <v>21</v>
      </c>
      <c r="T46" s="796"/>
      <c r="U46" s="796"/>
      <c r="V46" s="657"/>
      <c r="W46" s="658"/>
      <c r="X46" s="658"/>
      <c r="Y46" s="659"/>
      <c r="Z46" s="783" t="s">
        <v>24</v>
      </c>
      <c r="AA46" s="772"/>
      <c r="AB46" s="773"/>
      <c r="AC46" s="1079"/>
      <c r="AD46" s="786"/>
      <c r="AE46" s="786"/>
      <c r="AF46" s="786"/>
      <c r="AG46" s="786"/>
      <c r="AH46" s="786"/>
      <c r="AI46" s="786"/>
      <c r="AJ46" s="787"/>
    </row>
    <row r="47" spans="2:36" ht="15" customHeight="1" thickBot="1">
      <c r="C47" s="774"/>
      <c r="D47" s="775"/>
      <c r="E47" s="775"/>
      <c r="F47" s="775"/>
      <c r="G47" s="775"/>
      <c r="H47" s="776"/>
      <c r="I47" s="780"/>
      <c r="J47" s="781"/>
      <c r="K47" s="781"/>
      <c r="L47" s="781"/>
      <c r="M47" s="781"/>
      <c r="N47" s="781"/>
      <c r="O47" s="782"/>
      <c r="P47" s="784"/>
      <c r="Q47" s="775"/>
      <c r="R47" s="776"/>
      <c r="S47" s="655"/>
      <c r="T47" s="656"/>
      <c r="U47" s="656"/>
      <c r="V47" s="660"/>
      <c r="W47" s="661"/>
      <c r="X47" s="661"/>
      <c r="Y47" s="662"/>
      <c r="Z47" s="784"/>
      <c r="AA47" s="775"/>
      <c r="AB47" s="776"/>
      <c r="AC47" s="788"/>
      <c r="AD47" s="789"/>
      <c r="AE47" s="789"/>
      <c r="AF47" s="789"/>
      <c r="AG47" s="789"/>
      <c r="AH47" s="789"/>
      <c r="AI47" s="789"/>
      <c r="AJ47" s="790"/>
    </row>
    <row r="48" spans="2:36" ht="15" customHeight="1">
      <c r="B48" s="6">
        <v>2</v>
      </c>
      <c r="C48" s="766" t="s">
        <v>27</v>
      </c>
      <c r="D48" s="635"/>
      <c r="E48" s="635"/>
      <c r="F48" s="635"/>
      <c r="G48" s="635"/>
      <c r="H48" s="635"/>
      <c r="I48" s="768"/>
      <c r="J48" s="768"/>
      <c r="K48" s="768"/>
      <c r="L48" s="768"/>
      <c r="M48" s="768"/>
      <c r="N48" s="768"/>
      <c r="O48" s="768"/>
      <c r="P48" s="768"/>
      <c r="Q48" s="768"/>
      <c r="R48" s="768"/>
      <c r="S48" s="768"/>
      <c r="T48" s="768"/>
      <c r="U48" s="768"/>
      <c r="V48" s="768"/>
      <c r="W48" s="768"/>
      <c r="X48" s="768"/>
      <c r="Y48" s="768"/>
      <c r="Z48" s="635" t="s">
        <v>28</v>
      </c>
      <c r="AA48" s="635"/>
      <c r="AB48" s="635"/>
      <c r="AC48" s="635"/>
      <c r="AD48" s="635"/>
      <c r="AE48" s="633"/>
      <c r="AF48" s="633"/>
      <c r="AG48" s="633"/>
      <c r="AH48" s="633"/>
      <c r="AI48" s="633"/>
      <c r="AJ48" s="769"/>
    </row>
    <row r="49" spans="2:36" ht="15" customHeight="1">
      <c r="C49" s="767"/>
      <c r="D49" s="629"/>
      <c r="E49" s="629"/>
      <c r="F49" s="629"/>
      <c r="G49" s="629"/>
      <c r="H49" s="629"/>
      <c r="I49" s="632"/>
      <c r="J49" s="632"/>
      <c r="K49" s="632"/>
      <c r="L49" s="632"/>
      <c r="M49" s="632"/>
      <c r="N49" s="632"/>
      <c r="O49" s="632"/>
      <c r="P49" s="632"/>
      <c r="Q49" s="632"/>
      <c r="R49" s="632"/>
      <c r="S49" s="632"/>
      <c r="T49" s="632"/>
      <c r="U49" s="632"/>
      <c r="V49" s="632"/>
      <c r="W49" s="632"/>
      <c r="X49" s="632"/>
      <c r="Y49" s="632"/>
      <c r="Z49" s="629"/>
      <c r="AA49" s="629"/>
      <c r="AB49" s="629"/>
      <c r="AC49" s="629"/>
      <c r="AD49" s="629"/>
      <c r="AE49" s="632"/>
      <c r="AF49" s="632"/>
      <c r="AG49" s="632"/>
      <c r="AH49" s="632"/>
      <c r="AI49" s="632"/>
      <c r="AJ49" s="770"/>
    </row>
    <row r="50" spans="2:36" ht="17.649999999999999" customHeight="1">
      <c r="C50" s="771" t="s">
        <v>29</v>
      </c>
      <c r="D50" s="772"/>
      <c r="E50" s="772"/>
      <c r="F50" s="772"/>
      <c r="G50" s="772"/>
      <c r="H50" s="773"/>
      <c r="I50" s="777"/>
      <c r="J50" s="778"/>
      <c r="K50" s="778"/>
      <c r="L50" s="778"/>
      <c r="M50" s="778"/>
      <c r="N50" s="778"/>
      <c r="O50" s="779"/>
      <c r="P50" s="783" t="s">
        <v>30</v>
      </c>
      <c r="Q50" s="772"/>
      <c r="R50" s="773"/>
      <c r="S50" s="795" t="s">
        <v>21</v>
      </c>
      <c r="T50" s="796"/>
      <c r="U50" s="796"/>
      <c r="V50" s="657"/>
      <c r="W50" s="658"/>
      <c r="X50" s="658"/>
      <c r="Y50" s="659"/>
      <c r="Z50" s="783" t="s">
        <v>24</v>
      </c>
      <c r="AA50" s="772"/>
      <c r="AB50" s="773"/>
      <c r="AC50" s="785"/>
      <c r="AD50" s="786"/>
      <c r="AE50" s="786"/>
      <c r="AF50" s="786"/>
      <c r="AG50" s="786"/>
      <c r="AH50" s="786"/>
      <c r="AI50" s="786"/>
      <c r="AJ50" s="787"/>
    </row>
    <row r="51" spans="2:36" ht="15" customHeight="1" thickBot="1">
      <c r="C51" s="774"/>
      <c r="D51" s="775"/>
      <c r="E51" s="775"/>
      <c r="F51" s="775"/>
      <c r="G51" s="775"/>
      <c r="H51" s="776"/>
      <c r="I51" s="780"/>
      <c r="J51" s="781"/>
      <c r="K51" s="781"/>
      <c r="L51" s="781"/>
      <c r="M51" s="781"/>
      <c r="N51" s="781"/>
      <c r="O51" s="782"/>
      <c r="P51" s="784"/>
      <c r="Q51" s="775"/>
      <c r="R51" s="776"/>
      <c r="S51" s="655"/>
      <c r="T51" s="656"/>
      <c r="U51" s="656"/>
      <c r="V51" s="660"/>
      <c r="W51" s="661"/>
      <c r="X51" s="661"/>
      <c r="Y51" s="662"/>
      <c r="Z51" s="784"/>
      <c r="AA51" s="775"/>
      <c r="AB51" s="776"/>
      <c r="AC51" s="788"/>
      <c r="AD51" s="789"/>
      <c r="AE51" s="789"/>
      <c r="AF51" s="789"/>
      <c r="AG51" s="789"/>
      <c r="AH51" s="789"/>
      <c r="AI51" s="789"/>
      <c r="AJ51" s="790"/>
    </row>
    <row r="52" spans="2:36" ht="15" customHeight="1">
      <c r="V52" s="765"/>
      <c r="W52" s="765"/>
      <c r="X52" s="765"/>
      <c r="Y52" s="765"/>
      <c r="Z52" s="765"/>
      <c r="AA52" s="765"/>
      <c r="AB52" s="765"/>
      <c r="AC52" s="765"/>
      <c r="AD52" s="765"/>
      <c r="AE52" s="765"/>
      <c r="AF52" s="765"/>
      <c r="AG52" s="765"/>
      <c r="AH52" s="765"/>
      <c r="AI52" s="765"/>
      <c r="AJ52" s="765"/>
    </row>
    <row r="55" spans="2:36" ht="15" customHeight="1">
      <c r="B55" s="421" t="s">
        <v>31</v>
      </c>
      <c r="C55" s="421"/>
      <c r="D55" s="421"/>
      <c r="E55" s="421"/>
      <c r="F55" s="421"/>
      <c r="G55" s="421"/>
      <c r="H55" s="421"/>
      <c r="I55" s="421"/>
      <c r="J55" s="421"/>
      <c r="K55" s="421"/>
      <c r="L55" s="421"/>
      <c r="M55" s="421"/>
      <c r="N55" s="421"/>
      <c r="O55" s="421"/>
      <c r="P55" s="421"/>
      <c r="Q55" s="421"/>
      <c r="R55" s="421"/>
      <c r="S55" s="421"/>
      <c r="T55" s="421"/>
      <c r="U55" s="421"/>
      <c r="V55" s="421"/>
      <c r="W55" s="421"/>
      <c r="X55" s="421"/>
      <c r="Y55" s="421"/>
      <c r="Z55" s="421"/>
      <c r="AA55" s="421"/>
      <c r="AB55" s="421"/>
      <c r="AC55" s="421"/>
      <c r="AD55" s="421"/>
      <c r="AE55" s="421"/>
      <c r="AF55" s="421"/>
      <c r="AG55" s="421"/>
      <c r="AH55" s="421"/>
      <c r="AI55" s="421"/>
      <c r="AJ55" s="421"/>
    </row>
    <row r="56" spans="2:36" ht="129.6" customHeight="1" thickBot="1">
      <c r="C56" s="797" t="s">
        <v>32</v>
      </c>
      <c r="D56" s="797"/>
      <c r="E56" s="797"/>
      <c r="F56" s="797"/>
      <c r="G56" s="797"/>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row>
    <row r="57" spans="2:36" ht="18.600000000000001" customHeight="1">
      <c r="C57" s="761" t="s">
        <v>33</v>
      </c>
      <c r="D57" s="762"/>
      <c r="E57" s="762"/>
      <c r="F57" s="762"/>
      <c r="G57" s="762"/>
      <c r="H57" s="762"/>
      <c r="I57" s="762"/>
      <c r="J57" s="762"/>
      <c r="K57" s="762"/>
      <c r="L57" s="762"/>
      <c r="M57" s="762"/>
      <c r="N57" s="762"/>
      <c r="O57" s="762"/>
      <c r="P57" s="762"/>
      <c r="Q57" s="763"/>
      <c r="R57" s="755" t="s">
        <v>34</v>
      </c>
      <c r="S57" s="756"/>
      <c r="T57" s="757"/>
      <c r="U57" s="755" t="s">
        <v>35</v>
      </c>
      <c r="V57" s="756"/>
      <c r="W57" s="756"/>
      <c r="X57" s="756"/>
      <c r="Y57" s="756"/>
      <c r="Z57" s="757"/>
      <c r="AA57" s="755" t="s">
        <v>36</v>
      </c>
      <c r="AB57" s="756"/>
      <c r="AC57" s="756"/>
      <c r="AD57" s="756"/>
      <c r="AE57" s="757"/>
      <c r="AF57" s="791" t="s">
        <v>37</v>
      </c>
      <c r="AG57" s="791"/>
      <c r="AH57" s="791"/>
      <c r="AI57" s="791"/>
      <c r="AJ57" s="792"/>
    </row>
    <row r="58" spans="2:36" ht="21" customHeight="1" thickBot="1">
      <c r="C58" s="764" t="s">
        <v>38</v>
      </c>
      <c r="D58" s="759"/>
      <c r="E58" s="759"/>
      <c r="F58" s="759"/>
      <c r="G58" s="759"/>
      <c r="H58" s="759"/>
      <c r="I58" s="759"/>
      <c r="J58" s="759"/>
      <c r="K58" s="759"/>
      <c r="L58" s="759"/>
      <c r="M58" s="759"/>
      <c r="N58" s="759"/>
      <c r="O58" s="759"/>
      <c r="P58" s="759"/>
      <c r="Q58" s="760"/>
      <c r="R58" s="758"/>
      <c r="S58" s="759"/>
      <c r="T58" s="760"/>
      <c r="U58" s="758"/>
      <c r="V58" s="759"/>
      <c r="W58" s="759"/>
      <c r="X58" s="759"/>
      <c r="Y58" s="759"/>
      <c r="Z58" s="760"/>
      <c r="AA58" s="758"/>
      <c r="AB58" s="759"/>
      <c r="AC58" s="759"/>
      <c r="AD58" s="759"/>
      <c r="AE58" s="760"/>
      <c r="AF58" s="793"/>
      <c r="AG58" s="793"/>
      <c r="AH58" s="793"/>
      <c r="AI58" s="793"/>
      <c r="AJ58" s="794"/>
    </row>
    <row r="59" spans="2:36" ht="15" customHeight="1">
      <c r="C59" s="307"/>
      <c r="D59" s="308"/>
      <c r="E59" s="308"/>
      <c r="F59" s="308"/>
      <c r="G59" s="308"/>
      <c r="H59" s="308"/>
      <c r="I59" s="308"/>
      <c r="J59" s="308"/>
      <c r="K59" s="308"/>
      <c r="L59" s="308"/>
      <c r="M59" s="308"/>
      <c r="N59" s="308"/>
      <c r="O59" s="308"/>
      <c r="P59" s="308"/>
      <c r="Q59" s="309"/>
      <c r="R59" s="743"/>
      <c r="S59" s="744"/>
      <c r="T59" s="745"/>
      <c r="U59" s="452" t="s">
        <v>39</v>
      </c>
      <c r="V59" s="452"/>
      <c r="W59" s="738"/>
      <c r="X59" s="312" t="s">
        <v>15</v>
      </c>
      <c r="Y59" s="480"/>
      <c r="Z59" s="752"/>
      <c r="AA59" s="732"/>
      <c r="AB59" s="733"/>
      <c r="AC59" s="733"/>
      <c r="AD59" s="733"/>
      <c r="AE59" s="734"/>
      <c r="AF59" s="683"/>
      <c r="AG59" s="684"/>
      <c r="AH59" s="684"/>
      <c r="AI59" s="684"/>
      <c r="AJ59" s="685"/>
    </row>
    <row r="60" spans="2:36" ht="15" customHeight="1">
      <c r="C60" s="310"/>
      <c r="D60" s="283"/>
      <c r="E60" s="283"/>
      <c r="F60" s="283"/>
      <c r="G60" s="283"/>
      <c r="H60" s="283"/>
      <c r="I60" s="283"/>
      <c r="J60" s="283"/>
      <c r="K60" s="283"/>
      <c r="L60" s="283"/>
      <c r="M60" s="283"/>
      <c r="N60" s="283"/>
      <c r="O60" s="283"/>
      <c r="P60" s="283"/>
      <c r="Q60" s="284"/>
      <c r="R60" s="746"/>
      <c r="S60" s="747"/>
      <c r="T60" s="748"/>
      <c r="U60" s="443"/>
      <c r="V60" s="443"/>
      <c r="W60" s="485"/>
      <c r="X60" s="283"/>
      <c r="Y60" s="482"/>
      <c r="Z60" s="728"/>
      <c r="AA60" s="732"/>
      <c r="AB60" s="733"/>
      <c r="AC60" s="733"/>
      <c r="AD60" s="733"/>
      <c r="AE60" s="734"/>
      <c r="AF60" s="686"/>
      <c r="AG60" s="687"/>
      <c r="AH60" s="687"/>
      <c r="AI60" s="687"/>
      <c r="AJ60" s="688"/>
    </row>
    <row r="61" spans="2:36" ht="15" customHeight="1">
      <c r="C61" s="311"/>
      <c r="D61" s="312"/>
      <c r="E61" s="312"/>
      <c r="F61" s="312"/>
      <c r="G61" s="312"/>
      <c r="H61" s="312"/>
      <c r="I61" s="312"/>
      <c r="J61" s="312"/>
      <c r="K61" s="312"/>
      <c r="L61" s="312"/>
      <c r="M61" s="312"/>
      <c r="N61" s="312"/>
      <c r="O61" s="312"/>
      <c r="P61" s="312"/>
      <c r="Q61" s="313"/>
      <c r="R61" s="746"/>
      <c r="S61" s="747"/>
      <c r="T61" s="748"/>
      <c r="U61" s="312" t="s">
        <v>40</v>
      </c>
      <c r="V61" s="312"/>
      <c r="W61" s="738"/>
      <c r="X61" s="312" t="s">
        <v>15</v>
      </c>
      <c r="Y61" s="511"/>
      <c r="Z61" s="740"/>
      <c r="AA61" s="732"/>
      <c r="AB61" s="733"/>
      <c r="AC61" s="733"/>
      <c r="AD61" s="733"/>
      <c r="AE61" s="734"/>
      <c r="AF61" s="686"/>
      <c r="AG61" s="687"/>
      <c r="AH61" s="687"/>
      <c r="AI61" s="687"/>
      <c r="AJ61" s="688"/>
    </row>
    <row r="62" spans="2:36" ht="15" customHeight="1" thickBot="1">
      <c r="C62" s="314"/>
      <c r="D62" s="272"/>
      <c r="E62" s="272"/>
      <c r="F62" s="272"/>
      <c r="G62" s="272"/>
      <c r="H62" s="272"/>
      <c r="I62" s="272"/>
      <c r="J62" s="272"/>
      <c r="K62" s="272"/>
      <c r="L62" s="272"/>
      <c r="M62" s="272"/>
      <c r="N62" s="272"/>
      <c r="O62" s="272"/>
      <c r="P62" s="272"/>
      <c r="Q62" s="306"/>
      <c r="R62" s="749"/>
      <c r="S62" s="750"/>
      <c r="T62" s="751"/>
      <c r="U62" s="312"/>
      <c r="V62" s="312"/>
      <c r="W62" s="738"/>
      <c r="X62" s="312"/>
      <c r="Y62" s="511"/>
      <c r="Z62" s="740"/>
      <c r="AA62" s="481"/>
      <c r="AB62" s="753"/>
      <c r="AC62" s="753"/>
      <c r="AD62" s="753"/>
      <c r="AE62" s="754"/>
      <c r="AF62" s="847"/>
      <c r="AG62" s="848"/>
      <c r="AH62" s="848"/>
      <c r="AI62" s="848"/>
      <c r="AJ62" s="849"/>
    </row>
    <row r="63" spans="2:36" ht="15" customHeight="1">
      <c r="C63" s="307"/>
      <c r="D63" s="308"/>
      <c r="E63" s="308"/>
      <c r="F63" s="308"/>
      <c r="G63" s="308"/>
      <c r="H63" s="308"/>
      <c r="I63" s="308"/>
      <c r="J63" s="308"/>
      <c r="K63" s="308"/>
      <c r="L63" s="308"/>
      <c r="M63" s="308"/>
      <c r="N63" s="308"/>
      <c r="O63" s="308"/>
      <c r="P63" s="308"/>
      <c r="Q63" s="309"/>
      <c r="R63" s="743"/>
      <c r="S63" s="744"/>
      <c r="T63" s="745"/>
      <c r="U63" s="557" t="s">
        <v>39</v>
      </c>
      <c r="V63" s="557"/>
      <c r="W63" s="726"/>
      <c r="X63" s="308" t="s">
        <v>15</v>
      </c>
      <c r="Y63" s="508"/>
      <c r="Z63" s="727"/>
      <c r="AA63" s="729"/>
      <c r="AB63" s="730"/>
      <c r="AC63" s="730"/>
      <c r="AD63" s="730"/>
      <c r="AE63" s="731"/>
      <c r="AF63" s="683"/>
      <c r="AG63" s="684"/>
      <c r="AH63" s="684"/>
      <c r="AI63" s="684"/>
      <c r="AJ63" s="685"/>
    </row>
    <row r="64" spans="2:36" ht="15" customHeight="1">
      <c r="C64" s="310"/>
      <c r="D64" s="283"/>
      <c r="E64" s="283"/>
      <c r="F64" s="283"/>
      <c r="G64" s="283"/>
      <c r="H64" s="283"/>
      <c r="I64" s="283"/>
      <c r="J64" s="283"/>
      <c r="K64" s="283"/>
      <c r="L64" s="283"/>
      <c r="M64" s="283"/>
      <c r="N64" s="283"/>
      <c r="O64" s="283"/>
      <c r="P64" s="283"/>
      <c r="Q64" s="284"/>
      <c r="R64" s="746"/>
      <c r="S64" s="747"/>
      <c r="T64" s="748"/>
      <c r="U64" s="443"/>
      <c r="V64" s="443"/>
      <c r="W64" s="485"/>
      <c r="X64" s="283"/>
      <c r="Y64" s="482"/>
      <c r="Z64" s="728"/>
      <c r="AA64" s="732"/>
      <c r="AB64" s="733"/>
      <c r="AC64" s="733"/>
      <c r="AD64" s="733"/>
      <c r="AE64" s="734"/>
      <c r="AF64" s="686"/>
      <c r="AG64" s="687"/>
      <c r="AH64" s="687"/>
      <c r="AI64" s="687"/>
      <c r="AJ64" s="688"/>
    </row>
    <row r="65" spans="3:36" ht="15" customHeight="1">
      <c r="C65" s="311"/>
      <c r="D65" s="312"/>
      <c r="E65" s="312"/>
      <c r="F65" s="312"/>
      <c r="G65" s="312"/>
      <c r="H65" s="312"/>
      <c r="I65" s="312"/>
      <c r="J65" s="312"/>
      <c r="K65" s="312"/>
      <c r="L65" s="312"/>
      <c r="M65" s="312"/>
      <c r="N65" s="312"/>
      <c r="O65" s="312"/>
      <c r="P65" s="312"/>
      <c r="Q65" s="313"/>
      <c r="R65" s="746"/>
      <c r="S65" s="747"/>
      <c r="T65" s="748"/>
      <c r="U65" s="312" t="s">
        <v>40</v>
      </c>
      <c r="V65" s="312"/>
      <c r="W65" s="738"/>
      <c r="X65" s="312" t="s">
        <v>15</v>
      </c>
      <c r="Y65" s="511"/>
      <c r="Z65" s="740"/>
      <c r="AA65" s="732"/>
      <c r="AB65" s="733"/>
      <c r="AC65" s="733"/>
      <c r="AD65" s="733"/>
      <c r="AE65" s="734"/>
      <c r="AF65" s="686"/>
      <c r="AG65" s="687"/>
      <c r="AH65" s="687"/>
      <c r="AI65" s="687"/>
      <c r="AJ65" s="688"/>
    </row>
    <row r="66" spans="3:36" ht="15" customHeight="1" thickBot="1">
      <c r="C66" s="314"/>
      <c r="D66" s="272"/>
      <c r="E66" s="272"/>
      <c r="F66" s="272"/>
      <c r="G66" s="272"/>
      <c r="H66" s="272"/>
      <c r="I66" s="272"/>
      <c r="J66" s="272"/>
      <c r="K66" s="272"/>
      <c r="L66" s="272"/>
      <c r="M66" s="272"/>
      <c r="N66" s="272"/>
      <c r="O66" s="272"/>
      <c r="P66" s="272"/>
      <c r="Q66" s="306"/>
      <c r="R66" s="749"/>
      <c r="S66" s="750"/>
      <c r="T66" s="751"/>
      <c r="U66" s="272"/>
      <c r="V66" s="272"/>
      <c r="W66" s="739"/>
      <c r="X66" s="272"/>
      <c r="Y66" s="741"/>
      <c r="Z66" s="742"/>
      <c r="AA66" s="735"/>
      <c r="AB66" s="736"/>
      <c r="AC66" s="736"/>
      <c r="AD66" s="736"/>
      <c r="AE66" s="737"/>
      <c r="AF66" s="689"/>
      <c r="AG66" s="690"/>
      <c r="AH66" s="690"/>
      <c r="AI66" s="690"/>
      <c r="AJ66" s="691"/>
    </row>
    <row r="67" spans="3:36" ht="15" customHeight="1">
      <c r="C67" s="307"/>
      <c r="D67" s="308"/>
      <c r="E67" s="308"/>
      <c r="F67" s="308"/>
      <c r="G67" s="308"/>
      <c r="H67" s="308"/>
      <c r="I67" s="308"/>
      <c r="J67" s="308"/>
      <c r="K67" s="308"/>
      <c r="L67" s="308"/>
      <c r="M67" s="308"/>
      <c r="N67" s="308"/>
      <c r="O67" s="308"/>
      <c r="P67" s="308"/>
      <c r="Q67" s="309"/>
      <c r="R67" s="743"/>
      <c r="S67" s="744"/>
      <c r="T67" s="745"/>
      <c r="U67" s="557" t="s">
        <v>39</v>
      </c>
      <c r="V67" s="557"/>
      <c r="W67" s="726"/>
      <c r="X67" s="308" t="s">
        <v>15</v>
      </c>
      <c r="Y67" s="508"/>
      <c r="Z67" s="727"/>
      <c r="AA67" s="729"/>
      <c r="AB67" s="730"/>
      <c r="AC67" s="730"/>
      <c r="AD67" s="730"/>
      <c r="AE67" s="731"/>
      <c r="AF67" s="683"/>
      <c r="AG67" s="684"/>
      <c r="AH67" s="684"/>
      <c r="AI67" s="684"/>
      <c r="AJ67" s="685"/>
    </row>
    <row r="68" spans="3:36" ht="15" customHeight="1">
      <c r="C68" s="310"/>
      <c r="D68" s="283"/>
      <c r="E68" s="283"/>
      <c r="F68" s="283"/>
      <c r="G68" s="283"/>
      <c r="H68" s="283"/>
      <c r="I68" s="283"/>
      <c r="J68" s="283"/>
      <c r="K68" s="283"/>
      <c r="L68" s="283"/>
      <c r="M68" s="283"/>
      <c r="N68" s="283"/>
      <c r="O68" s="283"/>
      <c r="P68" s="283"/>
      <c r="Q68" s="284"/>
      <c r="R68" s="746"/>
      <c r="S68" s="747"/>
      <c r="T68" s="748"/>
      <c r="U68" s="443"/>
      <c r="V68" s="443"/>
      <c r="W68" s="485"/>
      <c r="X68" s="283"/>
      <c r="Y68" s="482"/>
      <c r="Z68" s="728"/>
      <c r="AA68" s="732"/>
      <c r="AB68" s="733"/>
      <c r="AC68" s="733"/>
      <c r="AD68" s="733"/>
      <c r="AE68" s="734"/>
      <c r="AF68" s="686"/>
      <c r="AG68" s="687"/>
      <c r="AH68" s="687"/>
      <c r="AI68" s="687"/>
      <c r="AJ68" s="688"/>
    </row>
    <row r="69" spans="3:36" ht="15" customHeight="1">
      <c r="C69" s="311"/>
      <c r="D69" s="312"/>
      <c r="E69" s="312"/>
      <c r="F69" s="312"/>
      <c r="G69" s="312"/>
      <c r="H69" s="312"/>
      <c r="I69" s="312"/>
      <c r="J69" s="312"/>
      <c r="K69" s="312"/>
      <c r="L69" s="312"/>
      <c r="M69" s="312"/>
      <c r="N69" s="312"/>
      <c r="O69" s="312"/>
      <c r="P69" s="312"/>
      <c r="Q69" s="313"/>
      <c r="R69" s="746"/>
      <c r="S69" s="747"/>
      <c r="T69" s="748"/>
      <c r="U69" s="312" t="s">
        <v>40</v>
      </c>
      <c r="V69" s="312"/>
      <c r="W69" s="738"/>
      <c r="X69" s="312" t="s">
        <v>15</v>
      </c>
      <c r="Y69" s="511"/>
      <c r="Z69" s="740"/>
      <c r="AA69" s="732"/>
      <c r="AB69" s="733"/>
      <c r="AC69" s="733"/>
      <c r="AD69" s="733"/>
      <c r="AE69" s="734"/>
      <c r="AF69" s="686"/>
      <c r="AG69" s="687"/>
      <c r="AH69" s="687"/>
      <c r="AI69" s="687"/>
      <c r="AJ69" s="688"/>
    </row>
    <row r="70" spans="3:36" ht="15" customHeight="1" thickBot="1">
      <c r="C70" s="314"/>
      <c r="D70" s="272"/>
      <c r="E70" s="272"/>
      <c r="F70" s="272"/>
      <c r="G70" s="272"/>
      <c r="H70" s="272"/>
      <c r="I70" s="272"/>
      <c r="J70" s="272"/>
      <c r="K70" s="272"/>
      <c r="L70" s="272"/>
      <c r="M70" s="272"/>
      <c r="N70" s="272"/>
      <c r="O70" s="272"/>
      <c r="P70" s="272"/>
      <c r="Q70" s="306"/>
      <c r="R70" s="749"/>
      <c r="S70" s="750"/>
      <c r="T70" s="751"/>
      <c r="U70" s="272"/>
      <c r="V70" s="272"/>
      <c r="W70" s="739"/>
      <c r="X70" s="272"/>
      <c r="Y70" s="741"/>
      <c r="Z70" s="742"/>
      <c r="AA70" s="735"/>
      <c r="AB70" s="736"/>
      <c r="AC70" s="736"/>
      <c r="AD70" s="736"/>
      <c r="AE70" s="737"/>
      <c r="AF70" s="689"/>
      <c r="AG70" s="690"/>
      <c r="AH70" s="690"/>
      <c r="AI70" s="690"/>
      <c r="AJ70" s="691"/>
    </row>
    <row r="71" spans="3:36" ht="15" customHeight="1">
      <c r="C71" s="307"/>
      <c r="D71" s="308"/>
      <c r="E71" s="308"/>
      <c r="F71" s="308"/>
      <c r="G71" s="308"/>
      <c r="H71" s="308"/>
      <c r="I71" s="308"/>
      <c r="J71" s="308"/>
      <c r="K71" s="308"/>
      <c r="L71" s="308"/>
      <c r="M71" s="308"/>
      <c r="N71" s="308"/>
      <c r="O71" s="308"/>
      <c r="P71" s="308"/>
      <c r="Q71" s="309"/>
      <c r="R71" s="536"/>
      <c r="S71" s="308"/>
      <c r="T71" s="309"/>
      <c r="U71" s="452" t="s">
        <v>39</v>
      </c>
      <c r="V71" s="452"/>
      <c r="W71" s="452"/>
      <c r="X71" s="312" t="s">
        <v>15</v>
      </c>
      <c r="Y71" s="312"/>
      <c r="Z71" s="717"/>
      <c r="AA71" s="284"/>
      <c r="AB71" s="874"/>
      <c r="AC71" s="874"/>
      <c r="AD71" s="874"/>
      <c r="AE71" s="282"/>
      <c r="AF71" s="724"/>
      <c r="AG71" s="427"/>
      <c r="AH71" s="427"/>
      <c r="AI71" s="427"/>
      <c r="AJ71" s="725"/>
    </row>
    <row r="72" spans="3:36" ht="15" customHeight="1">
      <c r="C72" s="310"/>
      <c r="D72" s="283"/>
      <c r="E72" s="283"/>
      <c r="F72" s="283"/>
      <c r="G72" s="283"/>
      <c r="H72" s="283"/>
      <c r="I72" s="283"/>
      <c r="J72" s="283"/>
      <c r="K72" s="283"/>
      <c r="L72" s="283"/>
      <c r="M72" s="283"/>
      <c r="N72" s="283"/>
      <c r="O72" s="283"/>
      <c r="P72" s="283"/>
      <c r="Q72" s="284"/>
      <c r="R72" s="451"/>
      <c r="S72" s="312"/>
      <c r="T72" s="313"/>
      <c r="U72" s="443"/>
      <c r="V72" s="443"/>
      <c r="W72" s="443"/>
      <c r="X72" s="283"/>
      <c r="Y72" s="283"/>
      <c r="Z72" s="873"/>
      <c r="AA72" s="875"/>
      <c r="AB72" s="444"/>
      <c r="AC72" s="444"/>
      <c r="AD72" s="444"/>
      <c r="AE72" s="876"/>
      <c r="AF72" s="686"/>
      <c r="AG72" s="687"/>
      <c r="AH72" s="687"/>
      <c r="AI72" s="687"/>
      <c r="AJ72" s="688"/>
    </row>
    <row r="73" spans="3:36" ht="15" customHeight="1">
      <c r="C73" s="719"/>
      <c r="D73" s="271"/>
      <c r="E73" s="271"/>
      <c r="F73" s="271"/>
      <c r="G73" s="271"/>
      <c r="H73" s="271"/>
      <c r="I73" s="271"/>
      <c r="J73" s="271"/>
      <c r="K73" s="271"/>
      <c r="L73" s="271"/>
      <c r="M73" s="271"/>
      <c r="N73" s="271"/>
      <c r="O73" s="271"/>
      <c r="P73" s="271"/>
      <c r="Q73" s="281"/>
      <c r="R73" s="451"/>
      <c r="S73" s="312"/>
      <c r="T73" s="313"/>
      <c r="U73" s="312" t="s">
        <v>40</v>
      </c>
      <c r="V73" s="312"/>
      <c r="W73" s="452"/>
      <c r="X73" s="312" t="s">
        <v>15</v>
      </c>
      <c r="Y73" s="312"/>
      <c r="Z73" s="717"/>
      <c r="AA73" s="875"/>
      <c r="AB73" s="444"/>
      <c r="AC73" s="444"/>
      <c r="AD73" s="444"/>
      <c r="AE73" s="876"/>
      <c r="AF73" s="686"/>
      <c r="AG73" s="687"/>
      <c r="AH73" s="687"/>
      <c r="AI73" s="687"/>
      <c r="AJ73" s="688"/>
    </row>
    <row r="74" spans="3:36" ht="15" customHeight="1" thickBot="1">
      <c r="C74" s="314"/>
      <c r="D74" s="272"/>
      <c r="E74" s="272"/>
      <c r="F74" s="272"/>
      <c r="G74" s="272"/>
      <c r="H74" s="272"/>
      <c r="I74" s="272"/>
      <c r="J74" s="272"/>
      <c r="K74" s="272"/>
      <c r="L74" s="272"/>
      <c r="M74" s="272"/>
      <c r="N74" s="272"/>
      <c r="O74" s="272"/>
      <c r="P74" s="272"/>
      <c r="Q74" s="306"/>
      <c r="R74" s="457"/>
      <c r="S74" s="272"/>
      <c r="T74" s="306"/>
      <c r="U74" s="272"/>
      <c r="V74" s="272"/>
      <c r="W74" s="458"/>
      <c r="X74" s="272"/>
      <c r="Y74" s="272"/>
      <c r="Z74" s="718"/>
      <c r="AA74" s="877"/>
      <c r="AB74" s="321"/>
      <c r="AC74" s="321"/>
      <c r="AD74" s="321"/>
      <c r="AE74" s="878"/>
      <c r="AF74" s="689"/>
      <c r="AG74" s="690"/>
      <c r="AH74" s="690"/>
      <c r="AI74" s="690"/>
      <c r="AJ74" s="691"/>
    </row>
    <row r="75" spans="3:36" ht="15" customHeight="1">
      <c r="O75" s="15"/>
      <c r="P75" s="15"/>
      <c r="Q75" s="15"/>
      <c r="R75" s="15"/>
      <c r="S75" s="15"/>
      <c r="T75" s="15"/>
      <c r="U75" s="15"/>
      <c r="V75" s="15"/>
      <c r="W75" s="15"/>
      <c r="X75" s="15"/>
      <c r="Y75" s="15"/>
      <c r="Z75" s="15"/>
      <c r="AA75" s="15"/>
      <c r="AB75" s="15"/>
      <c r="AC75" s="15"/>
      <c r="AD75" s="15"/>
      <c r="AE75" s="15"/>
      <c r="AF75" s="16"/>
      <c r="AG75" s="16"/>
      <c r="AH75" s="16"/>
      <c r="AI75" s="16"/>
      <c r="AJ75" s="16"/>
    </row>
    <row r="76" spans="3:36" ht="15" customHeight="1">
      <c r="C76" s="431" t="s">
        <v>41</v>
      </c>
      <c r="D76" s="431"/>
      <c r="E76" s="431"/>
      <c r="F76" s="431"/>
      <c r="G76" s="431"/>
      <c r="H76" s="431"/>
      <c r="I76" s="431"/>
      <c r="J76" s="431"/>
      <c r="K76" s="431"/>
      <c r="L76" s="431"/>
      <c r="M76" s="431"/>
      <c r="N76" s="431"/>
      <c r="O76" s="431"/>
      <c r="P76" s="431"/>
      <c r="Q76" s="431"/>
      <c r="R76" s="431"/>
      <c r="S76" s="431"/>
      <c r="T76" s="431"/>
      <c r="U76" s="431"/>
      <c r="V76" s="431"/>
      <c r="W76" s="431"/>
      <c r="X76" s="431"/>
      <c r="Y76" s="431"/>
      <c r="Z76" s="431"/>
      <c r="AA76" s="431"/>
      <c r="AB76" s="431"/>
      <c r="AC76" s="431"/>
      <c r="AD76" s="431"/>
      <c r="AE76" s="431"/>
      <c r="AF76" s="431"/>
      <c r="AG76" s="431"/>
      <c r="AH76" s="431"/>
      <c r="AI76" s="431"/>
      <c r="AJ76" s="431"/>
    </row>
    <row r="77" spans="3:36" ht="15" customHeight="1" thickBot="1">
      <c r="C77" s="434"/>
      <c r="D77" s="434"/>
      <c r="E77" s="434"/>
      <c r="F77" s="434"/>
      <c r="G77" s="434"/>
      <c r="H77" s="434"/>
      <c r="I77" s="434"/>
      <c r="J77" s="434"/>
      <c r="K77" s="434"/>
      <c r="L77" s="434"/>
      <c r="M77" s="434"/>
      <c r="N77" s="434"/>
      <c r="O77" s="434"/>
      <c r="P77" s="434"/>
      <c r="Q77" s="434"/>
      <c r="R77" s="434"/>
      <c r="S77" s="434"/>
      <c r="T77" s="434"/>
      <c r="U77" s="434"/>
      <c r="V77" s="434"/>
      <c r="W77" s="434"/>
      <c r="X77" s="434"/>
      <c r="Y77" s="434"/>
      <c r="Z77" s="434"/>
      <c r="AA77" s="434"/>
      <c r="AB77" s="434"/>
      <c r="AC77" s="434"/>
      <c r="AD77" s="434"/>
      <c r="AE77" s="434"/>
      <c r="AF77" s="434"/>
      <c r="AG77" s="434"/>
      <c r="AH77" s="434"/>
      <c r="AI77" s="434"/>
      <c r="AJ77" s="434"/>
    </row>
    <row r="78" spans="3:36" ht="15" customHeight="1">
      <c r="C78" s="886" t="s">
        <v>42</v>
      </c>
      <c r="D78" s="886"/>
      <c r="E78" s="886"/>
      <c r="F78" s="886"/>
      <c r="G78" s="886"/>
      <c r="H78" s="886"/>
      <c r="I78" s="889" t="s">
        <v>43</v>
      </c>
      <c r="J78" s="889"/>
      <c r="K78" s="889"/>
      <c r="L78" s="889"/>
      <c r="M78" s="889"/>
      <c r="N78" s="889"/>
      <c r="O78" s="889"/>
      <c r="P78" s="889"/>
      <c r="Q78" s="889"/>
      <c r="R78" s="889"/>
      <c r="S78" s="889"/>
      <c r="T78" s="889"/>
      <c r="U78" s="889"/>
      <c r="V78" s="889"/>
      <c r="W78" s="889"/>
      <c r="X78" s="889"/>
      <c r="Y78" s="889"/>
      <c r="Z78" s="889"/>
      <c r="AA78" s="889"/>
      <c r="AB78" s="889"/>
      <c r="AC78" s="889"/>
      <c r="AD78" s="889"/>
      <c r="AE78" s="889"/>
      <c r="AF78" s="889"/>
      <c r="AG78" s="889"/>
      <c r="AH78" s="889"/>
      <c r="AI78" s="889"/>
      <c r="AJ78" s="889"/>
    </row>
    <row r="79" spans="3:36" ht="15" customHeight="1">
      <c r="C79" s="887"/>
      <c r="D79" s="887"/>
      <c r="E79" s="887"/>
      <c r="F79" s="887"/>
      <c r="G79" s="887"/>
      <c r="H79" s="887"/>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c r="AJ79" s="890"/>
    </row>
    <row r="80" spans="3:36" ht="15" customHeight="1" thickBot="1">
      <c r="C80" s="888"/>
      <c r="D80" s="888"/>
      <c r="E80" s="888"/>
      <c r="F80" s="888"/>
      <c r="G80" s="888"/>
      <c r="H80" s="888"/>
      <c r="I80" s="891"/>
      <c r="J80" s="891"/>
      <c r="K80" s="891"/>
      <c r="L80" s="891"/>
      <c r="M80" s="891"/>
      <c r="N80" s="891"/>
      <c r="O80" s="891"/>
      <c r="P80" s="891"/>
      <c r="Q80" s="891"/>
      <c r="R80" s="891"/>
      <c r="S80" s="891"/>
      <c r="T80" s="891"/>
      <c r="U80" s="891"/>
      <c r="V80" s="891"/>
      <c r="W80" s="891"/>
      <c r="X80" s="891"/>
      <c r="Y80" s="891"/>
      <c r="Z80" s="891"/>
      <c r="AA80" s="891"/>
      <c r="AB80" s="891"/>
      <c r="AC80" s="891"/>
      <c r="AD80" s="891"/>
      <c r="AE80" s="891"/>
      <c r="AF80" s="891"/>
      <c r="AG80" s="891"/>
      <c r="AH80" s="891"/>
      <c r="AI80" s="891"/>
      <c r="AJ80" s="891"/>
    </row>
    <row r="81" spans="2:36" ht="15" customHeight="1">
      <c r="V81" s="190"/>
      <c r="W81" s="190"/>
      <c r="X81" s="190"/>
      <c r="Y81" s="190"/>
      <c r="Z81" s="190"/>
      <c r="AA81" s="190"/>
      <c r="AB81" s="190"/>
      <c r="AC81" s="190"/>
      <c r="AD81" s="190"/>
      <c r="AE81" s="190"/>
      <c r="AF81" s="190"/>
      <c r="AG81" s="190"/>
      <c r="AH81" s="190"/>
      <c r="AI81" s="190"/>
      <c r="AJ81" s="190"/>
    </row>
    <row r="82" spans="2:36" ht="15" customHeight="1" thickBot="1">
      <c r="B82" s="6" t="s">
        <v>44</v>
      </c>
      <c r="C82" s="6" t="s">
        <v>45</v>
      </c>
      <c r="D82" s="17"/>
      <c r="E82" s="17"/>
      <c r="F82" s="17"/>
      <c r="G82" s="17"/>
      <c r="H82" s="183"/>
      <c r="I82" s="17"/>
      <c r="J82" s="17"/>
      <c r="K82" s="17"/>
      <c r="L82" s="894" t="s">
        <v>46</v>
      </c>
      <c r="M82" s="894"/>
      <c r="N82" s="894"/>
      <c r="O82" s="894"/>
      <c r="P82" s="894"/>
      <c r="Q82" s="894"/>
      <c r="R82" s="894"/>
      <c r="S82" s="894"/>
      <c r="T82" s="894"/>
      <c r="U82" s="894"/>
      <c r="V82" s="894"/>
      <c r="W82" s="894"/>
      <c r="X82" s="894"/>
      <c r="Y82" s="894"/>
      <c r="Z82" s="894"/>
      <c r="AA82" s="894"/>
      <c r="AB82" s="894"/>
      <c r="AC82" s="894"/>
      <c r="AD82" s="894"/>
      <c r="AE82" s="894"/>
      <c r="AF82" s="894"/>
      <c r="AG82" s="894"/>
      <c r="AH82" s="894"/>
      <c r="AI82" s="894"/>
      <c r="AJ82" s="894"/>
    </row>
    <row r="83" spans="2:36" ht="15" customHeight="1">
      <c r="B83" s="17"/>
      <c r="C83" s="892" t="s">
        <v>47</v>
      </c>
      <c r="D83" s="291"/>
      <c r="E83" s="291"/>
      <c r="F83" s="291"/>
      <c r="G83" s="291"/>
      <c r="H83" s="291"/>
      <c r="I83" s="893" t="s">
        <v>48</v>
      </c>
      <c r="J83" s="893"/>
      <c r="K83" s="893"/>
      <c r="L83" s="893"/>
      <c r="M83" s="893"/>
      <c r="N83" s="893"/>
      <c r="O83" s="316"/>
      <c r="P83" s="316"/>
      <c r="Q83" s="316"/>
      <c r="R83" s="872"/>
      <c r="S83" s="17"/>
      <c r="T83" s="895" t="s">
        <v>49</v>
      </c>
      <c r="U83" s="895"/>
      <c r="V83" s="895"/>
      <c r="W83" s="879" t="s">
        <v>50</v>
      </c>
      <c r="X83" s="879"/>
      <c r="Y83" s="879"/>
      <c r="Z83" s="879"/>
      <c r="AA83" s="879"/>
      <c r="AB83" s="879"/>
      <c r="AC83" s="879"/>
      <c r="AD83" s="879"/>
      <c r="AE83" s="879"/>
      <c r="AF83" s="879"/>
      <c r="AG83" s="879"/>
      <c r="AH83" s="879"/>
      <c r="AI83" s="879"/>
      <c r="AJ83" s="879"/>
    </row>
    <row r="84" spans="2:36" ht="15" customHeight="1">
      <c r="B84" s="17"/>
      <c r="C84" s="487"/>
      <c r="D84" s="279"/>
      <c r="E84" s="279"/>
      <c r="F84" s="279"/>
      <c r="G84" s="279"/>
      <c r="H84" s="279"/>
      <c r="I84" s="332"/>
      <c r="J84" s="332"/>
      <c r="K84" s="332"/>
      <c r="L84" s="332"/>
      <c r="M84" s="332"/>
      <c r="N84" s="332"/>
      <c r="O84" s="323"/>
      <c r="P84" s="323"/>
      <c r="Q84" s="323"/>
      <c r="R84" s="331"/>
      <c r="S84" s="17"/>
      <c r="T84" s="895"/>
      <c r="U84" s="895"/>
      <c r="V84" s="895"/>
      <c r="W84" s="879"/>
      <c r="X84" s="879"/>
      <c r="Y84" s="879"/>
      <c r="Z84" s="879"/>
      <c r="AA84" s="879"/>
      <c r="AB84" s="879"/>
      <c r="AC84" s="879"/>
      <c r="AD84" s="879"/>
      <c r="AE84" s="879"/>
      <c r="AF84" s="879"/>
      <c r="AG84" s="879"/>
      <c r="AH84" s="879"/>
      <c r="AI84" s="879"/>
      <c r="AJ84" s="879"/>
    </row>
    <row r="85" spans="2:36" ht="15" customHeight="1">
      <c r="B85" s="17"/>
      <c r="C85" s="487"/>
      <c r="D85" s="279"/>
      <c r="E85" s="279"/>
      <c r="F85" s="279"/>
      <c r="G85" s="279"/>
      <c r="H85" s="279"/>
      <c r="I85" s="332" t="s">
        <v>51</v>
      </c>
      <c r="J85" s="332"/>
      <c r="K85" s="332"/>
      <c r="L85" s="332"/>
      <c r="M85" s="332"/>
      <c r="N85" s="332"/>
      <c r="O85" s="323"/>
      <c r="P85" s="323"/>
      <c r="Q85" s="323"/>
      <c r="R85" s="331"/>
      <c r="S85" s="17"/>
      <c r="T85" s="895"/>
      <c r="U85" s="895"/>
      <c r="V85" s="895"/>
      <c r="W85" s="879"/>
      <c r="X85" s="879"/>
      <c r="Y85" s="879"/>
      <c r="Z85" s="879"/>
      <c r="AA85" s="879"/>
      <c r="AB85" s="879"/>
      <c r="AC85" s="879"/>
      <c r="AD85" s="879"/>
      <c r="AE85" s="879"/>
      <c r="AF85" s="879"/>
      <c r="AG85" s="879"/>
      <c r="AH85" s="879"/>
      <c r="AI85" s="879"/>
      <c r="AJ85" s="879"/>
    </row>
    <row r="86" spans="2:36" ht="15" customHeight="1">
      <c r="B86" s="17"/>
      <c r="C86" s="487"/>
      <c r="D86" s="279"/>
      <c r="E86" s="279"/>
      <c r="F86" s="279"/>
      <c r="G86" s="279"/>
      <c r="H86" s="279"/>
      <c r="I86" s="332"/>
      <c r="J86" s="332"/>
      <c r="K86" s="332"/>
      <c r="L86" s="332"/>
      <c r="M86" s="332"/>
      <c r="N86" s="332"/>
      <c r="O86" s="323"/>
      <c r="P86" s="323"/>
      <c r="Q86" s="323"/>
      <c r="R86" s="331"/>
      <c r="S86" s="17"/>
      <c r="T86" s="895"/>
      <c r="U86" s="895"/>
      <c r="V86" s="895"/>
      <c r="W86" s="879"/>
      <c r="X86" s="879"/>
      <c r="Y86" s="879"/>
      <c r="Z86" s="879"/>
      <c r="AA86" s="879"/>
      <c r="AB86" s="879"/>
      <c r="AC86" s="879"/>
      <c r="AD86" s="879"/>
      <c r="AE86" s="879"/>
      <c r="AF86" s="879"/>
      <c r="AG86" s="879"/>
      <c r="AH86" s="879"/>
      <c r="AI86" s="879"/>
      <c r="AJ86" s="879"/>
    </row>
    <row r="87" spans="2:36" ht="15" customHeight="1">
      <c r="B87" s="17"/>
      <c r="C87" s="487"/>
      <c r="D87" s="279"/>
      <c r="E87" s="279"/>
      <c r="F87" s="279"/>
      <c r="G87" s="279"/>
      <c r="H87" s="279"/>
      <c r="I87" s="332" t="s">
        <v>52</v>
      </c>
      <c r="J87" s="332"/>
      <c r="K87" s="332"/>
      <c r="L87" s="332"/>
      <c r="M87" s="332"/>
      <c r="N87" s="332"/>
      <c r="O87" s="323"/>
      <c r="P87" s="323"/>
      <c r="Q87" s="323"/>
      <c r="R87" s="331"/>
      <c r="S87" s="17"/>
      <c r="T87" s="895"/>
      <c r="U87" s="895"/>
      <c r="V87" s="895"/>
      <c r="W87" s="879"/>
      <c r="X87" s="879"/>
      <c r="Y87" s="879"/>
      <c r="Z87" s="879"/>
      <c r="AA87" s="879"/>
      <c r="AB87" s="879"/>
      <c r="AC87" s="879"/>
      <c r="AD87" s="879"/>
      <c r="AE87" s="879"/>
      <c r="AF87" s="879"/>
      <c r="AG87" s="879"/>
      <c r="AH87" s="879"/>
      <c r="AI87" s="879"/>
      <c r="AJ87" s="879"/>
    </row>
    <row r="88" spans="2:36" ht="15" customHeight="1">
      <c r="B88" s="17"/>
      <c r="C88" s="487"/>
      <c r="D88" s="279"/>
      <c r="E88" s="279"/>
      <c r="F88" s="279"/>
      <c r="G88" s="279"/>
      <c r="H88" s="279"/>
      <c r="I88" s="332"/>
      <c r="J88" s="332"/>
      <c r="K88" s="332"/>
      <c r="L88" s="332"/>
      <c r="M88" s="332"/>
      <c r="N88" s="332"/>
      <c r="O88" s="323"/>
      <c r="P88" s="323"/>
      <c r="Q88" s="323"/>
      <c r="R88" s="331"/>
      <c r="S88" s="17"/>
      <c r="T88" s="895"/>
      <c r="U88" s="895"/>
      <c r="V88" s="895"/>
      <c r="W88" s="879"/>
      <c r="X88" s="879"/>
      <c r="Y88" s="879"/>
      <c r="Z88" s="879"/>
      <c r="AA88" s="879"/>
      <c r="AB88" s="879"/>
      <c r="AC88" s="879"/>
      <c r="AD88" s="879"/>
      <c r="AE88" s="879"/>
      <c r="AF88" s="879"/>
      <c r="AG88" s="879"/>
      <c r="AH88" s="879"/>
      <c r="AI88" s="879"/>
      <c r="AJ88" s="879"/>
    </row>
    <row r="89" spans="2:36" ht="15" customHeight="1">
      <c r="B89" s="17"/>
      <c r="C89" s="487"/>
      <c r="D89" s="279"/>
      <c r="E89" s="279"/>
      <c r="F89" s="279"/>
      <c r="G89" s="279"/>
      <c r="H89" s="279"/>
      <c r="I89" s="332" t="s">
        <v>53</v>
      </c>
      <c r="J89" s="332"/>
      <c r="K89" s="332"/>
      <c r="L89" s="332"/>
      <c r="M89" s="332"/>
      <c r="N89" s="332"/>
      <c r="O89" s="323"/>
      <c r="P89" s="323"/>
      <c r="Q89" s="323"/>
      <c r="R89" s="331"/>
      <c r="S89" s="17"/>
      <c r="T89" s="895"/>
      <c r="U89" s="895"/>
      <c r="V89" s="895"/>
      <c r="W89" s="879"/>
      <c r="X89" s="879"/>
      <c r="Y89" s="879"/>
      <c r="Z89" s="879"/>
      <c r="AA89" s="879"/>
      <c r="AB89" s="879"/>
      <c r="AC89" s="879"/>
      <c r="AD89" s="879"/>
      <c r="AE89" s="879"/>
      <c r="AF89" s="879"/>
      <c r="AG89" s="879"/>
      <c r="AH89" s="879"/>
      <c r="AI89" s="879"/>
      <c r="AJ89" s="879"/>
    </row>
    <row r="90" spans="2:36" ht="15" customHeight="1">
      <c r="B90" s="17"/>
      <c r="C90" s="487"/>
      <c r="D90" s="279"/>
      <c r="E90" s="279"/>
      <c r="F90" s="279"/>
      <c r="G90" s="279"/>
      <c r="H90" s="279"/>
      <c r="I90" s="332"/>
      <c r="J90" s="332"/>
      <c r="K90" s="332"/>
      <c r="L90" s="332"/>
      <c r="M90" s="332"/>
      <c r="N90" s="332"/>
      <c r="O90" s="323"/>
      <c r="P90" s="323"/>
      <c r="Q90" s="323"/>
      <c r="R90" s="331"/>
      <c r="S90" s="17"/>
      <c r="T90" s="895"/>
      <c r="U90" s="895"/>
      <c r="V90" s="895"/>
      <c r="W90" s="879"/>
      <c r="X90" s="879"/>
      <c r="Y90" s="879"/>
      <c r="Z90" s="879"/>
      <c r="AA90" s="879"/>
      <c r="AB90" s="879"/>
      <c r="AC90" s="879"/>
      <c r="AD90" s="879"/>
      <c r="AE90" s="879"/>
      <c r="AF90" s="879"/>
      <c r="AG90" s="879"/>
      <c r="AH90" s="879"/>
      <c r="AI90" s="879"/>
      <c r="AJ90" s="879"/>
    </row>
    <row r="91" spans="2:36" ht="15" customHeight="1">
      <c r="B91" s="17"/>
      <c r="C91" s="487"/>
      <c r="D91" s="279"/>
      <c r="E91" s="279"/>
      <c r="F91" s="279"/>
      <c r="G91" s="279"/>
      <c r="H91" s="279"/>
      <c r="I91" s="279" t="s">
        <v>54</v>
      </c>
      <c r="J91" s="279"/>
      <c r="K91" s="279"/>
      <c r="L91" s="279"/>
      <c r="M91" s="279"/>
      <c r="N91" s="279"/>
      <c r="O91" s="444"/>
      <c r="P91" s="444"/>
      <c r="Q91" s="444"/>
      <c r="R91" s="446"/>
      <c r="S91" s="17"/>
      <c r="T91" s="895"/>
      <c r="U91" s="895"/>
      <c r="V91" s="895"/>
      <c r="W91" s="879"/>
      <c r="X91" s="879"/>
      <c r="Y91" s="879"/>
      <c r="Z91" s="879"/>
      <c r="AA91" s="879"/>
      <c r="AB91" s="879"/>
      <c r="AC91" s="879"/>
      <c r="AD91" s="879"/>
      <c r="AE91" s="879"/>
      <c r="AF91" s="879"/>
      <c r="AG91" s="879"/>
      <c r="AH91" s="879"/>
      <c r="AI91" s="879"/>
      <c r="AJ91" s="879"/>
    </row>
    <row r="92" spans="2:36" ht="15" customHeight="1">
      <c r="B92" s="17"/>
      <c r="C92" s="487"/>
      <c r="D92" s="279"/>
      <c r="E92" s="279"/>
      <c r="F92" s="279"/>
      <c r="G92" s="279"/>
      <c r="H92" s="279"/>
      <c r="I92" s="279"/>
      <c r="J92" s="279"/>
      <c r="K92" s="279"/>
      <c r="L92" s="279"/>
      <c r="M92" s="279"/>
      <c r="N92" s="279"/>
      <c r="O92" s="444"/>
      <c r="P92" s="444"/>
      <c r="Q92" s="444"/>
      <c r="R92" s="446"/>
      <c r="S92" s="17"/>
      <c r="T92" s="895"/>
      <c r="U92" s="895"/>
      <c r="V92" s="895"/>
      <c r="W92" s="879"/>
      <c r="X92" s="879"/>
      <c r="Y92" s="879"/>
      <c r="Z92" s="879"/>
      <c r="AA92" s="879"/>
      <c r="AB92" s="879"/>
      <c r="AC92" s="879"/>
      <c r="AD92" s="879"/>
      <c r="AE92" s="879"/>
      <c r="AF92" s="879"/>
      <c r="AG92" s="879"/>
      <c r="AH92" s="879"/>
      <c r="AI92" s="879"/>
      <c r="AJ92" s="879"/>
    </row>
    <row r="93" spans="2:36" ht="15" customHeight="1">
      <c r="B93" s="17"/>
      <c r="C93" s="487"/>
      <c r="D93" s="279"/>
      <c r="E93" s="279"/>
      <c r="F93" s="279"/>
      <c r="G93" s="279"/>
      <c r="H93" s="279"/>
      <c r="I93" s="279"/>
      <c r="J93" s="279"/>
      <c r="K93" s="279"/>
      <c r="L93" s="279"/>
      <c r="M93" s="279"/>
      <c r="N93" s="279"/>
      <c r="O93" s="444"/>
      <c r="P93" s="444"/>
      <c r="Q93" s="444"/>
      <c r="R93" s="446"/>
      <c r="S93" s="17"/>
      <c r="T93" s="895"/>
      <c r="U93" s="895"/>
      <c r="V93" s="895"/>
      <c r="W93" s="879"/>
      <c r="X93" s="879"/>
      <c r="Y93" s="879"/>
      <c r="Z93" s="879"/>
      <c r="AA93" s="879"/>
      <c r="AB93" s="879"/>
      <c r="AC93" s="879"/>
      <c r="AD93" s="879"/>
      <c r="AE93" s="879"/>
      <c r="AF93" s="879"/>
      <c r="AG93" s="879"/>
      <c r="AH93" s="879"/>
      <c r="AI93" s="879"/>
      <c r="AJ93" s="879"/>
    </row>
    <row r="94" spans="2:36" ht="15" customHeight="1">
      <c r="B94" s="17"/>
      <c r="C94" s="698" t="s">
        <v>55</v>
      </c>
      <c r="D94" s="699"/>
      <c r="E94" s="699"/>
      <c r="F94" s="699"/>
      <c r="G94" s="699"/>
      <c r="H94" s="699"/>
      <c r="I94" s="699"/>
      <c r="J94" s="699"/>
      <c r="K94" s="700"/>
      <c r="L94" s="704"/>
      <c r="M94" s="705"/>
      <c r="N94" s="705"/>
      <c r="O94" s="705"/>
      <c r="P94" s="705"/>
      <c r="Q94" s="705"/>
      <c r="R94" s="706"/>
      <c r="S94" s="17"/>
      <c r="T94" s="895"/>
      <c r="U94" s="895"/>
      <c r="V94" s="895"/>
      <c r="W94" s="879"/>
      <c r="X94" s="879"/>
      <c r="Y94" s="879"/>
      <c r="Z94" s="879"/>
      <c r="AA94" s="879"/>
      <c r="AB94" s="879"/>
      <c r="AC94" s="879"/>
      <c r="AD94" s="879"/>
      <c r="AE94" s="879"/>
      <c r="AF94" s="879"/>
      <c r="AG94" s="879"/>
      <c r="AH94" s="879"/>
      <c r="AI94" s="879"/>
      <c r="AJ94" s="879"/>
    </row>
    <row r="95" spans="2:36" ht="15" customHeight="1">
      <c r="B95" s="17"/>
      <c r="C95" s="701"/>
      <c r="D95" s="702"/>
      <c r="E95" s="702"/>
      <c r="F95" s="702"/>
      <c r="G95" s="702"/>
      <c r="H95" s="702"/>
      <c r="I95" s="702"/>
      <c r="J95" s="702"/>
      <c r="K95" s="703"/>
      <c r="L95" s="707"/>
      <c r="M95" s="708"/>
      <c r="N95" s="708"/>
      <c r="O95" s="708"/>
      <c r="P95" s="708"/>
      <c r="Q95" s="708"/>
      <c r="R95" s="709"/>
      <c r="S95" s="17"/>
      <c r="T95" s="895"/>
      <c r="U95" s="895"/>
      <c r="V95" s="895"/>
      <c r="W95" s="879"/>
      <c r="X95" s="879"/>
      <c r="Y95" s="879"/>
      <c r="Z95" s="879"/>
      <c r="AA95" s="879"/>
      <c r="AB95" s="879"/>
      <c r="AC95" s="879"/>
      <c r="AD95" s="879"/>
      <c r="AE95" s="879"/>
      <c r="AF95" s="879"/>
      <c r="AG95" s="879"/>
      <c r="AH95" s="879"/>
      <c r="AI95" s="879"/>
      <c r="AJ95" s="879"/>
    </row>
    <row r="96" spans="2:36" ht="15" customHeight="1">
      <c r="B96" s="17"/>
      <c r="C96" s="698" t="s">
        <v>56</v>
      </c>
      <c r="D96" s="699"/>
      <c r="E96" s="699"/>
      <c r="F96" s="699"/>
      <c r="G96" s="699"/>
      <c r="H96" s="699"/>
      <c r="I96" s="699"/>
      <c r="J96" s="699"/>
      <c r="K96" s="700"/>
      <c r="L96" s="720"/>
      <c r="M96" s="694"/>
      <c r="N96" s="694"/>
      <c r="O96" s="694"/>
      <c r="P96" s="694"/>
      <c r="Q96" s="694"/>
      <c r="R96" s="695"/>
      <c r="S96" s="17"/>
      <c r="T96" s="114"/>
      <c r="U96" s="114"/>
      <c r="V96" s="114"/>
      <c r="W96" s="114"/>
      <c r="X96" s="114"/>
      <c r="Y96" s="114"/>
      <c r="Z96" s="114"/>
      <c r="AA96" s="114"/>
      <c r="AB96" s="114"/>
      <c r="AC96" s="114"/>
      <c r="AD96" s="114"/>
      <c r="AE96" s="114"/>
      <c r="AF96" s="114"/>
      <c r="AG96" s="114"/>
      <c r="AH96" s="114"/>
      <c r="AI96" s="114"/>
      <c r="AJ96" s="114"/>
    </row>
    <row r="97" spans="2:36" ht="15" customHeight="1">
      <c r="B97" s="17"/>
      <c r="C97" s="701"/>
      <c r="D97" s="702"/>
      <c r="E97" s="702"/>
      <c r="F97" s="702"/>
      <c r="G97" s="702"/>
      <c r="H97" s="702"/>
      <c r="I97" s="702"/>
      <c r="J97" s="702"/>
      <c r="K97" s="703"/>
      <c r="L97" s="721"/>
      <c r="M97" s="722"/>
      <c r="N97" s="722"/>
      <c r="O97" s="722"/>
      <c r="P97" s="722"/>
      <c r="Q97" s="722"/>
      <c r="R97" s="723"/>
      <c r="S97" s="17"/>
      <c r="T97" s="114"/>
      <c r="U97" s="114"/>
      <c r="V97" s="114"/>
      <c r="W97" s="114"/>
      <c r="X97" s="114"/>
      <c r="Y97" s="114"/>
      <c r="Z97" s="114"/>
      <c r="AA97" s="114"/>
      <c r="AB97" s="114"/>
      <c r="AC97" s="114"/>
      <c r="AD97" s="114"/>
      <c r="AE97" s="114"/>
      <c r="AF97" s="114"/>
      <c r="AG97" s="114"/>
      <c r="AH97" s="114"/>
      <c r="AI97" s="114"/>
      <c r="AJ97" s="114"/>
    </row>
    <row r="98" spans="2:36" ht="15" customHeight="1">
      <c r="B98" s="17"/>
      <c r="C98" s="698" t="s">
        <v>57</v>
      </c>
      <c r="D98" s="699"/>
      <c r="E98" s="699"/>
      <c r="F98" s="699"/>
      <c r="G98" s="699"/>
      <c r="H98" s="699"/>
      <c r="I98" s="699"/>
      <c r="J98" s="699"/>
      <c r="K98" s="699"/>
      <c r="L98" s="714" t="s">
        <v>58</v>
      </c>
      <c r="M98" s="715"/>
      <c r="N98" s="714" t="s">
        <v>59</v>
      </c>
      <c r="O98" s="716"/>
      <c r="P98" s="714" t="s">
        <v>60</v>
      </c>
      <c r="Q98" s="715"/>
      <c r="R98" s="715"/>
      <c r="S98" s="96"/>
      <c r="T98" s="114"/>
      <c r="U98" s="114"/>
      <c r="V98" s="114"/>
      <c r="W98" s="114"/>
      <c r="X98" s="114"/>
      <c r="Y98" s="114"/>
      <c r="Z98" s="114"/>
      <c r="AA98" s="114"/>
      <c r="AB98" s="114"/>
      <c r="AC98" s="114"/>
      <c r="AD98" s="114"/>
      <c r="AE98" s="114"/>
      <c r="AF98" s="114"/>
      <c r="AG98" s="114"/>
      <c r="AH98" s="114"/>
      <c r="AI98" s="114"/>
      <c r="AJ98" s="114"/>
    </row>
    <row r="99" spans="2:36" ht="15" customHeight="1">
      <c r="B99" s="17"/>
      <c r="C99" s="701"/>
      <c r="D99" s="702"/>
      <c r="E99" s="702"/>
      <c r="F99" s="702"/>
      <c r="G99" s="702"/>
      <c r="H99" s="702"/>
      <c r="I99" s="702"/>
      <c r="J99" s="702"/>
      <c r="K99" s="703"/>
      <c r="L99" s="646"/>
      <c r="M99" s="647"/>
      <c r="N99" s="710"/>
      <c r="O99" s="711"/>
      <c r="P99" s="712"/>
      <c r="Q99" s="712"/>
      <c r="R99" s="713"/>
      <c r="S99" s="17"/>
      <c r="T99" s="114"/>
      <c r="U99" s="114"/>
      <c r="V99" s="114"/>
      <c r="W99" s="114"/>
      <c r="X99" s="114"/>
      <c r="Y99" s="114"/>
      <c r="Z99" s="114"/>
      <c r="AA99" s="114"/>
      <c r="AB99" s="114"/>
      <c r="AC99" s="114"/>
      <c r="AD99" s="114"/>
      <c r="AE99" s="114"/>
      <c r="AF99" s="114"/>
      <c r="AG99" s="114"/>
      <c r="AH99" s="114"/>
      <c r="AI99" s="114"/>
      <c r="AJ99" s="114"/>
    </row>
    <row r="100" spans="2:36" ht="15" customHeight="1">
      <c r="B100" s="17"/>
      <c r="C100" s="692" t="s">
        <v>61</v>
      </c>
      <c r="D100" s="286"/>
      <c r="E100" s="286"/>
      <c r="F100" s="286"/>
      <c r="G100" s="286"/>
      <c r="H100" s="286"/>
      <c r="I100" s="286"/>
      <c r="J100" s="286"/>
      <c r="K100" s="287"/>
      <c r="L100" s="693"/>
      <c r="M100" s="694"/>
      <c r="N100" s="694"/>
      <c r="O100" s="694"/>
      <c r="P100" s="694"/>
      <c r="Q100" s="694"/>
      <c r="R100" s="695"/>
      <c r="S100" s="17"/>
      <c r="T100" s="114"/>
      <c r="U100" s="114"/>
      <c r="V100" s="114"/>
      <c r="W100" s="114"/>
      <c r="X100" s="114"/>
      <c r="Y100" s="114"/>
      <c r="Z100" s="114"/>
      <c r="AA100" s="114"/>
      <c r="AB100" s="114"/>
      <c r="AC100" s="114"/>
      <c r="AD100" s="114"/>
      <c r="AE100" s="114"/>
      <c r="AF100" s="114"/>
      <c r="AG100" s="114"/>
      <c r="AH100" s="114"/>
      <c r="AI100" s="114"/>
      <c r="AJ100" s="114"/>
    </row>
    <row r="101" spans="2:36" ht="15" customHeight="1" thickBot="1">
      <c r="B101" s="17"/>
      <c r="C101" s="542"/>
      <c r="D101" s="329"/>
      <c r="E101" s="329"/>
      <c r="F101" s="329"/>
      <c r="G101" s="329"/>
      <c r="H101" s="329"/>
      <c r="I101" s="329"/>
      <c r="J101" s="329"/>
      <c r="K101" s="330"/>
      <c r="L101" s="696"/>
      <c r="M101" s="696"/>
      <c r="N101" s="696"/>
      <c r="O101" s="696"/>
      <c r="P101" s="696"/>
      <c r="Q101" s="696"/>
      <c r="R101" s="697"/>
      <c r="S101" s="17"/>
      <c r="T101" s="114"/>
      <c r="U101" s="114"/>
      <c r="V101" s="114"/>
      <c r="W101" s="114"/>
      <c r="X101" s="114"/>
      <c r="Y101" s="114"/>
      <c r="Z101" s="114"/>
      <c r="AA101" s="114"/>
      <c r="AB101" s="114"/>
      <c r="AC101" s="114"/>
      <c r="AD101" s="114"/>
      <c r="AE101" s="114"/>
      <c r="AF101" s="114"/>
      <c r="AG101" s="114"/>
      <c r="AH101" s="114"/>
      <c r="AI101" s="114"/>
      <c r="AJ101" s="114"/>
    </row>
    <row r="102" spans="2:36" ht="15" customHeight="1">
      <c r="B102" s="17"/>
      <c r="C102" s="6" t="s">
        <v>43</v>
      </c>
      <c r="H102" s="6"/>
      <c r="S102" s="17"/>
      <c r="T102" s="114"/>
      <c r="U102" s="114"/>
      <c r="V102" s="114"/>
      <c r="W102" s="114"/>
      <c r="X102" s="114"/>
      <c r="Y102" s="114"/>
      <c r="Z102" s="114"/>
      <c r="AA102" s="114"/>
      <c r="AB102" s="114"/>
      <c r="AC102" s="114"/>
      <c r="AD102" s="114"/>
      <c r="AE102" s="114"/>
      <c r="AF102" s="114"/>
      <c r="AG102" s="114"/>
      <c r="AH102" s="114"/>
      <c r="AI102" s="114"/>
      <c r="AJ102" s="114"/>
    </row>
    <row r="103" spans="2:36" ht="15" customHeight="1">
      <c r="B103" s="17"/>
      <c r="C103" s="17"/>
      <c r="D103" s="17"/>
      <c r="E103" s="17"/>
      <c r="F103" s="17"/>
      <c r="G103" s="17"/>
      <c r="H103" s="183"/>
      <c r="I103" s="17"/>
      <c r="J103" s="17"/>
      <c r="K103" s="17"/>
      <c r="L103" s="17"/>
      <c r="M103" s="17"/>
      <c r="N103" s="17"/>
      <c r="O103" s="17"/>
      <c r="P103" s="17"/>
      <c r="Q103" s="17"/>
      <c r="R103" s="17"/>
      <c r="S103" s="17"/>
      <c r="T103" s="17"/>
      <c r="U103" s="17"/>
      <c r="V103" s="18"/>
      <c r="W103" s="18"/>
      <c r="X103" s="18"/>
      <c r="Y103" s="18"/>
      <c r="Z103" s="18"/>
      <c r="AA103" s="18"/>
      <c r="AB103" s="18"/>
      <c r="AC103" s="18"/>
      <c r="AD103" s="18"/>
      <c r="AE103" s="18"/>
      <c r="AF103" s="18"/>
      <c r="AG103" s="18"/>
      <c r="AH103" s="18"/>
      <c r="AI103" s="18"/>
      <c r="AJ103" s="18"/>
    </row>
    <row r="104" spans="2:36" ht="15" customHeight="1" thickBot="1">
      <c r="B104" s="6" t="s">
        <v>62</v>
      </c>
      <c r="C104" s="184" t="s">
        <v>63</v>
      </c>
      <c r="D104" s="17"/>
      <c r="E104" s="17"/>
      <c r="F104" s="17"/>
      <c r="G104" s="17"/>
      <c r="H104" s="183"/>
      <c r="I104" s="17"/>
      <c r="J104" s="17"/>
      <c r="K104" s="17"/>
      <c r="L104" s="17"/>
      <c r="M104" s="17"/>
      <c r="N104" s="17"/>
      <c r="O104" s="17"/>
      <c r="P104" s="17"/>
      <c r="Q104" s="17"/>
      <c r="R104" s="17"/>
      <c r="S104" s="17"/>
      <c r="T104" s="17"/>
      <c r="U104" s="17"/>
      <c r="V104" s="18"/>
      <c r="W104" s="18"/>
      <c r="X104" s="18"/>
      <c r="Y104" s="18"/>
      <c r="Z104" s="18"/>
      <c r="AA104" s="18"/>
      <c r="AB104" s="18"/>
      <c r="AC104" s="18"/>
      <c r="AD104" s="18"/>
      <c r="AE104" s="18"/>
      <c r="AF104" s="18"/>
      <c r="AG104" s="18"/>
      <c r="AH104" s="18"/>
      <c r="AI104" s="18"/>
      <c r="AJ104" s="18"/>
    </row>
    <row r="105" spans="2:36" ht="15" customHeight="1">
      <c r="B105" s="17"/>
      <c r="C105" s="315"/>
      <c r="D105" s="316"/>
      <c r="E105" s="316"/>
      <c r="F105" s="316"/>
      <c r="G105" s="316"/>
      <c r="H105" s="291" t="s">
        <v>64</v>
      </c>
      <c r="I105" s="291"/>
      <c r="J105" s="291"/>
      <c r="K105" s="291"/>
      <c r="L105" s="291"/>
      <c r="M105" s="291"/>
      <c r="N105" s="324"/>
      <c r="O105" s="324"/>
      <c r="P105" s="324"/>
      <c r="Q105" s="324"/>
      <c r="R105" s="324"/>
      <c r="S105" s="324"/>
      <c r="T105" s="324"/>
      <c r="U105" s="324"/>
      <c r="V105" s="324"/>
      <c r="W105" s="324"/>
      <c r="X105" s="324"/>
      <c r="Y105" s="324"/>
      <c r="Z105" s="324"/>
      <c r="AA105" s="324"/>
      <c r="AB105" s="324"/>
      <c r="AC105" s="324"/>
      <c r="AD105" s="324"/>
      <c r="AE105" s="324"/>
      <c r="AF105" s="324"/>
      <c r="AG105" s="324"/>
      <c r="AH105" s="324"/>
      <c r="AI105" s="324"/>
      <c r="AJ105" s="325"/>
    </row>
    <row r="106" spans="2:36" ht="15" customHeight="1">
      <c r="B106" s="17"/>
      <c r="C106" s="322"/>
      <c r="D106" s="323"/>
      <c r="E106" s="323"/>
      <c r="F106" s="323"/>
      <c r="G106" s="323"/>
      <c r="H106" s="279"/>
      <c r="I106" s="279"/>
      <c r="J106" s="279"/>
      <c r="K106" s="279"/>
      <c r="L106" s="279"/>
      <c r="M106" s="279"/>
      <c r="N106" s="326"/>
      <c r="O106" s="326"/>
      <c r="P106" s="326"/>
      <c r="Q106" s="326"/>
      <c r="R106" s="326"/>
      <c r="S106" s="326"/>
      <c r="T106" s="326"/>
      <c r="U106" s="326"/>
      <c r="V106" s="326"/>
      <c r="W106" s="326"/>
      <c r="X106" s="326"/>
      <c r="Y106" s="326"/>
      <c r="Z106" s="326"/>
      <c r="AA106" s="326"/>
      <c r="AB106" s="326"/>
      <c r="AC106" s="326"/>
      <c r="AD106" s="326"/>
      <c r="AE106" s="326"/>
      <c r="AF106" s="326"/>
      <c r="AG106" s="326"/>
      <c r="AH106" s="326"/>
      <c r="AI106" s="326"/>
      <c r="AJ106" s="327"/>
    </row>
    <row r="107" spans="2:36" ht="15" customHeight="1">
      <c r="B107" s="17"/>
      <c r="C107" s="322"/>
      <c r="D107" s="323"/>
      <c r="E107" s="323"/>
      <c r="F107" s="323"/>
      <c r="G107" s="323"/>
      <c r="H107" s="285" t="s">
        <v>65</v>
      </c>
      <c r="I107" s="286"/>
      <c r="J107" s="286"/>
      <c r="K107" s="286"/>
      <c r="L107" s="286"/>
      <c r="M107" s="287"/>
      <c r="N107" s="279" t="s">
        <v>39</v>
      </c>
      <c r="O107" s="279"/>
      <c r="P107" s="279"/>
      <c r="Q107" s="279"/>
      <c r="R107" s="279"/>
      <c r="S107" s="279"/>
      <c r="T107" s="271"/>
      <c r="U107" s="271"/>
      <c r="V107" s="271" t="s">
        <v>15</v>
      </c>
      <c r="W107" s="271"/>
      <c r="X107" s="271"/>
      <c r="Y107" s="281"/>
      <c r="Z107" s="279" t="s">
        <v>40</v>
      </c>
      <c r="AA107" s="279"/>
      <c r="AB107" s="279"/>
      <c r="AC107" s="279"/>
      <c r="AD107" s="279"/>
      <c r="AE107" s="271"/>
      <c r="AF107" s="271"/>
      <c r="AG107" s="271" t="s">
        <v>15</v>
      </c>
      <c r="AH107" s="271"/>
      <c r="AI107" s="271"/>
      <c r="AJ107" s="298"/>
    </row>
    <row r="108" spans="2:36" ht="15" customHeight="1" thickBot="1">
      <c r="B108" s="17"/>
      <c r="C108" s="317"/>
      <c r="D108" s="318"/>
      <c r="E108" s="318"/>
      <c r="F108" s="318"/>
      <c r="G108" s="318"/>
      <c r="H108" s="328"/>
      <c r="I108" s="329"/>
      <c r="J108" s="329"/>
      <c r="K108" s="329"/>
      <c r="L108" s="329"/>
      <c r="M108" s="330"/>
      <c r="N108" s="319"/>
      <c r="O108" s="319"/>
      <c r="P108" s="319"/>
      <c r="Q108" s="319"/>
      <c r="R108" s="319"/>
      <c r="S108" s="319"/>
      <c r="T108" s="272"/>
      <c r="U108" s="272"/>
      <c r="V108" s="272"/>
      <c r="W108" s="272"/>
      <c r="X108" s="272"/>
      <c r="Y108" s="306"/>
      <c r="Z108" s="319"/>
      <c r="AA108" s="319"/>
      <c r="AB108" s="319"/>
      <c r="AC108" s="319"/>
      <c r="AD108" s="319"/>
      <c r="AE108" s="272"/>
      <c r="AF108" s="272"/>
      <c r="AG108" s="272"/>
      <c r="AH108" s="272"/>
      <c r="AI108" s="272"/>
      <c r="AJ108" s="299"/>
    </row>
    <row r="109" spans="2:36" ht="15" customHeight="1">
      <c r="B109" s="17"/>
      <c r="C109" s="19"/>
      <c r="D109" s="17"/>
      <c r="E109" s="17"/>
      <c r="F109" s="17"/>
      <c r="G109" s="17"/>
      <c r="H109" s="183"/>
      <c r="I109" s="17"/>
      <c r="J109" s="17"/>
      <c r="K109" s="17"/>
      <c r="L109" s="17"/>
      <c r="M109" s="17"/>
      <c r="N109" s="17"/>
      <c r="O109" s="17"/>
      <c r="P109" s="17"/>
      <c r="Q109" s="17"/>
      <c r="R109" s="17"/>
      <c r="S109" s="17"/>
      <c r="T109" s="17"/>
      <c r="U109" s="17"/>
      <c r="V109" s="18"/>
      <c r="W109" s="18"/>
      <c r="X109" s="18"/>
      <c r="Y109" s="18"/>
      <c r="Z109" s="18"/>
      <c r="AA109" s="18"/>
      <c r="AB109" s="18"/>
      <c r="AC109" s="18"/>
      <c r="AD109" s="18"/>
      <c r="AE109" s="18"/>
      <c r="AF109" s="18"/>
      <c r="AG109" s="18"/>
      <c r="AH109" s="18"/>
      <c r="AI109" s="18"/>
      <c r="AJ109" s="18"/>
    </row>
    <row r="110" spans="2:36" ht="24" customHeight="1" thickBot="1">
      <c r="B110" s="6" t="s">
        <v>66</v>
      </c>
      <c r="C110" s="333" t="str">
        <f>"Are you currently applying for any scholarship(s), other than "&amp;C16&amp;" Program?"</f>
        <v>Are you currently applying for any scholarship(s), other than ABE Initiative Program?</v>
      </c>
      <c r="D110" s="333"/>
      <c r="E110" s="333"/>
      <c r="F110" s="333"/>
      <c r="G110" s="333"/>
      <c r="H110" s="333"/>
      <c r="I110" s="333"/>
      <c r="J110" s="333"/>
      <c r="K110" s="333"/>
      <c r="L110" s="333"/>
      <c r="M110" s="333"/>
      <c r="N110" s="333"/>
      <c r="O110" s="333"/>
      <c r="P110" s="333"/>
      <c r="Q110" s="333"/>
      <c r="R110" s="333"/>
      <c r="S110" s="333"/>
      <c r="T110" s="333"/>
      <c r="U110" s="333"/>
      <c r="V110" s="333"/>
      <c r="W110" s="333"/>
      <c r="X110" s="333"/>
      <c r="Y110" s="333"/>
      <c r="Z110" s="333"/>
      <c r="AA110" s="333"/>
      <c r="AB110" s="333"/>
      <c r="AC110" s="333"/>
      <c r="AD110" s="333"/>
      <c r="AE110" s="333"/>
      <c r="AF110" s="333"/>
      <c r="AG110" s="333"/>
      <c r="AH110" s="333"/>
      <c r="AI110" s="333"/>
      <c r="AJ110" s="333"/>
    </row>
    <row r="111" spans="2:36" ht="15" customHeight="1">
      <c r="B111" s="17"/>
      <c r="C111" s="315"/>
      <c r="D111" s="316"/>
      <c r="E111" s="316"/>
      <c r="F111" s="316"/>
      <c r="G111" s="316"/>
      <c r="H111" s="291" t="s">
        <v>64</v>
      </c>
      <c r="I111" s="291"/>
      <c r="J111" s="291"/>
      <c r="K111" s="291"/>
      <c r="L111" s="291"/>
      <c r="M111" s="291"/>
      <c r="N111" s="320"/>
      <c r="O111" s="320"/>
      <c r="P111" s="320"/>
      <c r="Q111" s="320"/>
      <c r="R111" s="320"/>
      <c r="S111" s="320"/>
      <c r="T111" s="320"/>
      <c r="U111" s="320"/>
      <c r="V111" s="320"/>
      <c r="W111" s="320"/>
      <c r="X111" s="320"/>
      <c r="Y111" s="320"/>
      <c r="Z111" s="320"/>
      <c r="AA111" s="320"/>
      <c r="AB111" s="320"/>
      <c r="AC111" s="320"/>
      <c r="AD111" s="320"/>
      <c r="AE111" s="320"/>
      <c r="AF111" s="320"/>
      <c r="AG111" s="320"/>
      <c r="AH111" s="320"/>
      <c r="AI111" s="320"/>
      <c r="AJ111" s="320"/>
    </row>
    <row r="112" spans="2:36" ht="15" customHeight="1" thickBot="1">
      <c r="B112" s="17"/>
      <c r="C112" s="317"/>
      <c r="D112" s="318"/>
      <c r="E112" s="318"/>
      <c r="F112" s="318"/>
      <c r="G112" s="318"/>
      <c r="H112" s="319"/>
      <c r="I112" s="319"/>
      <c r="J112" s="319"/>
      <c r="K112" s="319"/>
      <c r="L112" s="319"/>
      <c r="M112" s="319"/>
      <c r="N112" s="321"/>
      <c r="O112" s="321"/>
      <c r="P112" s="321"/>
      <c r="Q112" s="321"/>
      <c r="R112" s="321"/>
      <c r="S112" s="321"/>
      <c r="T112" s="321"/>
      <c r="U112" s="321"/>
      <c r="V112" s="321"/>
      <c r="W112" s="321"/>
      <c r="X112" s="321"/>
      <c r="Y112" s="321"/>
      <c r="Z112" s="321"/>
      <c r="AA112" s="321"/>
      <c r="AB112" s="321"/>
      <c r="AC112" s="321"/>
      <c r="AD112" s="321"/>
      <c r="AE112" s="321"/>
      <c r="AF112" s="321"/>
      <c r="AG112" s="321"/>
      <c r="AH112" s="321"/>
      <c r="AI112" s="321"/>
      <c r="AJ112" s="321"/>
    </row>
    <row r="113" spans="2:36" ht="15" customHeight="1">
      <c r="B113" s="17"/>
      <c r="C113" s="20"/>
      <c r="D113" s="17"/>
      <c r="E113" s="17"/>
      <c r="F113" s="17"/>
      <c r="G113" s="17"/>
      <c r="H113" s="183"/>
      <c r="I113" s="17"/>
      <c r="J113" s="17"/>
      <c r="K113" s="17"/>
      <c r="L113" s="17"/>
      <c r="M113" s="17"/>
      <c r="N113" s="17"/>
      <c r="O113" s="17"/>
      <c r="P113" s="17"/>
      <c r="Q113" s="17"/>
      <c r="R113" s="17"/>
      <c r="S113" s="17"/>
      <c r="T113" s="17"/>
      <c r="U113" s="17"/>
      <c r="V113" s="18"/>
      <c r="W113" s="18"/>
      <c r="X113" s="18"/>
      <c r="Y113" s="18"/>
      <c r="Z113" s="18"/>
      <c r="AA113" s="18"/>
      <c r="AB113" s="18"/>
      <c r="AC113" s="18"/>
      <c r="AD113" s="18"/>
      <c r="AE113" s="18"/>
      <c r="AF113" s="18"/>
      <c r="AG113" s="18"/>
      <c r="AH113" s="18"/>
      <c r="AI113" s="18"/>
      <c r="AJ113" s="18"/>
    </row>
    <row r="114" spans="2:36" ht="15" customHeight="1" thickBot="1">
      <c r="B114" s="6" t="s">
        <v>67</v>
      </c>
      <c r="C114" s="184" t="s">
        <v>68</v>
      </c>
      <c r="D114" s="17"/>
      <c r="E114" s="17"/>
      <c r="F114" s="17"/>
      <c r="G114" s="17"/>
      <c r="H114" s="183"/>
      <c r="I114" s="17"/>
      <c r="J114" s="17"/>
      <c r="K114" s="17"/>
      <c r="L114" s="17"/>
      <c r="M114" s="17"/>
      <c r="N114" s="17"/>
      <c r="O114" s="17"/>
      <c r="P114" s="17"/>
      <c r="Q114" s="17"/>
      <c r="R114" s="17"/>
      <c r="S114" s="17"/>
      <c r="T114" s="17"/>
      <c r="U114" s="17"/>
      <c r="V114" s="18"/>
      <c r="W114" s="18"/>
      <c r="X114" s="18"/>
      <c r="Y114" s="18"/>
      <c r="Z114" s="18"/>
      <c r="AA114" s="18"/>
      <c r="AB114" s="18"/>
      <c r="AC114" s="18"/>
      <c r="AD114" s="18"/>
      <c r="AE114" s="18"/>
      <c r="AF114" s="18"/>
      <c r="AG114" s="18"/>
      <c r="AH114" s="18"/>
      <c r="AI114" s="18"/>
      <c r="AJ114" s="18"/>
    </row>
    <row r="115" spans="2:36" ht="15" customHeight="1">
      <c r="B115" s="17"/>
      <c r="C115" s="315"/>
      <c r="D115" s="316"/>
      <c r="E115" s="316"/>
      <c r="F115" s="316"/>
      <c r="G115" s="316"/>
      <c r="H115" s="291" t="s">
        <v>69</v>
      </c>
      <c r="I115" s="291"/>
      <c r="J115" s="291"/>
      <c r="K115" s="291"/>
      <c r="L115" s="291"/>
      <c r="M115" s="291"/>
      <c r="N115" s="324"/>
      <c r="O115" s="324"/>
      <c r="P115" s="324"/>
      <c r="Q115" s="324"/>
      <c r="R115" s="324"/>
      <c r="S115" s="324"/>
      <c r="T115" s="324"/>
      <c r="U115" s="324"/>
      <c r="V115" s="324"/>
      <c r="W115" s="324"/>
      <c r="X115" s="324"/>
      <c r="Y115" s="324"/>
      <c r="Z115" s="324"/>
      <c r="AA115" s="324"/>
      <c r="AB115" s="324"/>
      <c r="AC115" s="324"/>
      <c r="AD115" s="324"/>
      <c r="AE115" s="324"/>
      <c r="AF115" s="324"/>
      <c r="AG115" s="324"/>
      <c r="AH115" s="324"/>
      <c r="AI115" s="324"/>
      <c r="AJ115" s="325"/>
    </row>
    <row r="116" spans="2:36" ht="15" customHeight="1">
      <c r="B116" s="17"/>
      <c r="C116" s="322"/>
      <c r="D116" s="323"/>
      <c r="E116" s="323"/>
      <c r="F116" s="323"/>
      <c r="G116" s="323"/>
      <c r="H116" s="279"/>
      <c r="I116" s="279"/>
      <c r="J116" s="279"/>
      <c r="K116" s="279"/>
      <c r="L116" s="279"/>
      <c r="M116" s="279"/>
      <c r="N116" s="326"/>
      <c r="O116" s="326"/>
      <c r="P116" s="326"/>
      <c r="Q116" s="326"/>
      <c r="R116" s="326"/>
      <c r="S116" s="326"/>
      <c r="T116" s="326"/>
      <c r="U116" s="326"/>
      <c r="V116" s="326"/>
      <c r="W116" s="326"/>
      <c r="X116" s="326"/>
      <c r="Y116" s="326"/>
      <c r="Z116" s="326"/>
      <c r="AA116" s="326"/>
      <c r="AB116" s="326"/>
      <c r="AC116" s="326"/>
      <c r="AD116" s="326"/>
      <c r="AE116" s="326"/>
      <c r="AF116" s="326"/>
      <c r="AG116" s="326"/>
      <c r="AH116" s="326"/>
      <c r="AI116" s="326"/>
      <c r="AJ116" s="327"/>
    </row>
    <row r="117" spans="2:36" ht="15" customHeight="1">
      <c r="B117" s="17"/>
      <c r="C117" s="322"/>
      <c r="D117" s="323"/>
      <c r="E117" s="323"/>
      <c r="F117" s="323"/>
      <c r="G117" s="323"/>
      <c r="H117" s="285" t="s">
        <v>70</v>
      </c>
      <c r="I117" s="286"/>
      <c r="J117" s="286"/>
      <c r="K117" s="286"/>
      <c r="L117" s="286"/>
      <c r="M117" s="287"/>
      <c r="N117" s="280"/>
      <c r="O117" s="271"/>
      <c r="P117" s="271"/>
      <c r="Q117" s="271"/>
      <c r="R117" s="271"/>
      <c r="S117" s="281"/>
      <c r="T117" s="279" t="s">
        <v>71</v>
      </c>
      <c r="U117" s="279"/>
      <c r="V117" s="279"/>
      <c r="W117" s="279"/>
      <c r="X117" s="279"/>
      <c r="Y117" s="279"/>
      <c r="Z117" s="275"/>
      <c r="AA117" s="275"/>
      <c r="AB117" s="275"/>
      <c r="AC117" s="275"/>
      <c r="AD117" s="275"/>
      <c r="AE117" s="275"/>
      <c r="AF117" s="275"/>
      <c r="AG117" s="275"/>
      <c r="AH117" s="275"/>
      <c r="AI117" s="275"/>
      <c r="AJ117" s="276"/>
    </row>
    <row r="118" spans="2:36" ht="15" customHeight="1">
      <c r="B118" s="17"/>
      <c r="C118" s="322"/>
      <c r="D118" s="323"/>
      <c r="E118" s="323"/>
      <c r="F118" s="323"/>
      <c r="G118" s="323"/>
      <c r="H118" s="288"/>
      <c r="I118" s="289"/>
      <c r="J118" s="289"/>
      <c r="K118" s="289"/>
      <c r="L118" s="289"/>
      <c r="M118" s="290"/>
      <c r="N118" s="282"/>
      <c r="O118" s="283"/>
      <c r="P118" s="283"/>
      <c r="Q118" s="283"/>
      <c r="R118" s="283"/>
      <c r="S118" s="284"/>
      <c r="T118" s="279"/>
      <c r="U118" s="279"/>
      <c r="V118" s="279"/>
      <c r="W118" s="279"/>
      <c r="X118" s="279"/>
      <c r="Y118" s="279"/>
      <c r="Z118" s="277"/>
      <c r="AA118" s="277"/>
      <c r="AB118" s="277"/>
      <c r="AC118" s="277"/>
      <c r="AD118" s="277"/>
      <c r="AE118" s="277"/>
      <c r="AF118" s="277"/>
      <c r="AG118" s="277"/>
      <c r="AH118" s="277"/>
      <c r="AI118" s="277"/>
      <c r="AJ118" s="278"/>
    </row>
    <row r="119" spans="2:36" ht="15" customHeight="1">
      <c r="B119" s="17"/>
      <c r="C119" s="322"/>
      <c r="D119" s="323"/>
      <c r="E119" s="323"/>
      <c r="F119" s="323"/>
      <c r="G119" s="323"/>
      <c r="H119" s="285" t="s">
        <v>65</v>
      </c>
      <c r="I119" s="286"/>
      <c r="J119" s="286"/>
      <c r="K119" s="286"/>
      <c r="L119" s="286"/>
      <c r="M119" s="287"/>
      <c r="N119" s="300" t="s">
        <v>39</v>
      </c>
      <c r="O119" s="301"/>
      <c r="P119" s="301"/>
      <c r="Q119" s="301"/>
      <c r="R119" s="301"/>
      <c r="S119" s="302"/>
      <c r="T119" s="271"/>
      <c r="U119" s="271"/>
      <c r="V119" s="271" t="s">
        <v>15</v>
      </c>
      <c r="W119" s="271"/>
      <c r="X119" s="271"/>
      <c r="Y119" s="281"/>
      <c r="Z119" s="293" t="s">
        <v>40</v>
      </c>
      <c r="AA119" s="293"/>
      <c r="AB119" s="293"/>
      <c r="AC119" s="293"/>
      <c r="AD119" s="294"/>
      <c r="AE119" s="271"/>
      <c r="AF119" s="271"/>
      <c r="AG119" s="273" t="s">
        <v>15</v>
      </c>
      <c r="AH119" s="271"/>
      <c r="AI119" s="271"/>
      <c r="AJ119" s="298"/>
    </row>
    <row r="120" spans="2:36" ht="15" customHeight="1" thickBot="1">
      <c r="B120" s="17"/>
      <c r="C120" s="322"/>
      <c r="D120" s="323"/>
      <c r="E120" s="323"/>
      <c r="F120" s="323"/>
      <c r="G120" s="323"/>
      <c r="H120" s="288"/>
      <c r="I120" s="289"/>
      <c r="J120" s="289"/>
      <c r="K120" s="289"/>
      <c r="L120" s="289"/>
      <c r="M120" s="290"/>
      <c r="N120" s="303"/>
      <c r="O120" s="304"/>
      <c r="P120" s="304"/>
      <c r="Q120" s="304"/>
      <c r="R120" s="304"/>
      <c r="S120" s="305"/>
      <c r="T120" s="272"/>
      <c r="U120" s="272"/>
      <c r="V120" s="272"/>
      <c r="W120" s="272"/>
      <c r="X120" s="272"/>
      <c r="Y120" s="306"/>
      <c r="Z120" s="296"/>
      <c r="AA120" s="296"/>
      <c r="AB120" s="296"/>
      <c r="AC120" s="296"/>
      <c r="AD120" s="297"/>
      <c r="AE120" s="272"/>
      <c r="AF120" s="272"/>
      <c r="AG120" s="274"/>
      <c r="AH120" s="272"/>
      <c r="AI120" s="272"/>
      <c r="AJ120" s="299"/>
    </row>
    <row r="121" spans="2:36" ht="15" customHeight="1">
      <c r="B121" s="17"/>
      <c r="C121" s="315"/>
      <c r="D121" s="316"/>
      <c r="E121" s="316"/>
      <c r="F121" s="316"/>
      <c r="G121" s="316"/>
      <c r="H121" s="291" t="s">
        <v>69</v>
      </c>
      <c r="I121" s="291"/>
      <c r="J121" s="291"/>
      <c r="K121" s="291"/>
      <c r="L121" s="291"/>
      <c r="M121" s="291"/>
      <c r="N121" s="324"/>
      <c r="O121" s="324"/>
      <c r="P121" s="324"/>
      <c r="Q121" s="324"/>
      <c r="R121" s="324"/>
      <c r="S121" s="324"/>
      <c r="T121" s="324"/>
      <c r="U121" s="324"/>
      <c r="V121" s="324"/>
      <c r="W121" s="324"/>
      <c r="X121" s="324"/>
      <c r="Y121" s="324"/>
      <c r="Z121" s="324"/>
      <c r="AA121" s="324"/>
      <c r="AB121" s="324"/>
      <c r="AC121" s="324"/>
      <c r="AD121" s="324"/>
      <c r="AE121" s="324"/>
      <c r="AF121" s="324"/>
      <c r="AG121" s="324"/>
      <c r="AH121" s="324"/>
      <c r="AI121" s="324"/>
      <c r="AJ121" s="325"/>
    </row>
    <row r="122" spans="2:36" ht="15" customHeight="1">
      <c r="B122" s="17"/>
      <c r="C122" s="322"/>
      <c r="D122" s="323"/>
      <c r="E122" s="323"/>
      <c r="F122" s="323"/>
      <c r="G122" s="323"/>
      <c r="H122" s="279"/>
      <c r="I122" s="279"/>
      <c r="J122" s="279"/>
      <c r="K122" s="279"/>
      <c r="L122" s="279"/>
      <c r="M122" s="279"/>
      <c r="N122" s="326"/>
      <c r="O122" s="326"/>
      <c r="P122" s="326"/>
      <c r="Q122" s="326"/>
      <c r="R122" s="326"/>
      <c r="S122" s="326"/>
      <c r="T122" s="326"/>
      <c r="U122" s="326"/>
      <c r="V122" s="326"/>
      <c r="W122" s="326"/>
      <c r="X122" s="326"/>
      <c r="Y122" s="326"/>
      <c r="Z122" s="326"/>
      <c r="AA122" s="326"/>
      <c r="AB122" s="326"/>
      <c r="AC122" s="326"/>
      <c r="AD122" s="326"/>
      <c r="AE122" s="326"/>
      <c r="AF122" s="326"/>
      <c r="AG122" s="326"/>
      <c r="AH122" s="326"/>
      <c r="AI122" s="326"/>
      <c r="AJ122" s="327"/>
    </row>
    <row r="123" spans="2:36" ht="15" customHeight="1">
      <c r="B123" s="17"/>
      <c r="C123" s="322"/>
      <c r="D123" s="323"/>
      <c r="E123" s="323"/>
      <c r="F123" s="323"/>
      <c r="G123" s="323"/>
      <c r="H123" s="285" t="s">
        <v>70</v>
      </c>
      <c r="I123" s="286"/>
      <c r="J123" s="286"/>
      <c r="K123" s="286"/>
      <c r="L123" s="286"/>
      <c r="M123" s="287"/>
      <c r="N123" s="280"/>
      <c r="O123" s="271"/>
      <c r="P123" s="271"/>
      <c r="Q123" s="271"/>
      <c r="R123" s="271"/>
      <c r="S123" s="281"/>
      <c r="T123" s="279" t="s">
        <v>71</v>
      </c>
      <c r="U123" s="279"/>
      <c r="V123" s="279"/>
      <c r="W123" s="279"/>
      <c r="X123" s="279"/>
      <c r="Y123" s="279"/>
      <c r="Z123" s="275"/>
      <c r="AA123" s="275"/>
      <c r="AB123" s="275"/>
      <c r="AC123" s="275"/>
      <c r="AD123" s="275"/>
      <c r="AE123" s="275"/>
      <c r="AF123" s="275"/>
      <c r="AG123" s="275"/>
      <c r="AH123" s="275"/>
      <c r="AI123" s="275"/>
      <c r="AJ123" s="276"/>
    </row>
    <row r="124" spans="2:36" ht="15" customHeight="1">
      <c r="B124" s="17"/>
      <c r="C124" s="322"/>
      <c r="D124" s="323"/>
      <c r="E124" s="323"/>
      <c r="F124" s="323"/>
      <c r="G124" s="323"/>
      <c r="H124" s="288"/>
      <c r="I124" s="289"/>
      <c r="J124" s="289"/>
      <c r="K124" s="289"/>
      <c r="L124" s="289"/>
      <c r="M124" s="290"/>
      <c r="N124" s="282"/>
      <c r="O124" s="283"/>
      <c r="P124" s="283"/>
      <c r="Q124" s="283"/>
      <c r="R124" s="283"/>
      <c r="S124" s="284"/>
      <c r="T124" s="279"/>
      <c r="U124" s="279"/>
      <c r="V124" s="279"/>
      <c r="W124" s="279"/>
      <c r="X124" s="279"/>
      <c r="Y124" s="279"/>
      <c r="Z124" s="277"/>
      <c r="AA124" s="277"/>
      <c r="AB124" s="277"/>
      <c r="AC124" s="277"/>
      <c r="AD124" s="277"/>
      <c r="AE124" s="277"/>
      <c r="AF124" s="277"/>
      <c r="AG124" s="277"/>
      <c r="AH124" s="277"/>
      <c r="AI124" s="277"/>
      <c r="AJ124" s="278"/>
    </row>
    <row r="125" spans="2:36" ht="15" customHeight="1">
      <c r="B125" s="17"/>
      <c r="C125" s="322"/>
      <c r="D125" s="323"/>
      <c r="E125" s="323"/>
      <c r="F125" s="323"/>
      <c r="G125" s="323"/>
      <c r="H125" s="285" t="s">
        <v>65</v>
      </c>
      <c r="I125" s="286"/>
      <c r="J125" s="286"/>
      <c r="K125" s="286"/>
      <c r="L125" s="286"/>
      <c r="M125" s="287"/>
      <c r="N125" s="300" t="s">
        <v>39</v>
      </c>
      <c r="O125" s="301"/>
      <c r="P125" s="301"/>
      <c r="Q125" s="301"/>
      <c r="R125" s="301"/>
      <c r="S125" s="302"/>
      <c r="T125" s="271"/>
      <c r="U125" s="271"/>
      <c r="V125" s="271" t="s">
        <v>15</v>
      </c>
      <c r="W125" s="271"/>
      <c r="X125" s="271"/>
      <c r="Y125" s="281"/>
      <c r="Z125" s="292" t="s">
        <v>40</v>
      </c>
      <c r="AA125" s="293"/>
      <c r="AB125" s="293"/>
      <c r="AC125" s="293"/>
      <c r="AD125" s="294"/>
      <c r="AE125" s="271"/>
      <c r="AF125" s="271"/>
      <c r="AG125" s="273" t="s">
        <v>15</v>
      </c>
      <c r="AH125" s="271"/>
      <c r="AI125" s="271"/>
      <c r="AJ125" s="298"/>
    </row>
    <row r="126" spans="2:36" ht="15" customHeight="1" thickBot="1">
      <c r="B126" s="17"/>
      <c r="C126" s="322"/>
      <c r="D126" s="323"/>
      <c r="E126" s="323"/>
      <c r="F126" s="323"/>
      <c r="G126" s="323"/>
      <c r="H126" s="288"/>
      <c r="I126" s="289"/>
      <c r="J126" s="289"/>
      <c r="K126" s="289"/>
      <c r="L126" s="289"/>
      <c r="M126" s="290"/>
      <c r="N126" s="303"/>
      <c r="O126" s="304"/>
      <c r="P126" s="304"/>
      <c r="Q126" s="304"/>
      <c r="R126" s="304"/>
      <c r="S126" s="305"/>
      <c r="T126" s="272"/>
      <c r="U126" s="272"/>
      <c r="V126" s="272"/>
      <c r="W126" s="272"/>
      <c r="X126" s="272"/>
      <c r="Y126" s="306"/>
      <c r="Z126" s="295"/>
      <c r="AA126" s="296"/>
      <c r="AB126" s="296"/>
      <c r="AC126" s="296"/>
      <c r="AD126" s="297"/>
      <c r="AE126" s="272"/>
      <c r="AF126" s="272"/>
      <c r="AG126" s="274"/>
      <c r="AH126" s="272"/>
      <c r="AI126" s="272"/>
      <c r="AJ126" s="299"/>
    </row>
    <row r="127" spans="2:36" ht="15" customHeight="1">
      <c r="B127" s="17"/>
      <c r="C127" s="315"/>
      <c r="D127" s="316"/>
      <c r="E127" s="316"/>
      <c r="F127" s="316"/>
      <c r="G127" s="316"/>
      <c r="H127" s="291" t="s">
        <v>69</v>
      </c>
      <c r="I127" s="291"/>
      <c r="J127" s="291"/>
      <c r="K127" s="291"/>
      <c r="L127" s="291"/>
      <c r="M127" s="291"/>
      <c r="N127" s="324"/>
      <c r="O127" s="324"/>
      <c r="P127" s="324"/>
      <c r="Q127" s="324"/>
      <c r="R127" s="324"/>
      <c r="S127" s="324"/>
      <c r="T127" s="324"/>
      <c r="U127" s="324"/>
      <c r="V127" s="324"/>
      <c r="W127" s="324"/>
      <c r="X127" s="324"/>
      <c r="Y127" s="324"/>
      <c r="Z127" s="324"/>
      <c r="AA127" s="324"/>
      <c r="AB127" s="324"/>
      <c r="AC127" s="324"/>
      <c r="AD127" s="324"/>
      <c r="AE127" s="324"/>
      <c r="AF127" s="324"/>
      <c r="AG127" s="324"/>
      <c r="AH127" s="324"/>
      <c r="AI127" s="324"/>
      <c r="AJ127" s="325"/>
    </row>
    <row r="128" spans="2:36" ht="15" customHeight="1">
      <c r="B128" s="17"/>
      <c r="C128" s="322"/>
      <c r="D128" s="323"/>
      <c r="E128" s="323"/>
      <c r="F128" s="323"/>
      <c r="G128" s="323"/>
      <c r="H128" s="279"/>
      <c r="I128" s="279"/>
      <c r="J128" s="279"/>
      <c r="K128" s="279"/>
      <c r="L128" s="279"/>
      <c r="M128" s="279"/>
      <c r="N128" s="326"/>
      <c r="O128" s="326"/>
      <c r="P128" s="326"/>
      <c r="Q128" s="326"/>
      <c r="R128" s="326"/>
      <c r="S128" s="326"/>
      <c r="T128" s="326"/>
      <c r="U128" s="326"/>
      <c r="V128" s="326"/>
      <c r="W128" s="326"/>
      <c r="X128" s="326"/>
      <c r="Y128" s="326"/>
      <c r="Z128" s="326"/>
      <c r="AA128" s="326"/>
      <c r="AB128" s="326"/>
      <c r="AC128" s="326"/>
      <c r="AD128" s="326"/>
      <c r="AE128" s="326"/>
      <c r="AF128" s="326"/>
      <c r="AG128" s="326"/>
      <c r="AH128" s="326"/>
      <c r="AI128" s="326"/>
      <c r="AJ128" s="327"/>
    </row>
    <row r="129" spans="2:46" ht="15" customHeight="1">
      <c r="B129" s="17"/>
      <c r="C129" s="322"/>
      <c r="D129" s="323"/>
      <c r="E129" s="323"/>
      <c r="F129" s="323"/>
      <c r="G129" s="323"/>
      <c r="H129" s="285" t="s">
        <v>70</v>
      </c>
      <c r="I129" s="286"/>
      <c r="J129" s="286"/>
      <c r="K129" s="286"/>
      <c r="L129" s="286"/>
      <c r="M129" s="287"/>
      <c r="N129" s="280"/>
      <c r="O129" s="271"/>
      <c r="P129" s="271"/>
      <c r="Q129" s="271"/>
      <c r="R129" s="271"/>
      <c r="S129" s="281"/>
      <c r="T129" s="279" t="s">
        <v>71</v>
      </c>
      <c r="U129" s="279"/>
      <c r="V129" s="279"/>
      <c r="W129" s="279"/>
      <c r="X129" s="279"/>
      <c r="Y129" s="279"/>
      <c r="Z129" s="275"/>
      <c r="AA129" s="275"/>
      <c r="AB129" s="275"/>
      <c r="AC129" s="275"/>
      <c r="AD129" s="275"/>
      <c r="AE129" s="275"/>
      <c r="AF129" s="275"/>
      <c r="AG129" s="275"/>
      <c r="AH129" s="275"/>
      <c r="AI129" s="275"/>
      <c r="AJ129" s="276"/>
    </row>
    <row r="130" spans="2:46" ht="15" customHeight="1">
      <c r="B130" s="17"/>
      <c r="C130" s="322"/>
      <c r="D130" s="323"/>
      <c r="E130" s="323"/>
      <c r="F130" s="323"/>
      <c r="G130" s="323"/>
      <c r="H130" s="288"/>
      <c r="I130" s="289"/>
      <c r="J130" s="289"/>
      <c r="K130" s="289"/>
      <c r="L130" s="289"/>
      <c r="M130" s="290"/>
      <c r="N130" s="282"/>
      <c r="O130" s="283"/>
      <c r="P130" s="283"/>
      <c r="Q130" s="283"/>
      <c r="R130" s="283"/>
      <c r="S130" s="284"/>
      <c r="T130" s="279"/>
      <c r="U130" s="279"/>
      <c r="V130" s="279"/>
      <c r="W130" s="279"/>
      <c r="X130" s="279"/>
      <c r="Y130" s="279"/>
      <c r="Z130" s="277"/>
      <c r="AA130" s="277"/>
      <c r="AB130" s="277"/>
      <c r="AC130" s="277"/>
      <c r="AD130" s="277"/>
      <c r="AE130" s="277"/>
      <c r="AF130" s="277"/>
      <c r="AG130" s="277"/>
      <c r="AH130" s="277"/>
      <c r="AI130" s="277"/>
      <c r="AJ130" s="278"/>
      <c r="AT130" s="97"/>
    </row>
    <row r="131" spans="2:46" ht="15" customHeight="1">
      <c r="B131" s="17"/>
      <c r="C131" s="322"/>
      <c r="D131" s="323"/>
      <c r="E131" s="323"/>
      <c r="F131" s="323"/>
      <c r="G131" s="323"/>
      <c r="H131" s="285" t="s">
        <v>65</v>
      </c>
      <c r="I131" s="286"/>
      <c r="J131" s="286"/>
      <c r="K131" s="286"/>
      <c r="L131" s="286"/>
      <c r="M131" s="287"/>
      <c r="N131" s="300" t="s">
        <v>39</v>
      </c>
      <c r="O131" s="301"/>
      <c r="P131" s="301"/>
      <c r="Q131" s="301"/>
      <c r="R131" s="301"/>
      <c r="S131" s="302"/>
      <c r="T131" s="271"/>
      <c r="U131" s="271"/>
      <c r="V131" s="271" t="s">
        <v>15</v>
      </c>
      <c r="W131" s="271"/>
      <c r="X131" s="271"/>
      <c r="Y131" s="271"/>
      <c r="Z131" s="292" t="s">
        <v>40</v>
      </c>
      <c r="AA131" s="293"/>
      <c r="AB131" s="293"/>
      <c r="AC131" s="293"/>
      <c r="AD131" s="294"/>
      <c r="AE131" s="271"/>
      <c r="AF131" s="271"/>
      <c r="AG131" s="273" t="s">
        <v>15</v>
      </c>
      <c r="AH131" s="271"/>
      <c r="AI131" s="271"/>
      <c r="AJ131" s="298"/>
    </row>
    <row r="132" spans="2:46" ht="15" customHeight="1" thickBot="1">
      <c r="B132" s="17"/>
      <c r="C132" s="317"/>
      <c r="D132" s="318"/>
      <c r="E132" s="318"/>
      <c r="F132" s="318"/>
      <c r="G132" s="318"/>
      <c r="H132" s="328"/>
      <c r="I132" s="329"/>
      <c r="J132" s="329"/>
      <c r="K132" s="329"/>
      <c r="L132" s="329"/>
      <c r="M132" s="330"/>
      <c r="N132" s="303"/>
      <c r="O132" s="304"/>
      <c r="P132" s="304"/>
      <c r="Q132" s="304"/>
      <c r="R132" s="304"/>
      <c r="S132" s="305"/>
      <c r="T132" s="272"/>
      <c r="U132" s="272"/>
      <c r="V132" s="272"/>
      <c r="W132" s="272"/>
      <c r="X132" s="272"/>
      <c r="Y132" s="272"/>
      <c r="Z132" s="295"/>
      <c r="AA132" s="296"/>
      <c r="AB132" s="296"/>
      <c r="AC132" s="296"/>
      <c r="AD132" s="297"/>
      <c r="AE132" s="272"/>
      <c r="AF132" s="272"/>
      <c r="AG132" s="274"/>
      <c r="AH132" s="272"/>
      <c r="AI132" s="272"/>
      <c r="AJ132" s="299"/>
    </row>
    <row r="133" spans="2:46" ht="15" customHeight="1">
      <c r="V133" s="190"/>
      <c r="W133" s="190"/>
      <c r="X133" s="190"/>
      <c r="Y133" s="190"/>
      <c r="Z133" s="190"/>
      <c r="AA133" s="190"/>
      <c r="AB133" s="190"/>
      <c r="AC133" s="190"/>
      <c r="AD133" s="190"/>
      <c r="AE133" s="190"/>
      <c r="AF133" s="190"/>
      <c r="AG133" s="190"/>
      <c r="AH133" s="190"/>
      <c r="AI133" s="190"/>
      <c r="AJ133" s="190"/>
    </row>
    <row r="135" spans="2:46" ht="15" customHeight="1">
      <c r="B135" s="421" t="s">
        <v>72</v>
      </c>
      <c r="C135" s="421"/>
      <c r="D135" s="421"/>
      <c r="E135" s="421"/>
      <c r="F135" s="421"/>
      <c r="G135" s="421"/>
      <c r="H135" s="421"/>
      <c r="I135" s="421"/>
      <c r="J135" s="421"/>
      <c r="K135" s="421"/>
      <c r="L135" s="421"/>
      <c r="M135" s="421"/>
      <c r="N135" s="421"/>
      <c r="O135" s="421"/>
      <c r="P135" s="421"/>
      <c r="Q135" s="421"/>
      <c r="R135" s="421"/>
      <c r="S135" s="421"/>
      <c r="T135" s="421"/>
      <c r="U135" s="421"/>
      <c r="V135" s="421"/>
      <c r="W135" s="421"/>
      <c r="X135" s="421"/>
      <c r="Y135" s="421"/>
      <c r="Z135" s="421"/>
      <c r="AA135" s="421"/>
      <c r="AB135" s="421"/>
      <c r="AC135" s="421"/>
      <c r="AD135" s="421"/>
      <c r="AE135" s="421"/>
      <c r="AF135" s="421"/>
      <c r="AG135" s="421"/>
      <c r="AH135" s="421"/>
      <c r="AI135" s="421"/>
      <c r="AJ135" s="421"/>
    </row>
    <row r="136" spans="2:46" ht="15" customHeight="1">
      <c r="B136" s="21"/>
      <c r="C136" s="21"/>
      <c r="D136" s="21"/>
      <c r="E136" s="21"/>
      <c r="F136" s="21"/>
      <c r="G136" s="21"/>
      <c r="H136" s="22"/>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row>
    <row r="137" spans="2:46" ht="15" customHeight="1" thickBot="1">
      <c r="B137" s="6" t="s">
        <v>73</v>
      </c>
      <c r="C137" s="21"/>
      <c r="D137" s="21"/>
      <c r="E137" s="21"/>
      <c r="F137" s="21"/>
      <c r="G137" s="21"/>
      <c r="H137" s="22"/>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row>
    <row r="138" spans="2:46" ht="15" customHeight="1">
      <c r="C138" s="896" t="s">
        <v>74</v>
      </c>
      <c r="D138" s="897"/>
      <c r="E138" s="897"/>
      <c r="F138" s="897"/>
      <c r="G138" s="897"/>
      <c r="H138" s="897"/>
      <c r="I138" s="897"/>
      <c r="J138" s="897"/>
      <c r="K138" s="897"/>
      <c r="L138" s="670"/>
      <c r="M138" s="671"/>
      <c r="N138" s="671"/>
      <c r="O138" s="671"/>
      <c r="P138" s="671"/>
      <c r="Q138" s="671"/>
      <c r="R138" s="671"/>
      <c r="S138" s="671"/>
      <c r="T138" s="671"/>
      <c r="U138" s="671"/>
      <c r="V138" s="898"/>
      <c r="W138" s="666" t="s">
        <v>75</v>
      </c>
      <c r="X138" s="667"/>
      <c r="Y138" s="667"/>
      <c r="Z138" s="667"/>
      <c r="AA138" s="668"/>
      <c r="AB138" s="670"/>
      <c r="AC138" s="671"/>
      <c r="AD138" s="671"/>
      <c r="AE138" s="671"/>
      <c r="AF138" s="671"/>
      <c r="AG138" s="671"/>
      <c r="AH138" s="671"/>
      <c r="AI138" s="671"/>
      <c r="AJ138" s="672"/>
    </row>
    <row r="139" spans="2:46" ht="15" customHeight="1">
      <c r="C139" s="628"/>
      <c r="D139" s="629"/>
      <c r="E139" s="629"/>
      <c r="F139" s="629"/>
      <c r="G139" s="629"/>
      <c r="H139" s="629"/>
      <c r="I139" s="629"/>
      <c r="J139" s="629"/>
      <c r="K139" s="629"/>
      <c r="L139" s="646"/>
      <c r="M139" s="647"/>
      <c r="N139" s="647"/>
      <c r="O139" s="647"/>
      <c r="P139" s="647"/>
      <c r="Q139" s="647"/>
      <c r="R139" s="647"/>
      <c r="S139" s="647"/>
      <c r="T139" s="647"/>
      <c r="U139" s="647"/>
      <c r="V139" s="652"/>
      <c r="W139" s="641"/>
      <c r="X139" s="669"/>
      <c r="Y139" s="669"/>
      <c r="Z139" s="669"/>
      <c r="AA139" s="640"/>
      <c r="AB139" s="673"/>
      <c r="AC139" s="674"/>
      <c r="AD139" s="674"/>
      <c r="AE139" s="674"/>
      <c r="AF139" s="674"/>
      <c r="AG139" s="674"/>
      <c r="AH139" s="674"/>
      <c r="AI139" s="674"/>
      <c r="AJ139" s="675"/>
    </row>
    <row r="140" spans="2:46" ht="15" customHeight="1">
      <c r="C140" s="628" t="s">
        <v>76</v>
      </c>
      <c r="D140" s="629"/>
      <c r="E140" s="629"/>
      <c r="F140" s="629"/>
      <c r="G140" s="629"/>
      <c r="H140" s="629"/>
      <c r="I140" s="629"/>
      <c r="J140" s="629"/>
      <c r="K140" s="629"/>
      <c r="L140" s="678"/>
      <c r="M140" s="632"/>
      <c r="N140" s="632"/>
      <c r="O140" s="632"/>
      <c r="P140" s="632"/>
      <c r="Q140" s="632"/>
      <c r="R140" s="632"/>
      <c r="S140" s="632"/>
      <c r="T140" s="632"/>
      <c r="U140" s="632"/>
      <c r="V140" s="632"/>
      <c r="W140" s="632"/>
      <c r="X140" s="632"/>
      <c r="Y140" s="632"/>
      <c r="Z140" s="632"/>
      <c r="AA140" s="632"/>
      <c r="AB140" s="633"/>
      <c r="AC140" s="633"/>
      <c r="AD140" s="633"/>
      <c r="AE140" s="633"/>
      <c r="AF140" s="633"/>
      <c r="AG140" s="633"/>
      <c r="AH140" s="633"/>
      <c r="AI140" s="633"/>
      <c r="AJ140" s="679"/>
    </row>
    <row r="141" spans="2:46" ht="15" customHeight="1">
      <c r="C141" s="676"/>
      <c r="D141" s="677"/>
      <c r="E141" s="677"/>
      <c r="F141" s="677"/>
      <c r="G141" s="677"/>
      <c r="H141" s="677"/>
      <c r="I141" s="677"/>
      <c r="J141" s="677"/>
      <c r="K141" s="677"/>
      <c r="L141" s="680"/>
      <c r="M141" s="680"/>
      <c r="N141" s="680"/>
      <c r="O141" s="680"/>
      <c r="P141" s="680"/>
      <c r="Q141" s="680"/>
      <c r="R141" s="680"/>
      <c r="S141" s="680"/>
      <c r="T141" s="680"/>
      <c r="U141" s="680"/>
      <c r="V141" s="680"/>
      <c r="W141" s="680"/>
      <c r="X141" s="680"/>
      <c r="Y141" s="680"/>
      <c r="Z141" s="680"/>
      <c r="AA141" s="680"/>
      <c r="AB141" s="680"/>
      <c r="AC141" s="680"/>
      <c r="AD141" s="680"/>
      <c r="AE141" s="680"/>
      <c r="AF141" s="680"/>
      <c r="AG141" s="680"/>
      <c r="AH141" s="680"/>
      <c r="AI141" s="680"/>
      <c r="AJ141" s="681"/>
    </row>
    <row r="142" spans="2:46" ht="15" customHeight="1">
      <c r="C142" s="648" t="s">
        <v>77</v>
      </c>
      <c r="D142" s="635"/>
      <c r="E142" s="635"/>
      <c r="F142" s="635"/>
      <c r="G142" s="635"/>
      <c r="H142" s="635"/>
      <c r="I142" s="635"/>
      <c r="J142" s="635"/>
      <c r="K142" s="635"/>
      <c r="L142" s="682"/>
      <c r="M142" s="633"/>
      <c r="N142" s="633"/>
      <c r="O142" s="633"/>
      <c r="P142" s="633"/>
      <c r="Q142" s="633"/>
      <c r="R142" s="633"/>
      <c r="S142" s="633"/>
      <c r="T142" s="633"/>
      <c r="U142" s="633"/>
      <c r="V142" s="633"/>
      <c r="W142" s="633"/>
      <c r="X142" s="633"/>
      <c r="Y142" s="633"/>
      <c r="Z142" s="633"/>
      <c r="AA142" s="633"/>
      <c r="AB142" s="633"/>
      <c r="AC142" s="633"/>
      <c r="AD142" s="633"/>
      <c r="AE142" s="633"/>
      <c r="AF142" s="633"/>
      <c r="AG142" s="633"/>
      <c r="AH142" s="633"/>
      <c r="AI142" s="633"/>
      <c r="AJ142" s="679"/>
    </row>
    <row r="143" spans="2:46" ht="15" customHeight="1">
      <c r="C143" s="628"/>
      <c r="D143" s="629"/>
      <c r="E143" s="629"/>
      <c r="F143" s="629"/>
      <c r="G143" s="629"/>
      <c r="H143" s="629"/>
      <c r="I143" s="629"/>
      <c r="J143" s="629"/>
      <c r="K143" s="629"/>
      <c r="L143" s="680"/>
      <c r="M143" s="680"/>
      <c r="N143" s="680"/>
      <c r="O143" s="680"/>
      <c r="P143" s="680"/>
      <c r="Q143" s="680"/>
      <c r="R143" s="680"/>
      <c r="S143" s="680"/>
      <c r="T143" s="680"/>
      <c r="U143" s="680"/>
      <c r="V143" s="680"/>
      <c r="W143" s="680"/>
      <c r="X143" s="680"/>
      <c r="Y143" s="680"/>
      <c r="Z143" s="680"/>
      <c r="AA143" s="680"/>
      <c r="AB143" s="680"/>
      <c r="AC143" s="680"/>
      <c r="AD143" s="680"/>
      <c r="AE143" s="680"/>
      <c r="AF143" s="680"/>
      <c r="AG143" s="680"/>
      <c r="AH143" s="680"/>
      <c r="AI143" s="680"/>
      <c r="AJ143" s="681"/>
    </row>
    <row r="144" spans="2:46" ht="15" customHeight="1">
      <c r="C144" s="628" t="s">
        <v>78</v>
      </c>
      <c r="D144" s="629"/>
      <c r="E144" s="629"/>
      <c r="F144" s="629"/>
      <c r="G144" s="629"/>
      <c r="H144" s="629"/>
      <c r="I144" s="629"/>
      <c r="J144" s="629"/>
      <c r="K144" s="629"/>
      <c r="L144" s="682"/>
      <c r="M144" s="633"/>
      <c r="N144" s="633"/>
      <c r="O144" s="633"/>
      <c r="P144" s="633"/>
      <c r="Q144" s="633"/>
      <c r="R144" s="633"/>
      <c r="S144" s="633"/>
      <c r="T144" s="633"/>
      <c r="U144" s="633"/>
      <c r="V144" s="633"/>
      <c r="W144" s="633"/>
      <c r="X144" s="633"/>
      <c r="Y144" s="633"/>
      <c r="Z144" s="633"/>
      <c r="AA144" s="633"/>
      <c r="AB144" s="633"/>
      <c r="AC144" s="633"/>
      <c r="AD144" s="633"/>
      <c r="AE144" s="633"/>
      <c r="AF144" s="633"/>
      <c r="AG144" s="633"/>
      <c r="AH144" s="633"/>
      <c r="AI144" s="633"/>
      <c r="AJ144" s="679"/>
    </row>
    <row r="145" spans="2:36" ht="15" customHeight="1">
      <c r="C145" s="676"/>
      <c r="D145" s="677"/>
      <c r="E145" s="677"/>
      <c r="F145" s="677"/>
      <c r="G145" s="677"/>
      <c r="H145" s="677"/>
      <c r="I145" s="677"/>
      <c r="J145" s="677"/>
      <c r="K145" s="677"/>
      <c r="L145" s="680"/>
      <c r="M145" s="680"/>
      <c r="N145" s="680"/>
      <c r="O145" s="680"/>
      <c r="P145" s="680"/>
      <c r="Q145" s="680"/>
      <c r="R145" s="680"/>
      <c r="S145" s="680"/>
      <c r="T145" s="680"/>
      <c r="U145" s="680"/>
      <c r="V145" s="680"/>
      <c r="W145" s="680"/>
      <c r="X145" s="680"/>
      <c r="Y145" s="680"/>
      <c r="Z145" s="680"/>
      <c r="AA145" s="680"/>
      <c r="AB145" s="680"/>
      <c r="AC145" s="680"/>
      <c r="AD145" s="680"/>
      <c r="AE145" s="680"/>
      <c r="AF145" s="680"/>
      <c r="AG145" s="680"/>
      <c r="AH145" s="680"/>
      <c r="AI145" s="680"/>
      <c r="AJ145" s="681"/>
    </row>
    <row r="146" spans="2:36" ht="15" customHeight="1">
      <c r="C146" s="648" t="s">
        <v>79</v>
      </c>
      <c r="D146" s="635"/>
      <c r="E146" s="635"/>
      <c r="F146" s="635"/>
      <c r="G146" s="635"/>
      <c r="H146" s="635"/>
      <c r="I146" s="635"/>
      <c r="J146" s="635"/>
      <c r="K146" s="649"/>
      <c r="L146" s="645"/>
      <c r="M146" s="645"/>
      <c r="N146" s="645" t="s">
        <v>15</v>
      </c>
      <c r="O146" s="645"/>
      <c r="P146" s="645"/>
      <c r="Q146" s="645" t="s">
        <v>15</v>
      </c>
      <c r="R146" s="645"/>
      <c r="S146" s="645"/>
      <c r="T146" s="651"/>
      <c r="U146" s="640" t="s">
        <v>80</v>
      </c>
      <c r="V146" s="635"/>
      <c r="W146" s="635"/>
      <c r="X146" s="635"/>
      <c r="Y146" s="635"/>
      <c r="Z146" s="635"/>
      <c r="AA146" s="641"/>
      <c r="AB146" s="644"/>
      <c r="AC146" s="645"/>
      <c r="AD146" s="645" t="s">
        <v>15</v>
      </c>
      <c r="AE146" s="645"/>
      <c r="AF146" s="645"/>
      <c r="AG146" s="645" t="s">
        <v>15</v>
      </c>
      <c r="AH146" s="663"/>
      <c r="AI146" s="663"/>
      <c r="AJ146" s="664"/>
    </row>
    <row r="147" spans="2:36" ht="15" customHeight="1">
      <c r="C147" s="628"/>
      <c r="D147" s="629"/>
      <c r="E147" s="629"/>
      <c r="F147" s="629"/>
      <c r="G147" s="629"/>
      <c r="H147" s="629"/>
      <c r="I147" s="629"/>
      <c r="J147" s="629"/>
      <c r="K147" s="650"/>
      <c r="L147" s="647"/>
      <c r="M147" s="647"/>
      <c r="N147" s="647"/>
      <c r="O147" s="647"/>
      <c r="P147" s="647"/>
      <c r="Q147" s="647"/>
      <c r="R147" s="647"/>
      <c r="S147" s="647"/>
      <c r="T147" s="652"/>
      <c r="U147" s="642"/>
      <c r="V147" s="629"/>
      <c r="W147" s="629"/>
      <c r="X147" s="629"/>
      <c r="Y147" s="629"/>
      <c r="Z147" s="629"/>
      <c r="AA147" s="643"/>
      <c r="AB147" s="646"/>
      <c r="AC147" s="647"/>
      <c r="AD147" s="647"/>
      <c r="AE147" s="647"/>
      <c r="AF147" s="647"/>
      <c r="AG147" s="647"/>
      <c r="AH147" s="647"/>
      <c r="AI147" s="647"/>
      <c r="AJ147" s="665"/>
    </row>
    <row r="148" spans="2:36" ht="17.649999999999999" customHeight="1">
      <c r="C148" s="628" t="s">
        <v>29</v>
      </c>
      <c r="D148" s="629"/>
      <c r="E148" s="629"/>
      <c r="F148" s="629"/>
      <c r="G148" s="629"/>
      <c r="H148" s="629"/>
      <c r="I148" s="632"/>
      <c r="J148" s="632"/>
      <c r="K148" s="632"/>
      <c r="L148" s="633"/>
      <c r="M148" s="633"/>
      <c r="N148" s="633"/>
      <c r="O148" s="633"/>
      <c r="P148" s="635" t="s">
        <v>30</v>
      </c>
      <c r="Q148" s="635"/>
      <c r="R148" s="635"/>
      <c r="S148" s="653" t="s">
        <v>21</v>
      </c>
      <c r="T148" s="654"/>
      <c r="U148" s="654"/>
      <c r="V148" s="657"/>
      <c r="W148" s="658"/>
      <c r="X148" s="658"/>
      <c r="Y148" s="659"/>
      <c r="Z148" s="629" t="s">
        <v>24</v>
      </c>
      <c r="AA148" s="629"/>
      <c r="AB148" s="635"/>
      <c r="AC148" s="1080"/>
      <c r="AD148" s="636"/>
      <c r="AE148" s="636"/>
      <c r="AF148" s="636"/>
      <c r="AG148" s="636"/>
      <c r="AH148" s="636"/>
      <c r="AI148" s="636"/>
      <c r="AJ148" s="637"/>
    </row>
    <row r="149" spans="2:36" ht="15" customHeight="1" thickBot="1">
      <c r="C149" s="630"/>
      <c r="D149" s="631"/>
      <c r="E149" s="631"/>
      <c r="F149" s="631"/>
      <c r="G149" s="631"/>
      <c r="H149" s="631"/>
      <c r="I149" s="634"/>
      <c r="J149" s="634"/>
      <c r="K149" s="634"/>
      <c r="L149" s="634"/>
      <c r="M149" s="634"/>
      <c r="N149" s="634"/>
      <c r="O149" s="634"/>
      <c r="P149" s="631"/>
      <c r="Q149" s="631"/>
      <c r="R149" s="631"/>
      <c r="S149" s="655"/>
      <c r="T149" s="656"/>
      <c r="U149" s="656"/>
      <c r="V149" s="660"/>
      <c r="W149" s="661"/>
      <c r="X149" s="661"/>
      <c r="Y149" s="662"/>
      <c r="Z149" s="631"/>
      <c r="AA149" s="631"/>
      <c r="AB149" s="631"/>
      <c r="AC149" s="638"/>
      <c r="AD149" s="638"/>
      <c r="AE149" s="638"/>
      <c r="AF149" s="638"/>
      <c r="AG149" s="638"/>
      <c r="AH149" s="638"/>
      <c r="AI149" s="638"/>
      <c r="AJ149" s="639"/>
    </row>
    <row r="150" spans="2:36" ht="15" customHeight="1" thickBot="1">
      <c r="B150" s="21"/>
      <c r="C150" s="23"/>
      <c r="D150" s="23"/>
      <c r="E150" s="23"/>
      <c r="F150" s="23"/>
      <c r="G150" s="23"/>
      <c r="H150" s="24"/>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row>
    <row r="151" spans="2:36" ht="15" customHeight="1" thickBot="1">
      <c r="B151" s="21"/>
      <c r="C151" s="608" t="s">
        <v>81</v>
      </c>
      <c r="D151" s="609"/>
      <c r="E151" s="609"/>
      <c r="F151" s="609"/>
      <c r="G151" s="609"/>
      <c r="H151" s="609"/>
      <c r="I151" s="609"/>
      <c r="J151" s="609"/>
      <c r="K151" s="610"/>
      <c r="L151" s="611" t="s">
        <v>82</v>
      </c>
      <c r="M151" s="609"/>
      <c r="N151" s="609"/>
      <c r="O151" s="609"/>
      <c r="P151" s="609"/>
      <c r="Q151" s="609"/>
      <c r="R151" s="610"/>
      <c r="S151" s="612" t="s">
        <v>83</v>
      </c>
      <c r="T151" s="613"/>
      <c r="U151" s="613"/>
      <c r="V151" s="613"/>
      <c r="W151" s="613"/>
      <c r="X151" s="613"/>
      <c r="Y151" s="613"/>
      <c r="Z151" s="613"/>
      <c r="AA151" s="613"/>
      <c r="AB151" s="613"/>
      <c r="AC151" s="613"/>
      <c r="AD151" s="613"/>
      <c r="AE151" s="613"/>
      <c r="AF151" s="613"/>
      <c r="AG151" s="613"/>
      <c r="AH151" s="613"/>
      <c r="AI151" s="613"/>
      <c r="AJ151" s="614"/>
    </row>
    <row r="152" spans="2:36" ht="15" customHeight="1" thickTop="1">
      <c r="B152" s="21"/>
      <c r="C152" s="570" t="s">
        <v>84</v>
      </c>
      <c r="D152" s="573" t="s">
        <v>85</v>
      </c>
      <c r="E152" s="573"/>
      <c r="F152" s="573"/>
      <c r="G152" s="573"/>
      <c r="H152" s="573"/>
      <c r="I152" s="573"/>
      <c r="J152" s="573"/>
      <c r="K152" s="574"/>
      <c r="L152" s="602" t="s">
        <v>86</v>
      </c>
      <c r="M152" s="602"/>
      <c r="N152" s="602"/>
      <c r="O152" s="602"/>
      <c r="P152" s="602"/>
      <c r="Q152" s="602"/>
      <c r="R152" s="602"/>
      <c r="S152" s="602" t="s">
        <v>87</v>
      </c>
      <c r="T152" s="602"/>
      <c r="U152" s="602"/>
      <c r="V152" s="602"/>
      <c r="W152" s="602"/>
      <c r="X152" s="602"/>
      <c r="Y152" s="602"/>
      <c r="Z152" s="602"/>
      <c r="AA152" s="602"/>
      <c r="AB152" s="602"/>
      <c r="AC152" s="602"/>
      <c r="AD152" s="602"/>
      <c r="AE152" s="602"/>
      <c r="AF152" s="602"/>
      <c r="AG152" s="602"/>
      <c r="AH152" s="602"/>
      <c r="AI152" s="602"/>
      <c r="AJ152" s="603"/>
    </row>
    <row r="153" spans="2:36" ht="15" customHeight="1">
      <c r="B153" s="21"/>
      <c r="C153" s="571"/>
      <c r="D153" s="575"/>
      <c r="E153" s="575"/>
      <c r="F153" s="575"/>
      <c r="G153" s="575"/>
      <c r="H153" s="575"/>
      <c r="I153" s="575"/>
      <c r="J153" s="575"/>
      <c r="K153" s="576"/>
      <c r="L153" s="604" t="s">
        <v>88</v>
      </c>
      <c r="M153" s="604"/>
      <c r="N153" s="604"/>
      <c r="O153" s="604"/>
      <c r="P153" s="604"/>
      <c r="Q153" s="604"/>
      <c r="R153" s="604"/>
      <c r="S153" s="604" t="s">
        <v>89</v>
      </c>
      <c r="T153" s="604"/>
      <c r="U153" s="604"/>
      <c r="V153" s="604"/>
      <c r="W153" s="604"/>
      <c r="X153" s="604"/>
      <c r="Y153" s="604"/>
      <c r="Z153" s="604"/>
      <c r="AA153" s="604"/>
      <c r="AB153" s="604"/>
      <c r="AC153" s="604"/>
      <c r="AD153" s="604"/>
      <c r="AE153" s="604"/>
      <c r="AF153" s="604"/>
      <c r="AG153" s="604"/>
      <c r="AH153" s="604"/>
      <c r="AI153" s="604"/>
      <c r="AJ153" s="605"/>
    </row>
    <row r="154" spans="2:36" ht="15" customHeight="1" thickBot="1">
      <c r="B154" s="21"/>
      <c r="C154" s="601"/>
      <c r="D154" s="621"/>
      <c r="E154" s="621"/>
      <c r="F154" s="621"/>
      <c r="G154" s="621"/>
      <c r="H154" s="621"/>
      <c r="I154" s="621"/>
      <c r="J154" s="621"/>
      <c r="K154" s="622"/>
      <c r="L154" s="606" t="s">
        <v>90</v>
      </c>
      <c r="M154" s="606"/>
      <c r="N154" s="606"/>
      <c r="O154" s="606"/>
      <c r="P154" s="606"/>
      <c r="Q154" s="606"/>
      <c r="R154" s="606"/>
      <c r="S154" s="606" t="s">
        <v>91</v>
      </c>
      <c r="T154" s="606"/>
      <c r="U154" s="606"/>
      <c r="V154" s="606"/>
      <c r="W154" s="606"/>
      <c r="X154" s="606"/>
      <c r="Y154" s="606"/>
      <c r="Z154" s="606"/>
      <c r="AA154" s="606"/>
      <c r="AB154" s="606"/>
      <c r="AC154" s="606"/>
      <c r="AD154" s="606"/>
      <c r="AE154" s="606"/>
      <c r="AF154" s="606"/>
      <c r="AG154" s="606"/>
      <c r="AH154" s="606"/>
      <c r="AI154" s="606"/>
      <c r="AJ154" s="607"/>
    </row>
    <row r="155" spans="2:36" ht="15" customHeight="1" thickTop="1">
      <c r="B155" s="21"/>
      <c r="C155" s="570" t="s">
        <v>92</v>
      </c>
      <c r="D155" s="573" t="s">
        <v>93</v>
      </c>
      <c r="E155" s="573"/>
      <c r="F155" s="573"/>
      <c r="G155" s="573"/>
      <c r="H155" s="573"/>
      <c r="I155" s="573"/>
      <c r="J155" s="573"/>
      <c r="K155" s="574"/>
      <c r="L155" s="615" t="s">
        <v>94</v>
      </c>
      <c r="M155" s="616"/>
      <c r="N155" s="616"/>
      <c r="O155" s="616"/>
      <c r="P155" s="616"/>
      <c r="Q155" s="616"/>
      <c r="R155" s="617"/>
      <c r="S155" s="615" t="s">
        <v>95</v>
      </c>
      <c r="T155" s="616"/>
      <c r="U155" s="616"/>
      <c r="V155" s="616"/>
      <c r="W155" s="616"/>
      <c r="X155" s="616"/>
      <c r="Y155" s="616"/>
      <c r="Z155" s="616"/>
      <c r="AA155" s="616"/>
      <c r="AB155" s="616"/>
      <c r="AC155" s="616"/>
      <c r="AD155" s="616"/>
      <c r="AE155" s="616"/>
      <c r="AF155" s="616"/>
      <c r="AG155" s="616"/>
      <c r="AH155" s="616"/>
      <c r="AI155" s="616"/>
      <c r="AJ155" s="626"/>
    </row>
    <row r="156" spans="2:36" ht="15" customHeight="1" thickBot="1">
      <c r="B156" s="21"/>
      <c r="C156" s="601"/>
      <c r="D156" s="621"/>
      <c r="E156" s="621"/>
      <c r="F156" s="621"/>
      <c r="G156" s="621"/>
      <c r="H156" s="621"/>
      <c r="I156" s="621"/>
      <c r="J156" s="621"/>
      <c r="K156" s="622"/>
      <c r="L156" s="623"/>
      <c r="M156" s="624"/>
      <c r="N156" s="624"/>
      <c r="O156" s="624"/>
      <c r="P156" s="624"/>
      <c r="Q156" s="624"/>
      <c r="R156" s="625"/>
      <c r="S156" s="623"/>
      <c r="T156" s="624"/>
      <c r="U156" s="624"/>
      <c r="V156" s="624"/>
      <c r="W156" s="624"/>
      <c r="X156" s="624"/>
      <c r="Y156" s="624"/>
      <c r="Z156" s="624"/>
      <c r="AA156" s="624"/>
      <c r="AB156" s="624"/>
      <c r="AC156" s="624"/>
      <c r="AD156" s="624"/>
      <c r="AE156" s="624"/>
      <c r="AF156" s="624"/>
      <c r="AG156" s="624"/>
      <c r="AH156" s="624"/>
      <c r="AI156" s="624"/>
      <c r="AJ156" s="627"/>
    </row>
    <row r="157" spans="2:36" ht="15" customHeight="1" thickTop="1" thickBot="1">
      <c r="B157" s="21"/>
      <c r="C157" s="186" t="s">
        <v>96</v>
      </c>
      <c r="D157" s="573" t="s">
        <v>97</v>
      </c>
      <c r="E157" s="573"/>
      <c r="F157" s="573"/>
      <c r="G157" s="573"/>
      <c r="H157" s="573"/>
      <c r="I157" s="573"/>
      <c r="J157" s="573"/>
      <c r="K157" s="574"/>
      <c r="L157" s="615" t="s">
        <v>98</v>
      </c>
      <c r="M157" s="616"/>
      <c r="N157" s="616"/>
      <c r="O157" s="616"/>
      <c r="P157" s="616"/>
      <c r="Q157" s="616"/>
      <c r="R157" s="617"/>
      <c r="S157" s="618" t="s">
        <v>99</v>
      </c>
      <c r="T157" s="619"/>
      <c r="U157" s="619"/>
      <c r="V157" s="619"/>
      <c r="W157" s="619"/>
      <c r="X157" s="619"/>
      <c r="Y157" s="619"/>
      <c r="Z157" s="619"/>
      <c r="AA157" s="619"/>
      <c r="AB157" s="619"/>
      <c r="AC157" s="619"/>
      <c r="AD157" s="619"/>
      <c r="AE157" s="619"/>
      <c r="AF157" s="619"/>
      <c r="AG157" s="619"/>
      <c r="AH157" s="619"/>
      <c r="AI157" s="619"/>
      <c r="AJ157" s="620"/>
    </row>
    <row r="158" spans="2:36" ht="15" customHeight="1" thickTop="1">
      <c r="B158" s="21"/>
      <c r="C158" s="570" t="s">
        <v>100</v>
      </c>
      <c r="D158" s="573" t="s">
        <v>101</v>
      </c>
      <c r="E158" s="573"/>
      <c r="F158" s="573"/>
      <c r="G158" s="573"/>
      <c r="H158" s="573"/>
      <c r="I158" s="573"/>
      <c r="J158" s="573"/>
      <c r="K158" s="574"/>
      <c r="L158" s="579" t="s">
        <v>102</v>
      </c>
      <c r="M158" s="580"/>
      <c r="N158" s="580"/>
      <c r="O158" s="580"/>
      <c r="P158" s="580"/>
      <c r="Q158" s="580"/>
      <c r="R158" s="581"/>
      <c r="S158" s="582" t="s">
        <v>103</v>
      </c>
      <c r="T158" s="583"/>
      <c r="U158" s="583"/>
      <c r="V158" s="583"/>
      <c r="W158" s="583"/>
      <c r="X158" s="583"/>
      <c r="Y158" s="583"/>
      <c r="Z158" s="583"/>
      <c r="AA158" s="583"/>
      <c r="AB158" s="583"/>
      <c r="AC158" s="583"/>
      <c r="AD158" s="583"/>
      <c r="AE158" s="583"/>
      <c r="AF158" s="583"/>
      <c r="AG158" s="583"/>
      <c r="AH158" s="583"/>
      <c r="AI158" s="583"/>
      <c r="AJ158" s="584"/>
    </row>
    <row r="159" spans="2:36" ht="15" customHeight="1">
      <c r="B159" s="21"/>
      <c r="C159" s="571"/>
      <c r="D159" s="575"/>
      <c r="E159" s="575"/>
      <c r="F159" s="575"/>
      <c r="G159" s="575"/>
      <c r="H159" s="575"/>
      <c r="I159" s="575"/>
      <c r="J159" s="575"/>
      <c r="K159" s="576"/>
      <c r="L159" s="561" t="s">
        <v>104</v>
      </c>
      <c r="M159" s="562"/>
      <c r="N159" s="562"/>
      <c r="O159" s="562"/>
      <c r="P159" s="562"/>
      <c r="Q159" s="562"/>
      <c r="R159" s="585"/>
      <c r="S159" s="561" t="s">
        <v>105</v>
      </c>
      <c r="T159" s="562"/>
      <c r="U159" s="562"/>
      <c r="V159" s="562"/>
      <c r="W159" s="562"/>
      <c r="X159" s="562"/>
      <c r="Y159" s="562"/>
      <c r="Z159" s="562"/>
      <c r="AA159" s="562"/>
      <c r="AB159" s="562"/>
      <c r="AC159" s="562"/>
      <c r="AD159" s="562"/>
      <c r="AE159" s="562"/>
      <c r="AF159" s="562"/>
      <c r="AG159" s="562"/>
      <c r="AH159" s="562"/>
      <c r="AI159" s="562"/>
      <c r="AJ159" s="563"/>
    </row>
    <row r="160" spans="2:36" ht="15" customHeight="1">
      <c r="B160" s="21"/>
      <c r="C160" s="571"/>
      <c r="D160" s="575"/>
      <c r="E160" s="575"/>
      <c r="F160" s="575"/>
      <c r="G160" s="575"/>
      <c r="H160" s="575"/>
      <c r="I160" s="575"/>
      <c r="J160" s="575"/>
      <c r="K160" s="576"/>
      <c r="L160" s="586" t="s">
        <v>106</v>
      </c>
      <c r="M160" s="587"/>
      <c r="N160" s="587"/>
      <c r="O160" s="587"/>
      <c r="P160" s="587"/>
      <c r="Q160" s="587"/>
      <c r="R160" s="588"/>
      <c r="S160" s="586" t="s">
        <v>107</v>
      </c>
      <c r="T160" s="587"/>
      <c r="U160" s="587"/>
      <c r="V160" s="587"/>
      <c r="W160" s="587"/>
      <c r="X160" s="587"/>
      <c r="Y160" s="587"/>
      <c r="Z160" s="587"/>
      <c r="AA160" s="587"/>
      <c r="AB160" s="587"/>
      <c r="AC160" s="587"/>
      <c r="AD160" s="587"/>
      <c r="AE160" s="587"/>
      <c r="AF160" s="587"/>
      <c r="AG160" s="587"/>
      <c r="AH160" s="587"/>
      <c r="AI160" s="587"/>
      <c r="AJ160" s="589"/>
    </row>
    <row r="161" spans="2:36" ht="15" customHeight="1">
      <c r="B161" s="21"/>
      <c r="C161" s="571"/>
      <c r="D161" s="575"/>
      <c r="E161" s="575"/>
      <c r="F161" s="575"/>
      <c r="G161" s="575"/>
      <c r="H161" s="575"/>
      <c r="I161" s="575"/>
      <c r="J161" s="575"/>
      <c r="K161" s="576"/>
      <c r="L161" s="1081" t="s">
        <v>108</v>
      </c>
      <c r="M161" s="1082"/>
      <c r="N161" s="1082"/>
      <c r="O161" s="1082"/>
      <c r="P161" s="1082"/>
      <c r="Q161" s="1082"/>
      <c r="R161" s="1083"/>
      <c r="S161" s="561" t="s">
        <v>109</v>
      </c>
      <c r="T161" s="562"/>
      <c r="U161" s="562"/>
      <c r="V161" s="562"/>
      <c r="W161" s="562"/>
      <c r="X161" s="562"/>
      <c r="Y161" s="562"/>
      <c r="Z161" s="562"/>
      <c r="AA161" s="562"/>
      <c r="AB161" s="562"/>
      <c r="AC161" s="562"/>
      <c r="AD161" s="562"/>
      <c r="AE161" s="562"/>
      <c r="AF161" s="562"/>
      <c r="AG161" s="562"/>
      <c r="AH161" s="562"/>
      <c r="AI161" s="562"/>
      <c r="AJ161" s="563"/>
    </row>
    <row r="162" spans="2:36" ht="15" customHeight="1" thickBot="1">
      <c r="B162" s="21"/>
      <c r="C162" s="572"/>
      <c r="D162" s="577"/>
      <c r="E162" s="577"/>
      <c r="F162" s="577"/>
      <c r="G162" s="577"/>
      <c r="H162" s="577"/>
      <c r="I162" s="577"/>
      <c r="J162" s="577"/>
      <c r="K162" s="578"/>
      <c r="L162" s="564" t="s">
        <v>101</v>
      </c>
      <c r="M162" s="565"/>
      <c r="N162" s="565"/>
      <c r="O162" s="565"/>
      <c r="P162" s="565"/>
      <c r="Q162" s="565"/>
      <c r="R162" s="566"/>
      <c r="S162" s="564" t="s">
        <v>110</v>
      </c>
      <c r="T162" s="565"/>
      <c r="U162" s="565"/>
      <c r="V162" s="565"/>
      <c r="W162" s="565"/>
      <c r="X162" s="565"/>
      <c r="Y162" s="565"/>
      <c r="Z162" s="565"/>
      <c r="AA162" s="565"/>
      <c r="AB162" s="565"/>
      <c r="AC162" s="565"/>
      <c r="AD162" s="565"/>
      <c r="AE162" s="565"/>
      <c r="AF162" s="565"/>
      <c r="AG162" s="565"/>
      <c r="AH162" s="565"/>
      <c r="AI162" s="565"/>
      <c r="AJ162" s="567"/>
    </row>
    <row r="163" spans="2:36" ht="15" customHeight="1">
      <c r="B163" s="21"/>
      <c r="C163" s="13"/>
      <c r="D163" s="13"/>
      <c r="E163" s="13"/>
      <c r="F163" s="13"/>
      <c r="G163" s="13"/>
      <c r="H163" s="25"/>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row>
    <row r="164" spans="2:36" ht="15" customHeight="1">
      <c r="B164" s="1" t="s">
        <v>111</v>
      </c>
      <c r="C164" s="12"/>
      <c r="D164" s="12"/>
      <c r="E164" s="12"/>
      <c r="F164" s="12"/>
      <c r="G164" s="12"/>
      <c r="H164" s="182"/>
      <c r="I164" s="12"/>
      <c r="J164" s="12"/>
      <c r="K164" s="12"/>
      <c r="L164" s="12"/>
      <c r="M164" s="12"/>
      <c r="N164" s="12"/>
      <c r="O164" s="12"/>
      <c r="P164" s="12"/>
      <c r="Q164" s="12"/>
      <c r="R164" s="12"/>
      <c r="S164" s="12"/>
      <c r="T164" s="12"/>
      <c r="U164" s="26"/>
      <c r="V164" s="26"/>
      <c r="W164" s="26"/>
      <c r="X164" s="27"/>
      <c r="Y164" s="13"/>
      <c r="Z164" s="13"/>
      <c r="AA164" s="13"/>
      <c r="AB164" s="13"/>
      <c r="AC164" s="13"/>
      <c r="AD164" s="13"/>
      <c r="AE164" s="13"/>
      <c r="AF164" s="13"/>
      <c r="AG164" s="13"/>
      <c r="AH164" s="13"/>
      <c r="AI164" s="13"/>
      <c r="AJ164" s="13"/>
    </row>
    <row r="165" spans="2:36" ht="13.5" thickBot="1">
      <c r="C165" s="560" t="s">
        <v>112</v>
      </c>
      <c r="D165" s="560"/>
      <c r="E165" s="560"/>
      <c r="F165" s="560"/>
      <c r="G165" s="560"/>
      <c r="H165" s="560"/>
      <c r="I165" s="560"/>
      <c r="J165" s="560"/>
      <c r="K165" s="560"/>
      <c r="L165" s="560"/>
      <c r="M165" s="560"/>
      <c r="N165" s="560"/>
      <c r="O165" s="560"/>
      <c r="P165" s="560"/>
      <c r="Q165" s="560"/>
      <c r="R165" s="560"/>
      <c r="S165" s="560"/>
      <c r="T165" s="560"/>
      <c r="U165" s="560"/>
      <c r="V165" s="560"/>
      <c r="W165" s="560"/>
      <c r="X165" s="560"/>
      <c r="Y165" s="560"/>
      <c r="Z165" s="560"/>
      <c r="AA165" s="560"/>
      <c r="AB165" s="560"/>
      <c r="AC165" s="560"/>
      <c r="AD165" s="560"/>
      <c r="AE165" s="560"/>
      <c r="AF165" s="560"/>
      <c r="AG165" s="560"/>
      <c r="AH165" s="560"/>
      <c r="AI165" s="560"/>
      <c r="AJ165" s="560"/>
    </row>
    <row r="166" spans="2:36" ht="24" customHeight="1">
      <c r="C166" s="590"/>
      <c r="D166" s="591"/>
      <c r="E166" s="591"/>
      <c r="F166" s="592"/>
      <c r="G166" s="599" t="s">
        <v>113</v>
      </c>
      <c r="H166" s="599"/>
      <c r="I166" s="599"/>
      <c r="J166" s="599"/>
      <c r="K166" s="599"/>
      <c r="L166" s="599"/>
      <c r="M166" s="599"/>
      <c r="N166" s="599"/>
      <c r="O166" s="599"/>
      <c r="P166" s="599"/>
      <c r="Q166" s="599"/>
      <c r="R166" s="599"/>
      <c r="S166" s="599"/>
      <c r="T166" s="599"/>
      <c r="U166" s="599"/>
      <c r="V166" s="599"/>
      <c r="W166" s="599"/>
      <c r="X166" s="599"/>
      <c r="Y166" s="599"/>
      <c r="Z166" s="599"/>
      <c r="AA166" s="599"/>
      <c r="AB166" s="599"/>
      <c r="AC166" s="599"/>
      <c r="AD166" s="599"/>
      <c r="AE166" s="599"/>
      <c r="AF166" s="599"/>
      <c r="AG166" s="599"/>
      <c r="AH166" s="599"/>
      <c r="AI166" s="599"/>
      <c r="AJ166" s="600"/>
    </row>
    <row r="167" spans="2:36" ht="24" customHeight="1">
      <c r="C167" s="593"/>
      <c r="D167" s="594"/>
      <c r="E167" s="594"/>
      <c r="F167" s="595"/>
      <c r="G167" s="568" t="s">
        <v>114</v>
      </c>
      <c r="H167" s="568"/>
      <c r="I167" s="568"/>
      <c r="J167" s="568"/>
      <c r="K167" s="568"/>
      <c r="L167" s="568"/>
      <c r="M167" s="568"/>
      <c r="N167" s="568"/>
      <c r="O167" s="568"/>
      <c r="P167" s="568"/>
      <c r="Q167" s="568"/>
      <c r="R167" s="568"/>
      <c r="S167" s="568"/>
      <c r="T167" s="568"/>
      <c r="U167" s="568"/>
      <c r="V167" s="568"/>
      <c r="W167" s="568"/>
      <c r="X167" s="568"/>
      <c r="Y167" s="568"/>
      <c r="Z167" s="568"/>
      <c r="AA167" s="568"/>
      <c r="AB167" s="568"/>
      <c r="AC167" s="568"/>
      <c r="AD167" s="568"/>
      <c r="AE167" s="568"/>
      <c r="AF167" s="568"/>
      <c r="AG167" s="568"/>
      <c r="AH167" s="568"/>
      <c r="AI167" s="568"/>
      <c r="AJ167" s="569"/>
    </row>
    <row r="168" spans="2:36" ht="24" customHeight="1">
      <c r="C168" s="593"/>
      <c r="D168" s="594"/>
      <c r="E168" s="594"/>
      <c r="F168" s="595"/>
      <c r="G168" s="568" t="s">
        <v>115</v>
      </c>
      <c r="H168" s="568"/>
      <c r="I168" s="568"/>
      <c r="J168" s="568"/>
      <c r="K168" s="568"/>
      <c r="L168" s="568"/>
      <c r="M168" s="568"/>
      <c r="N168" s="568"/>
      <c r="O168" s="568"/>
      <c r="P168" s="568"/>
      <c r="Q168" s="568"/>
      <c r="R168" s="568"/>
      <c r="S168" s="568"/>
      <c r="T168" s="568"/>
      <c r="U168" s="568"/>
      <c r="V168" s="568"/>
      <c r="W168" s="568"/>
      <c r="X168" s="568"/>
      <c r="Y168" s="568"/>
      <c r="Z168" s="568"/>
      <c r="AA168" s="568"/>
      <c r="AB168" s="568"/>
      <c r="AC168" s="568"/>
      <c r="AD168" s="568"/>
      <c r="AE168" s="568"/>
      <c r="AF168" s="568"/>
      <c r="AG168" s="568"/>
      <c r="AH168" s="568"/>
      <c r="AI168" s="568"/>
      <c r="AJ168" s="569"/>
    </row>
    <row r="169" spans="2:36" ht="24" customHeight="1">
      <c r="C169" s="593"/>
      <c r="D169" s="594"/>
      <c r="E169" s="594"/>
      <c r="F169" s="595"/>
      <c r="G169" s="568" t="s">
        <v>116</v>
      </c>
      <c r="H169" s="568"/>
      <c r="I169" s="568"/>
      <c r="J169" s="568"/>
      <c r="K169" s="568"/>
      <c r="L169" s="568"/>
      <c r="M169" s="568"/>
      <c r="N169" s="568"/>
      <c r="O169" s="568"/>
      <c r="P169" s="568"/>
      <c r="Q169" s="568"/>
      <c r="R169" s="568"/>
      <c r="S169" s="568"/>
      <c r="T169" s="568"/>
      <c r="U169" s="568"/>
      <c r="V169" s="568"/>
      <c r="W169" s="568"/>
      <c r="X169" s="568"/>
      <c r="Y169" s="568"/>
      <c r="Z169" s="568"/>
      <c r="AA169" s="568"/>
      <c r="AB169" s="568"/>
      <c r="AC169" s="568"/>
      <c r="AD169" s="568"/>
      <c r="AE169" s="568"/>
      <c r="AF169" s="568"/>
      <c r="AG169" s="568"/>
      <c r="AH169" s="568"/>
      <c r="AI169" s="568"/>
      <c r="AJ169" s="569"/>
    </row>
    <row r="170" spans="2:36" ht="24" customHeight="1" thickBot="1">
      <c r="C170" s="596"/>
      <c r="D170" s="597"/>
      <c r="E170" s="597"/>
      <c r="F170" s="598"/>
      <c r="G170" s="558" t="s">
        <v>117</v>
      </c>
      <c r="H170" s="558"/>
      <c r="I170" s="558"/>
      <c r="J170" s="558"/>
      <c r="K170" s="558"/>
      <c r="L170" s="558"/>
      <c r="M170" s="558"/>
      <c r="N170" s="558"/>
      <c r="O170" s="558"/>
      <c r="P170" s="558"/>
      <c r="Q170" s="558"/>
      <c r="R170" s="558"/>
      <c r="S170" s="558"/>
      <c r="T170" s="558"/>
      <c r="U170" s="558"/>
      <c r="V170" s="558"/>
      <c r="W170" s="558"/>
      <c r="X170" s="558"/>
      <c r="Y170" s="558"/>
      <c r="Z170" s="558"/>
      <c r="AA170" s="558"/>
      <c r="AB170" s="558"/>
      <c r="AC170" s="558"/>
      <c r="AD170" s="558"/>
      <c r="AE170" s="558"/>
      <c r="AF170" s="558"/>
      <c r="AG170" s="558"/>
      <c r="AH170" s="558"/>
      <c r="AI170" s="558"/>
      <c r="AJ170" s="559"/>
    </row>
    <row r="171" spans="2:36" ht="15" customHeight="1">
      <c r="B171" s="21"/>
      <c r="C171" s="117"/>
      <c r="D171" s="117"/>
      <c r="E171" s="117"/>
      <c r="F171" s="117"/>
      <c r="G171" s="13"/>
      <c r="H171" s="25"/>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row>
    <row r="172" spans="2:36" ht="15" customHeight="1">
      <c r="B172" s="6" t="s">
        <v>118</v>
      </c>
      <c r="C172" s="12"/>
      <c r="D172" s="12"/>
      <c r="E172" s="12"/>
      <c r="F172" s="12"/>
      <c r="G172" s="12"/>
      <c r="H172" s="182"/>
      <c r="I172" s="12"/>
      <c r="J172" s="12"/>
      <c r="K172" s="12"/>
      <c r="L172" s="12"/>
      <c r="M172" s="12"/>
      <c r="N172" s="12"/>
      <c r="O172" s="12"/>
      <c r="P172" s="12"/>
      <c r="Q172" s="12"/>
      <c r="R172" s="12"/>
      <c r="S172" s="12"/>
      <c r="T172" s="12"/>
      <c r="U172" s="26"/>
      <c r="V172" s="26"/>
      <c r="W172" s="26"/>
      <c r="X172" s="27"/>
      <c r="Y172" s="27"/>
      <c r="Z172" s="27"/>
      <c r="AA172" s="27"/>
      <c r="AB172" s="27"/>
      <c r="AC172" s="27"/>
      <c r="AD172" s="27"/>
      <c r="AE172" s="27"/>
      <c r="AF172" s="27"/>
      <c r="AG172" s="12"/>
      <c r="AH172" s="12"/>
      <c r="AI172" s="12"/>
      <c r="AJ172" s="12"/>
    </row>
    <row r="173" spans="2:36" ht="15" customHeight="1">
      <c r="C173" s="340" t="s">
        <v>119</v>
      </c>
      <c r="D173" s="340"/>
      <c r="E173" s="340"/>
      <c r="F173" s="340"/>
      <c r="G173" s="340"/>
      <c r="H173" s="340"/>
      <c r="I173" s="340"/>
      <c r="J173" s="340"/>
      <c r="K173" s="340"/>
      <c r="L173" s="340"/>
      <c r="M173" s="340"/>
      <c r="N173" s="340"/>
      <c r="O173" s="340"/>
      <c r="P173" s="340"/>
      <c r="Q173" s="340"/>
      <c r="R173" s="340"/>
      <c r="S173" s="340"/>
      <c r="T173" s="340"/>
      <c r="U173" s="340"/>
      <c r="V173" s="340"/>
      <c r="W173" s="340"/>
      <c r="X173" s="340"/>
      <c r="Y173" s="340"/>
      <c r="Z173" s="340"/>
      <c r="AA173" s="340"/>
      <c r="AB173" s="340"/>
      <c r="AC173" s="340"/>
      <c r="AD173" s="340"/>
      <c r="AE173" s="340"/>
      <c r="AF173" s="340"/>
      <c r="AG173" s="340"/>
      <c r="AH173" s="340"/>
      <c r="AI173" s="340"/>
      <c r="AJ173" s="340"/>
    </row>
    <row r="174" spans="2:36" ht="15" customHeight="1" thickBot="1">
      <c r="C174" s="560"/>
      <c r="D174" s="560"/>
      <c r="E174" s="560"/>
      <c r="F174" s="560"/>
      <c r="G174" s="560"/>
      <c r="H174" s="560"/>
      <c r="I174" s="560"/>
      <c r="J174" s="560"/>
      <c r="K174" s="560"/>
      <c r="L174" s="560"/>
      <c r="M174" s="560"/>
      <c r="N174" s="560"/>
      <c r="O174" s="560"/>
      <c r="P174" s="560"/>
      <c r="Q174" s="560"/>
      <c r="R174" s="560"/>
      <c r="S174" s="560"/>
      <c r="T174" s="560"/>
      <c r="U174" s="560"/>
      <c r="V174" s="560"/>
      <c r="W174" s="560"/>
      <c r="X174" s="560"/>
      <c r="Y174" s="560"/>
      <c r="Z174" s="560"/>
      <c r="AA174" s="560"/>
      <c r="AB174" s="560"/>
      <c r="AC174" s="560"/>
      <c r="AD174" s="560"/>
      <c r="AE174" s="560"/>
      <c r="AF174" s="560"/>
      <c r="AG174" s="560"/>
      <c r="AH174" s="560"/>
      <c r="AI174" s="560"/>
      <c r="AJ174" s="560"/>
    </row>
    <row r="175" spans="2:36" ht="15" customHeight="1">
      <c r="C175" s="529" t="s">
        <v>120</v>
      </c>
      <c r="D175" s="530"/>
      <c r="E175" s="530"/>
      <c r="F175" s="530"/>
      <c r="G175" s="530"/>
      <c r="H175" s="530"/>
      <c r="I175" s="530"/>
      <c r="J175" s="531"/>
      <c r="K175" s="532"/>
      <c r="L175" s="533"/>
      <c r="M175" s="533"/>
      <c r="N175" s="533"/>
      <c r="O175" s="533"/>
      <c r="P175" s="533"/>
      <c r="Q175" s="533"/>
      <c r="R175" s="533"/>
      <c r="S175" s="534"/>
      <c r="T175" s="535" t="s">
        <v>121</v>
      </c>
      <c r="U175" s="530"/>
      <c r="V175" s="530"/>
      <c r="W175" s="530"/>
      <c r="X175" s="530"/>
      <c r="Y175" s="531"/>
      <c r="Z175" s="536"/>
      <c r="AA175" s="308"/>
      <c r="AB175" s="308"/>
      <c r="AC175" s="308"/>
      <c r="AD175" s="308"/>
      <c r="AE175" s="308"/>
      <c r="AF175" s="308"/>
      <c r="AG175" s="308"/>
      <c r="AH175" s="308"/>
      <c r="AI175" s="308"/>
      <c r="AJ175" s="537"/>
    </row>
    <row r="176" spans="2:36" ht="15" customHeight="1">
      <c r="C176" s="495"/>
      <c r="D176" s="289"/>
      <c r="E176" s="289"/>
      <c r="F176" s="289"/>
      <c r="G176" s="289"/>
      <c r="H176" s="289"/>
      <c r="I176" s="289"/>
      <c r="J176" s="290"/>
      <c r="K176" s="499"/>
      <c r="L176" s="500"/>
      <c r="M176" s="500"/>
      <c r="N176" s="500"/>
      <c r="O176" s="500"/>
      <c r="P176" s="500"/>
      <c r="Q176" s="500"/>
      <c r="R176" s="500"/>
      <c r="S176" s="501"/>
      <c r="T176" s="288"/>
      <c r="U176" s="289"/>
      <c r="V176" s="289"/>
      <c r="W176" s="289"/>
      <c r="X176" s="289"/>
      <c r="Y176" s="290"/>
      <c r="Z176" s="451"/>
      <c r="AA176" s="312"/>
      <c r="AB176" s="312"/>
      <c r="AC176" s="312"/>
      <c r="AD176" s="312"/>
      <c r="AE176" s="312"/>
      <c r="AF176" s="312"/>
      <c r="AG176" s="312"/>
      <c r="AH176" s="312"/>
      <c r="AI176" s="312"/>
      <c r="AJ176" s="538"/>
    </row>
    <row r="177" spans="2:36" ht="15" customHeight="1">
      <c r="C177" s="487" t="s">
        <v>27</v>
      </c>
      <c r="D177" s="279"/>
      <c r="E177" s="279"/>
      <c r="F177" s="279"/>
      <c r="G177" s="279"/>
      <c r="H177" s="279"/>
      <c r="I177" s="279"/>
      <c r="J177" s="279"/>
      <c r="K177" s="280"/>
      <c r="L177" s="271"/>
      <c r="M177" s="271"/>
      <c r="N177" s="271"/>
      <c r="O177" s="271"/>
      <c r="P177" s="271"/>
      <c r="Q177" s="271"/>
      <c r="R177" s="271"/>
      <c r="S177" s="271"/>
      <c r="T177" s="271"/>
      <c r="U177" s="271"/>
      <c r="V177" s="271"/>
      <c r="W177" s="271"/>
      <c r="X177" s="271"/>
      <c r="Y177" s="281"/>
      <c r="Z177" s="545"/>
      <c r="AA177" s="545"/>
      <c r="AB177" s="545"/>
      <c r="AC177" s="545"/>
      <c r="AD177" s="545"/>
      <c r="AE177" s="545"/>
      <c r="AF177" s="545"/>
      <c r="AG177" s="545"/>
      <c r="AH177" s="545"/>
      <c r="AI177" s="545"/>
      <c r="AJ177" s="546"/>
    </row>
    <row r="178" spans="2:36" ht="15" customHeight="1">
      <c r="C178" s="487"/>
      <c r="D178" s="279"/>
      <c r="E178" s="279"/>
      <c r="F178" s="279"/>
      <c r="G178" s="279"/>
      <c r="H178" s="279"/>
      <c r="I178" s="279"/>
      <c r="J178" s="279"/>
      <c r="K178" s="282"/>
      <c r="L178" s="283"/>
      <c r="M178" s="283"/>
      <c r="N178" s="283"/>
      <c r="O178" s="283"/>
      <c r="P178" s="283"/>
      <c r="Q178" s="283"/>
      <c r="R178" s="283"/>
      <c r="S178" s="283"/>
      <c r="T178" s="283"/>
      <c r="U178" s="283"/>
      <c r="V178" s="283"/>
      <c r="W178" s="283"/>
      <c r="X178" s="283"/>
      <c r="Y178" s="284"/>
      <c r="Z178" s="547"/>
      <c r="AA178" s="547"/>
      <c r="AB178" s="547"/>
      <c r="AC178" s="547"/>
      <c r="AD178" s="547"/>
      <c r="AE178" s="547"/>
      <c r="AF178" s="547"/>
      <c r="AG178" s="547"/>
      <c r="AH178" s="547"/>
      <c r="AI178" s="547"/>
      <c r="AJ178" s="548"/>
    </row>
    <row r="179" spans="2:36" ht="15" customHeight="1">
      <c r="C179" s="487" t="s">
        <v>77</v>
      </c>
      <c r="D179" s="279"/>
      <c r="E179" s="279"/>
      <c r="F179" s="279"/>
      <c r="G179" s="279"/>
      <c r="H179" s="279"/>
      <c r="I179" s="279"/>
      <c r="J179" s="279"/>
      <c r="K179" s="488"/>
      <c r="L179" s="275"/>
      <c r="M179" s="275"/>
      <c r="N179" s="275"/>
      <c r="O179" s="275"/>
      <c r="P179" s="275"/>
      <c r="Q179" s="275"/>
      <c r="R179" s="275"/>
      <c r="S179" s="275"/>
      <c r="T179" s="275"/>
      <c r="U179" s="275"/>
      <c r="V179" s="275"/>
      <c r="W179" s="275"/>
      <c r="X179" s="275"/>
      <c r="Y179" s="429"/>
      <c r="Z179" s="547"/>
      <c r="AA179" s="547"/>
      <c r="AB179" s="547"/>
      <c r="AC179" s="547"/>
      <c r="AD179" s="547"/>
      <c r="AE179" s="547"/>
      <c r="AF179" s="547"/>
      <c r="AG179" s="547"/>
      <c r="AH179" s="547"/>
      <c r="AI179" s="547"/>
      <c r="AJ179" s="548"/>
    </row>
    <row r="180" spans="2:36" ht="15" customHeight="1">
      <c r="C180" s="487"/>
      <c r="D180" s="279"/>
      <c r="E180" s="279"/>
      <c r="F180" s="279"/>
      <c r="G180" s="279"/>
      <c r="H180" s="279"/>
      <c r="I180" s="279"/>
      <c r="J180" s="279"/>
      <c r="K180" s="489"/>
      <c r="L180" s="277"/>
      <c r="M180" s="277"/>
      <c r="N180" s="277"/>
      <c r="O180" s="277"/>
      <c r="P180" s="277"/>
      <c r="Q180" s="277"/>
      <c r="R180" s="277"/>
      <c r="S180" s="277"/>
      <c r="T180" s="277"/>
      <c r="U180" s="277"/>
      <c r="V180" s="277"/>
      <c r="W180" s="277"/>
      <c r="X180" s="277"/>
      <c r="Y180" s="460"/>
      <c r="Z180" s="547"/>
      <c r="AA180" s="547"/>
      <c r="AB180" s="547"/>
      <c r="AC180" s="547"/>
      <c r="AD180" s="547"/>
      <c r="AE180" s="547"/>
      <c r="AF180" s="547"/>
      <c r="AG180" s="547"/>
      <c r="AH180" s="547"/>
      <c r="AI180" s="547"/>
      <c r="AJ180" s="548"/>
    </row>
    <row r="181" spans="2:36" ht="15" customHeight="1">
      <c r="C181" s="487" t="s">
        <v>78</v>
      </c>
      <c r="D181" s="279"/>
      <c r="E181" s="279"/>
      <c r="F181" s="279"/>
      <c r="G181" s="279"/>
      <c r="H181" s="279"/>
      <c r="I181" s="279"/>
      <c r="J181" s="279"/>
      <c r="K181" s="488"/>
      <c r="L181" s="275"/>
      <c r="M181" s="275"/>
      <c r="N181" s="275"/>
      <c r="O181" s="275"/>
      <c r="P181" s="275"/>
      <c r="Q181" s="275"/>
      <c r="R181" s="275"/>
      <c r="S181" s="275"/>
      <c r="T181" s="275"/>
      <c r="U181" s="275"/>
      <c r="V181" s="275"/>
      <c r="W181" s="275"/>
      <c r="X181" s="275"/>
      <c r="Y181" s="429"/>
      <c r="Z181" s="547"/>
      <c r="AA181" s="547"/>
      <c r="AB181" s="547"/>
      <c r="AC181" s="547"/>
      <c r="AD181" s="547"/>
      <c r="AE181" s="547"/>
      <c r="AF181" s="547"/>
      <c r="AG181" s="547"/>
      <c r="AH181" s="547"/>
      <c r="AI181" s="547"/>
      <c r="AJ181" s="548"/>
    </row>
    <row r="182" spans="2:36" ht="15" customHeight="1">
      <c r="C182" s="487"/>
      <c r="D182" s="279"/>
      <c r="E182" s="279"/>
      <c r="F182" s="279"/>
      <c r="G182" s="279"/>
      <c r="H182" s="279"/>
      <c r="I182" s="279"/>
      <c r="J182" s="279"/>
      <c r="K182" s="489"/>
      <c r="L182" s="277"/>
      <c r="M182" s="277"/>
      <c r="N182" s="277"/>
      <c r="O182" s="277"/>
      <c r="P182" s="277"/>
      <c r="Q182" s="277"/>
      <c r="R182" s="277"/>
      <c r="S182" s="277"/>
      <c r="T182" s="277"/>
      <c r="U182" s="277"/>
      <c r="V182" s="277"/>
      <c r="W182" s="277"/>
      <c r="X182" s="277"/>
      <c r="Y182" s="460"/>
      <c r="Z182" s="547"/>
      <c r="AA182" s="547"/>
      <c r="AB182" s="547"/>
      <c r="AC182" s="547"/>
      <c r="AD182" s="547"/>
      <c r="AE182" s="547"/>
      <c r="AF182" s="547"/>
      <c r="AG182" s="547"/>
      <c r="AH182" s="547"/>
      <c r="AI182" s="547"/>
      <c r="AJ182" s="548"/>
    </row>
    <row r="183" spans="2:36" ht="15" customHeight="1">
      <c r="C183" s="487" t="s">
        <v>30</v>
      </c>
      <c r="D183" s="279"/>
      <c r="E183" s="279"/>
      <c r="F183" s="279"/>
      <c r="G183" s="279"/>
      <c r="H183" s="279"/>
      <c r="I183" s="279"/>
      <c r="J183" s="279"/>
      <c r="K183" s="795" t="s">
        <v>21</v>
      </c>
      <c r="L183" s="796"/>
      <c r="M183" s="882"/>
      <c r="N183" s="658"/>
      <c r="O183" s="658"/>
      <c r="P183" s="658"/>
      <c r="Q183" s="658"/>
      <c r="R183" s="658"/>
      <c r="S183" s="658"/>
      <c r="T183" s="658"/>
      <c r="U183" s="658"/>
      <c r="V183" s="658"/>
      <c r="W183" s="658"/>
      <c r="X183" s="658"/>
      <c r="Y183" s="659"/>
      <c r="Z183" s="547"/>
      <c r="AA183" s="547"/>
      <c r="AB183" s="547"/>
      <c r="AC183" s="547"/>
      <c r="AD183" s="547"/>
      <c r="AE183" s="547"/>
      <c r="AF183" s="547"/>
      <c r="AG183" s="547"/>
      <c r="AH183" s="547"/>
      <c r="AI183" s="547"/>
      <c r="AJ183" s="548"/>
    </row>
    <row r="184" spans="2:36" ht="15" customHeight="1">
      <c r="C184" s="487"/>
      <c r="D184" s="279"/>
      <c r="E184" s="279"/>
      <c r="F184" s="279"/>
      <c r="G184" s="279"/>
      <c r="H184" s="279"/>
      <c r="I184" s="279"/>
      <c r="J184" s="279"/>
      <c r="K184" s="883"/>
      <c r="L184" s="884"/>
      <c r="M184" s="885"/>
      <c r="N184" s="880"/>
      <c r="O184" s="880"/>
      <c r="P184" s="880"/>
      <c r="Q184" s="880"/>
      <c r="R184" s="880"/>
      <c r="S184" s="880"/>
      <c r="T184" s="880"/>
      <c r="U184" s="880"/>
      <c r="V184" s="880"/>
      <c r="W184" s="880"/>
      <c r="X184" s="880"/>
      <c r="Y184" s="881"/>
      <c r="Z184" s="547"/>
      <c r="AA184" s="547"/>
      <c r="AB184" s="547"/>
      <c r="AC184" s="547"/>
      <c r="AD184" s="547"/>
      <c r="AE184" s="547"/>
      <c r="AF184" s="547"/>
      <c r="AG184" s="547"/>
      <c r="AH184" s="547"/>
      <c r="AI184" s="547"/>
      <c r="AJ184" s="548"/>
    </row>
    <row r="185" spans="2:36" ht="15" customHeight="1">
      <c r="C185" s="487" t="s">
        <v>24</v>
      </c>
      <c r="D185" s="279"/>
      <c r="E185" s="279"/>
      <c r="F185" s="279"/>
      <c r="G185" s="279"/>
      <c r="H185" s="279"/>
      <c r="I185" s="279"/>
      <c r="J185" s="279"/>
      <c r="K185" s="280"/>
      <c r="L185" s="271"/>
      <c r="M185" s="271"/>
      <c r="N185" s="271"/>
      <c r="O185" s="271"/>
      <c r="P185" s="271"/>
      <c r="Q185" s="271"/>
      <c r="R185" s="271"/>
      <c r="S185" s="271"/>
      <c r="T185" s="271"/>
      <c r="U185" s="271"/>
      <c r="V185" s="271"/>
      <c r="W185" s="271"/>
      <c r="X185" s="271"/>
      <c r="Y185" s="281"/>
      <c r="Z185" s="547"/>
      <c r="AA185" s="547"/>
      <c r="AB185" s="547"/>
      <c r="AC185" s="547"/>
      <c r="AD185" s="547"/>
      <c r="AE185" s="547"/>
      <c r="AF185" s="547"/>
      <c r="AG185" s="547"/>
      <c r="AH185" s="547"/>
      <c r="AI185" s="547"/>
      <c r="AJ185" s="548"/>
    </row>
    <row r="186" spans="2:36" ht="15" customHeight="1" thickBot="1">
      <c r="C186" s="490"/>
      <c r="D186" s="319"/>
      <c r="E186" s="319"/>
      <c r="F186" s="319"/>
      <c r="G186" s="319"/>
      <c r="H186" s="319"/>
      <c r="I186" s="319"/>
      <c r="J186" s="319"/>
      <c r="K186" s="457"/>
      <c r="L186" s="272"/>
      <c r="M186" s="272"/>
      <c r="N186" s="272"/>
      <c r="O186" s="272"/>
      <c r="P186" s="272"/>
      <c r="Q186" s="272"/>
      <c r="R186" s="272"/>
      <c r="S186" s="272"/>
      <c r="T186" s="272"/>
      <c r="U186" s="272"/>
      <c r="V186" s="272"/>
      <c r="W186" s="272"/>
      <c r="X186" s="272"/>
      <c r="Y186" s="306"/>
      <c r="Z186" s="549"/>
      <c r="AA186" s="549"/>
      <c r="AB186" s="549"/>
      <c r="AC186" s="549"/>
      <c r="AD186" s="549"/>
      <c r="AE186" s="549"/>
      <c r="AF186" s="549"/>
      <c r="AG186" s="549"/>
      <c r="AH186" s="549"/>
      <c r="AI186" s="549"/>
      <c r="AJ186" s="550"/>
    </row>
    <row r="187" spans="2:36" ht="15" customHeight="1">
      <c r="B187" s="190" t="s">
        <v>122</v>
      </c>
      <c r="C187" s="107" t="s">
        <v>123</v>
      </c>
      <c r="D187" s="108"/>
      <c r="E187" s="108"/>
      <c r="F187" s="108"/>
      <c r="G187" s="106"/>
      <c r="H187" s="106"/>
      <c r="I187" s="106"/>
      <c r="J187" s="106"/>
      <c r="K187" s="106"/>
      <c r="L187" s="106"/>
      <c r="M187" s="106"/>
      <c r="N187" s="109"/>
      <c r="O187" s="109"/>
      <c r="P187" s="109"/>
      <c r="Q187" s="109"/>
      <c r="R187" s="109"/>
      <c r="S187" s="109"/>
      <c r="T187" s="109"/>
      <c r="U187" s="109"/>
      <c r="V187" s="110"/>
      <c r="W187" s="110"/>
      <c r="X187" s="110"/>
      <c r="Y187" s="31"/>
      <c r="Z187" s="31"/>
      <c r="AA187" s="32"/>
      <c r="AB187" s="32"/>
      <c r="AC187" s="32"/>
      <c r="AD187" s="32"/>
      <c r="AE187" s="32"/>
      <c r="AF187" s="32"/>
      <c r="AG187" s="32"/>
      <c r="AH187" s="32"/>
      <c r="AI187" s="32"/>
      <c r="AJ187" s="32"/>
    </row>
    <row r="188" spans="2:36" ht="15" customHeight="1">
      <c r="B188" s="185"/>
      <c r="C188" s="107" t="s">
        <v>124</v>
      </c>
      <c r="D188" s="108"/>
      <c r="E188" s="108"/>
      <c r="F188" s="108"/>
      <c r="G188" s="106"/>
      <c r="H188" s="106"/>
      <c r="I188" s="106"/>
      <c r="J188" s="106"/>
      <c r="K188" s="106"/>
      <c r="L188" s="106"/>
      <c r="M188" s="106"/>
      <c r="N188" s="109"/>
      <c r="O188" s="109"/>
      <c r="P188" s="109"/>
      <c r="Q188" s="109"/>
      <c r="R188" s="109"/>
      <c r="S188" s="109"/>
      <c r="T188" s="109"/>
      <c r="U188" s="109"/>
      <c r="V188" s="110"/>
      <c r="W188" s="110"/>
      <c r="X188" s="110"/>
      <c r="Y188" s="31"/>
      <c r="Z188" s="31"/>
      <c r="AA188" s="32"/>
      <c r="AB188" s="32"/>
      <c r="AC188" s="32"/>
      <c r="AD188" s="32"/>
      <c r="AE188" s="32"/>
      <c r="AF188" s="32"/>
      <c r="AG188" s="32"/>
      <c r="AH188" s="32"/>
      <c r="AI188" s="32"/>
      <c r="AJ188" s="32"/>
    </row>
    <row r="189" spans="2:36" ht="15" customHeight="1" thickBot="1">
      <c r="B189" s="185"/>
      <c r="C189" s="108" t="s">
        <v>125</v>
      </c>
      <c r="D189" s="28"/>
      <c r="E189" s="28"/>
      <c r="F189" s="28"/>
      <c r="G189" s="29"/>
      <c r="H189" s="29"/>
      <c r="I189" s="29"/>
      <c r="J189" s="29"/>
      <c r="K189" s="29"/>
      <c r="L189" s="29"/>
      <c r="M189" s="29"/>
      <c r="N189" s="30"/>
      <c r="O189" s="30"/>
      <c r="P189" s="30"/>
      <c r="Q189" s="30"/>
      <c r="R189" s="30"/>
      <c r="S189" s="30"/>
      <c r="T189" s="30"/>
      <c r="U189" s="30"/>
      <c r="V189" s="31"/>
      <c r="W189" s="31"/>
      <c r="X189" s="31"/>
      <c r="Y189" s="31"/>
      <c r="Z189" s="31"/>
      <c r="AA189" s="32"/>
      <c r="AB189" s="32"/>
      <c r="AC189" s="32"/>
      <c r="AD189" s="32"/>
      <c r="AE189" s="32"/>
      <c r="AF189" s="32"/>
      <c r="AG189" s="32"/>
      <c r="AH189" s="32"/>
      <c r="AI189" s="32"/>
      <c r="AJ189" s="32"/>
    </row>
    <row r="190" spans="2:36" ht="25.5" customHeight="1">
      <c r="B190" s="525" t="s">
        <v>126</v>
      </c>
      <c r="C190" s="525"/>
      <c r="D190" s="525"/>
      <c r="E190" s="525"/>
      <c r="F190" s="525"/>
      <c r="G190" s="525"/>
      <c r="H190" s="525"/>
      <c r="I190" s="525"/>
      <c r="J190" s="525"/>
      <c r="K190" s="525"/>
      <c r="L190" s="525"/>
      <c r="M190" s="525"/>
      <c r="N190" s="525"/>
      <c r="O190" s="525"/>
      <c r="P190" s="525"/>
      <c r="Q190" s="525"/>
      <c r="R190" s="525"/>
      <c r="S190" s="525"/>
      <c r="T190" s="525"/>
      <c r="U190" s="525"/>
      <c r="V190" s="525"/>
      <c r="W190" s="525"/>
      <c r="X190" s="525"/>
      <c r="Y190" s="525"/>
      <c r="Z190" s="525"/>
      <c r="AA190" s="525"/>
      <c r="AB190" s="525"/>
      <c r="AC190" s="525"/>
      <c r="AD190" s="525"/>
      <c r="AE190" s="525"/>
      <c r="AF190" s="525"/>
      <c r="AG190" s="525"/>
      <c r="AH190" s="525"/>
      <c r="AI190" s="525"/>
      <c r="AJ190" s="525"/>
    </row>
    <row r="191" spans="2:36" ht="15" customHeight="1">
      <c r="C191" s="340" t="s">
        <v>127</v>
      </c>
      <c r="D191" s="340"/>
      <c r="E191" s="340"/>
      <c r="F191" s="340"/>
      <c r="G191" s="340"/>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0"/>
      <c r="AI191" s="340"/>
      <c r="AJ191" s="340"/>
    </row>
    <row r="192" spans="2:36" ht="15" customHeight="1" thickBot="1">
      <c r="C192" s="491"/>
      <c r="D192" s="491"/>
      <c r="E192" s="491"/>
      <c r="F192" s="491"/>
      <c r="G192" s="491"/>
      <c r="H192" s="491"/>
      <c r="I192" s="491"/>
      <c r="J192" s="491"/>
      <c r="K192" s="491"/>
      <c r="L192" s="491"/>
      <c r="M192" s="491"/>
      <c r="N192" s="491"/>
      <c r="O192" s="491"/>
      <c r="P192" s="491"/>
      <c r="Q192" s="491"/>
      <c r="R192" s="491"/>
      <c r="S192" s="491"/>
      <c r="T192" s="491"/>
      <c r="U192" s="491"/>
      <c r="V192" s="491"/>
      <c r="W192" s="491"/>
      <c r="X192" s="491"/>
      <c r="Y192" s="491"/>
      <c r="Z192" s="491"/>
      <c r="AA192" s="491"/>
      <c r="AB192" s="491"/>
      <c r="AC192" s="491"/>
      <c r="AD192" s="491"/>
      <c r="AE192" s="491"/>
      <c r="AF192" s="491"/>
      <c r="AG192" s="491"/>
      <c r="AH192" s="491"/>
      <c r="AI192" s="491"/>
      <c r="AJ192" s="491"/>
    </row>
    <row r="193" spans="2:36" ht="15" customHeight="1">
      <c r="B193" s="185"/>
      <c r="C193" s="492" t="s">
        <v>120</v>
      </c>
      <c r="D193" s="493"/>
      <c r="E193" s="493"/>
      <c r="F193" s="493"/>
      <c r="G193" s="493"/>
      <c r="H193" s="493"/>
      <c r="I193" s="493"/>
      <c r="J193" s="494"/>
      <c r="K193" s="496"/>
      <c r="L193" s="497"/>
      <c r="M193" s="497"/>
      <c r="N193" s="497"/>
      <c r="O193" s="497"/>
      <c r="P193" s="497"/>
      <c r="Q193" s="497"/>
      <c r="R193" s="497"/>
      <c r="S193" s="498"/>
      <c r="T193" s="502" t="s">
        <v>121</v>
      </c>
      <c r="U193" s="493"/>
      <c r="V193" s="493"/>
      <c r="W193" s="493"/>
      <c r="X193" s="493"/>
      <c r="Y193" s="494"/>
      <c r="Z193" s="521"/>
      <c r="AA193" s="522"/>
      <c r="AB193" s="522"/>
      <c r="AC193" s="522"/>
      <c r="AD193" s="522"/>
      <c r="AE193" s="522"/>
      <c r="AF193" s="522"/>
      <c r="AG193" s="522"/>
      <c r="AH193" s="522"/>
      <c r="AI193" s="522"/>
      <c r="AJ193" s="523"/>
    </row>
    <row r="194" spans="2:36" ht="15" customHeight="1">
      <c r="B194" s="185"/>
      <c r="C194" s="495"/>
      <c r="D194" s="289"/>
      <c r="E194" s="289"/>
      <c r="F194" s="289"/>
      <c r="G194" s="289"/>
      <c r="H194" s="289"/>
      <c r="I194" s="289"/>
      <c r="J194" s="290"/>
      <c r="K194" s="499"/>
      <c r="L194" s="500"/>
      <c r="M194" s="500"/>
      <c r="N194" s="500"/>
      <c r="O194" s="500"/>
      <c r="P194" s="500"/>
      <c r="Q194" s="500"/>
      <c r="R194" s="500"/>
      <c r="S194" s="501"/>
      <c r="T194" s="288"/>
      <c r="U194" s="289"/>
      <c r="V194" s="289"/>
      <c r="W194" s="289"/>
      <c r="X194" s="289"/>
      <c r="Y194" s="290"/>
      <c r="Z194" s="282"/>
      <c r="AA194" s="283"/>
      <c r="AB194" s="283"/>
      <c r="AC194" s="283"/>
      <c r="AD194" s="283"/>
      <c r="AE194" s="283"/>
      <c r="AF194" s="283"/>
      <c r="AG194" s="283"/>
      <c r="AH194" s="283"/>
      <c r="AI194" s="283"/>
      <c r="AJ194" s="524"/>
    </row>
    <row r="195" spans="2:36" ht="15" customHeight="1">
      <c r="B195" s="185"/>
      <c r="C195" s="487" t="s">
        <v>27</v>
      </c>
      <c r="D195" s="279"/>
      <c r="E195" s="279"/>
      <c r="F195" s="279"/>
      <c r="G195" s="279"/>
      <c r="H195" s="279"/>
      <c r="I195" s="279"/>
      <c r="J195" s="279"/>
      <c r="K195" s="280"/>
      <c r="L195" s="271"/>
      <c r="M195" s="271"/>
      <c r="N195" s="271"/>
      <c r="O195" s="271"/>
      <c r="P195" s="271"/>
      <c r="Q195" s="271"/>
      <c r="R195" s="271"/>
      <c r="S195" s="271"/>
      <c r="T195" s="271"/>
      <c r="U195" s="271"/>
      <c r="V195" s="271"/>
      <c r="W195" s="271"/>
      <c r="X195" s="271"/>
      <c r="Y195" s="281"/>
      <c r="Z195" s="515"/>
      <c r="AA195" s="516"/>
      <c r="AB195" s="516"/>
      <c r="AC195" s="516"/>
      <c r="AD195" s="516"/>
      <c r="AE195" s="516"/>
      <c r="AF195" s="516"/>
      <c r="AG195" s="516"/>
      <c r="AH195" s="516"/>
      <c r="AI195" s="516"/>
      <c r="AJ195" s="517"/>
    </row>
    <row r="196" spans="2:36" ht="15" customHeight="1">
      <c r="B196" s="185"/>
      <c r="C196" s="487"/>
      <c r="D196" s="279"/>
      <c r="E196" s="279"/>
      <c r="F196" s="279"/>
      <c r="G196" s="279"/>
      <c r="H196" s="279"/>
      <c r="I196" s="279"/>
      <c r="J196" s="279"/>
      <c r="K196" s="282"/>
      <c r="L196" s="283"/>
      <c r="M196" s="283"/>
      <c r="N196" s="283"/>
      <c r="O196" s="283"/>
      <c r="P196" s="283"/>
      <c r="Q196" s="283"/>
      <c r="R196" s="283"/>
      <c r="S196" s="283"/>
      <c r="T196" s="283"/>
      <c r="U196" s="283"/>
      <c r="V196" s="283"/>
      <c r="W196" s="283"/>
      <c r="X196" s="283"/>
      <c r="Y196" s="284"/>
      <c r="Z196" s="515"/>
      <c r="AA196" s="516"/>
      <c r="AB196" s="516"/>
      <c r="AC196" s="516"/>
      <c r="AD196" s="516"/>
      <c r="AE196" s="516"/>
      <c r="AF196" s="516"/>
      <c r="AG196" s="516"/>
      <c r="AH196" s="516"/>
      <c r="AI196" s="516"/>
      <c r="AJ196" s="517"/>
    </row>
    <row r="197" spans="2:36" ht="15" customHeight="1">
      <c r="B197" s="185"/>
      <c r="C197" s="487" t="s">
        <v>77</v>
      </c>
      <c r="D197" s="279"/>
      <c r="E197" s="279"/>
      <c r="F197" s="279"/>
      <c r="G197" s="279"/>
      <c r="H197" s="279"/>
      <c r="I197" s="279"/>
      <c r="J197" s="279"/>
      <c r="K197" s="488"/>
      <c r="L197" s="275"/>
      <c r="M197" s="275"/>
      <c r="N197" s="275"/>
      <c r="O197" s="275"/>
      <c r="P197" s="275"/>
      <c r="Q197" s="275"/>
      <c r="R197" s="275"/>
      <c r="S197" s="275"/>
      <c r="T197" s="275"/>
      <c r="U197" s="275"/>
      <c r="V197" s="275"/>
      <c r="W197" s="275"/>
      <c r="X197" s="275"/>
      <c r="Y197" s="429"/>
      <c r="Z197" s="515"/>
      <c r="AA197" s="516"/>
      <c r="AB197" s="516"/>
      <c r="AC197" s="516"/>
      <c r="AD197" s="516"/>
      <c r="AE197" s="516"/>
      <c r="AF197" s="516"/>
      <c r="AG197" s="516"/>
      <c r="AH197" s="516"/>
      <c r="AI197" s="516"/>
      <c r="AJ197" s="517"/>
    </row>
    <row r="198" spans="2:36" ht="15" customHeight="1">
      <c r="B198" s="185"/>
      <c r="C198" s="487"/>
      <c r="D198" s="279"/>
      <c r="E198" s="279"/>
      <c r="F198" s="279"/>
      <c r="G198" s="279"/>
      <c r="H198" s="279"/>
      <c r="I198" s="279"/>
      <c r="J198" s="279"/>
      <c r="K198" s="489"/>
      <c r="L198" s="277"/>
      <c r="M198" s="277"/>
      <c r="N198" s="277"/>
      <c r="O198" s="277"/>
      <c r="P198" s="277"/>
      <c r="Q198" s="277"/>
      <c r="R198" s="277"/>
      <c r="S198" s="277"/>
      <c r="T198" s="277"/>
      <c r="U198" s="277"/>
      <c r="V198" s="277"/>
      <c r="W198" s="277"/>
      <c r="X198" s="277"/>
      <c r="Y198" s="460"/>
      <c r="Z198" s="515"/>
      <c r="AA198" s="516"/>
      <c r="AB198" s="516"/>
      <c r="AC198" s="516"/>
      <c r="AD198" s="516"/>
      <c r="AE198" s="516"/>
      <c r="AF198" s="516"/>
      <c r="AG198" s="516"/>
      <c r="AH198" s="516"/>
      <c r="AI198" s="516"/>
      <c r="AJ198" s="517"/>
    </row>
    <row r="199" spans="2:36" ht="15" customHeight="1">
      <c r="B199" s="185"/>
      <c r="C199" s="487" t="s">
        <v>78</v>
      </c>
      <c r="D199" s="279"/>
      <c r="E199" s="279"/>
      <c r="F199" s="279"/>
      <c r="G199" s="279"/>
      <c r="H199" s="279"/>
      <c r="I199" s="279"/>
      <c r="J199" s="279"/>
      <c r="K199" s="488"/>
      <c r="L199" s="275"/>
      <c r="M199" s="275"/>
      <c r="N199" s="275"/>
      <c r="O199" s="275"/>
      <c r="P199" s="275"/>
      <c r="Q199" s="275"/>
      <c r="R199" s="275"/>
      <c r="S199" s="275"/>
      <c r="T199" s="275"/>
      <c r="U199" s="275"/>
      <c r="V199" s="275"/>
      <c r="W199" s="275"/>
      <c r="X199" s="275"/>
      <c r="Y199" s="429"/>
      <c r="Z199" s="515"/>
      <c r="AA199" s="516"/>
      <c r="AB199" s="516"/>
      <c r="AC199" s="516"/>
      <c r="AD199" s="516"/>
      <c r="AE199" s="516"/>
      <c r="AF199" s="516"/>
      <c r="AG199" s="516"/>
      <c r="AH199" s="516"/>
      <c r="AI199" s="516"/>
      <c r="AJ199" s="517"/>
    </row>
    <row r="200" spans="2:36" ht="15" customHeight="1" thickBot="1">
      <c r="B200" s="185"/>
      <c r="C200" s="490"/>
      <c r="D200" s="319"/>
      <c r="E200" s="319"/>
      <c r="F200" s="319"/>
      <c r="G200" s="319"/>
      <c r="H200" s="319"/>
      <c r="I200" s="319"/>
      <c r="J200" s="319"/>
      <c r="K200" s="514"/>
      <c r="L200" s="434"/>
      <c r="M200" s="434"/>
      <c r="N200" s="434"/>
      <c r="O200" s="434"/>
      <c r="P200" s="434"/>
      <c r="Q200" s="434"/>
      <c r="R200" s="434"/>
      <c r="S200" s="434"/>
      <c r="T200" s="434"/>
      <c r="U200" s="434"/>
      <c r="V200" s="434"/>
      <c r="W200" s="434"/>
      <c r="X200" s="434"/>
      <c r="Y200" s="435"/>
      <c r="Z200" s="518"/>
      <c r="AA200" s="519"/>
      <c r="AB200" s="519"/>
      <c r="AC200" s="519"/>
      <c r="AD200" s="519"/>
      <c r="AE200" s="519"/>
      <c r="AF200" s="519"/>
      <c r="AG200" s="519"/>
      <c r="AH200" s="519"/>
      <c r="AI200" s="519"/>
      <c r="AJ200" s="520"/>
    </row>
    <row r="201" spans="2:36" ht="15" customHeight="1">
      <c r="B201" s="109" t="s">
        <v>128</v>
      </c>
      <c r="C201" s="108" t="s">
        <v>129</v>
      </c>
      <c r="D201" s="28"/>
      <c r="E201" s="28"/>
      <c r="F201" s="28"/>
      <c r="G201" s="29"/>
      <c r="H201" s="29"/>
      <c r="I201" s="29"/>
      <c r="J201" s="29"/>
      <c r="K201" s="29"/>
      <c r="L201" s="29"/>
      <c r="M201" s="29"/>
      <c r="N201" s="30"/>
      <c r="O201" s="30"/>
      <c r="P201" s="30"/>
      <c r="Q201" s="30"/>
      <c r="R201" s="30"/>
      <c r="S201" s="30"/>
      <c r="T201" s="30"/>
      <c r="U201" s="30"/>
      <c r="V201" s="31"/>
      <c r="W201" s="31"/>
      <c r="X201" s="31"/>
      <c r="Y201" s="31"/>
      <c r="Z201" s="31"/>
      <c r="AA201" s="32"/>
      <c r="AB201" s="32"/>
      <c r="AC201" s="32"/>
      <c r="AD201" s="32"/>
      <c r="AE201" s="32"/>
      <c r="AF201" s="32"/>
      <c r="AG201" s="32"/>
      <c r="AH201" s="32"/>
      <c r="AI201" s="32"/>
      <c r="AJ201" s="32"/>
    </row>
    <row r="202" spans="2:36" ht="15" customHeight="1">
      <c r="B202" s="185"/>
      <c r="C202" s="28"/>
      <c r="D202" s="28"/>
      <c r="E202" s="28"/>
      <c r="F202" s="28"/>
      <c r="G202" s="29"/>
      <c r="H202" s="29"/>
      <c r="I202" s="29"/>
      <c r="J202" s="29"/>
      <c r="K202" s="29"/>
      <c r="L202" s="29"/>
      <c r="M202" s="29"/>
      <c r="N202" s="30"/>
      <c r="O202" s="30"/>
      <c r="P202" s="30"/>
      <c r="Q202" s="30"/>
      <c r="R202" s="30"/>
      <c r="S202" s="30"/>
      <c r="T202" s="30"/>
      <c r="U202" s="30"/>
      <c r="V202" s="31"/>
      <c r="W202" s="31"/>
      <c r="X202" s="31"/>
      <c r="Y202" s="31"/>
      <c r="Z202" s="31"/>
      <c r="AA202" s="32"/>
      <c r="AB202" s="32"/>
      <c r="AC202" s="32"/>
      <c r="AD202" s="32"/>
      <c r="AE202" s="32"/>
      <c r="AF202" s="32"/>
      <c r="AG202" s="32"/>
      <c r="AH202" s="32"/>
      <c r="AI202" s="32"/>
      <c r="AJ202" s="32"/>
    </row>
    <row r="203" spans="2:36" ht="15" customHeight="1">
      <c r="B203" s="539" t="s">
        <v>130</v>
      </c>
      <c r="C203" s="539"/>
      <c r="D203" s="539"/>
      <c r="E203" s="539"/>
      <c r="F203" s="539"/>
      <c r="G203" s="539"/>
      <c r="H203" s="539"/>
      <c r="I203" s="539"/>
      <c r="J203" s="539"/>
      <c r="K203" s="539"/>
      <c r="L203" s="539"/>
      <c r="M203" s="539"/>
      <c r="N203" s="539"/>
      <c r="O203" s="539"/>
      <c r="P203" s="539"/>
      <c r="Q203" s="539"/>
      <c r="R203" s="539"/>
      <c r="S203" s="539"/>
      <c r="T203" s="539"/>
      <c r="U203" s="539"/>
      <c r="V203" s="539"/>
      <c r="W203" s="539"/>
      <c r="X203" s="539"/>
      <c r="Y203" s="539"/>
      <c r="Z203" s="539"/>
      <c r="AA203" s="539"/>
      <c r="AB203" s="539"/>
      <c r="AC203" s="539"/>
      <c r="AD203" s="539"/>
      <c r="AE203" s="539"/>
      <c r="AF203" s="539"/>
      <c r="AG203" s="539"/>
      <c r="AH203" s="539"/>
      <c r="AI203" s="539"/>
      <c r="AJ203" s="539"/>
    </row>
    <row r="204" spans="2:36" ht="15" customHeight="1">
      <c r="B204" s="21"/>
    </row>
    <row r="205" spans="2:36" ht="15" customHeight="1">
      <c r="B205" s="21"/>
      <c r="C205" s="540" t="s">
        <v>131</v>
      </c>
      <c r="D205" s="540"/>
      <c r="E205" s="540"/>
      <c r="F205" s="540"/>
      <c r="G205" s="540"/>
      <c r="H205" s="540"/>
      <c r="I205" s="540"/>
      <c r="J205" s="540"/>
      <c r="K205" s="540"/>
      <c r="L205" s="540"/>
      <c r="M205" s="540"/>
      <c r="N205" s="540"/>
      <c r="O205" s="540"/>
      <c r="P205" s="540"/>
      <c r="Q205" s="540"/>
      <c r="R205" s="540"/>
      <c r="S205" s="540"/>
      <c r="T205" s="540"/>
      <c r="U205" s="540"/>
      <c r="V205" s="540"/>
      <c r="W205" s="540"/>
      <c r="X205" s="540"/>
      <c r="Y205" s="540"/>
      <c r="Z205" s="540"/>
      <c r="AA205" s="540"/>
      <c r="AB205" s="540"/>
      <c r="AC205" s="540"/>
      <c r="AD205" s="540"/>
      <c r="AE205" s="540"/>
      <c r="AF205" s="540"/>
      <c r="AG205" s="540"/>
      <c r="AH205" s="540"/>
      <c r="AI205" s="540"/>
      <c r="AJ205" s="540"/>
    </row>
    <row r="206" spans="2:36" ht="78.75" customHeight="1" thickBot="1">
      <c r="B206" s="21"/>
      <c r="C206" s="541"/>
      <c r="D206" s="541"/>
      <c r="E206" s="541"/>
      <c r="F206" s="541"/>
      <c r="G206" s="541"/>
      <c r="H206" s="541"/>
      <c r="I206" s="541"/>
      <c r="J206" s="541"/>
      <c r="K206" s="541"/>
      <c r="L206" s="541"/>
      <c r="M206" s="541"/>
      <c r="N206" s="541"/>
      <c r="O206" s="541"/>
      <c r="P206" s="541"/>
      <c r="Q206" s="541"/>
      <c r="R206" s="541"/>
      <c r="S206" s="541"/>
      <c r="T206" s="541"/>
      <c r="U206" s="541"/>
      <c r="V206" s="541"/>
      <c r="W206" s="541"/>
      <c r="X206" s="541"/>
      <c r="Y206" s="541"/>
      <c r="Z206" s="541"/>
      <c r="AA206" s="541"/>
      <c r="AB206" s="541"/>
      <c r="AC206" s="541"/>
      <c r="AD206" s="541"/>
      <c r="AE206" s="541"/>
      <c r="AF206" s="541"/>
      <c r="AG206" s="541"/>
      <c r="AH206" s="541"/>
      <c r="AI206" s="541"/>
      <c r="AJ206" s="541"/>
    </row>
    <row r="207" spans="2:36" ht="15" customHeight="1">
      <c r="C207" s="529" t="s">
        <v>132</v>
      </c>
      <c r="D207" s="530"/>
      <c r="E207" s="530"/>
      <c r="F207" s="530"/>
      <c r="G207" s="530"/>
      <c r="H207" s="530"/>
      <c r="I207" s="530"/>
      <c r="J207" s="530"/>
      <c r="K207" s="530"/>
      <c r="L207" s="531"/>
      <c r="M207" s="535" t="s">
        <v>133</v>
      </c>
      <c r="N207" s="530"/>
      <c r="O207" s="530"/>
      <c r="P207" s="530"/>
      <c r="Q207" s="530"/>
      <c r="R207" s="531"/>
      <c r="S207" s="535" t="s">
        <v>78</v>
      </c>
      <c r="T207" s="530"/>
      <c r="U207" s="530"/>
      <c r="V207" s="530"/>
      <c r="W207" s="531"/>
      <c r="X207" s="535" t="s">
        <v>134</v>
      </c>
      <c r="Y207" s="530"/>
      <c r="Z207" s="531"/>
      <c r="AA207" s="535" t="s">
        <v>135</v>
      </c>
      <c r="AB207" s="530"/>
      <c r="AC207" s="530"/>
      <c r="AD207" s="530"/>
      <c r="AE207" s="530"/>
      <c r="AF207" s="531"/>
      <c r="AG207" s="535" t="s">
        <v>136</v>
      </c>
      <c r="AH207" s="530"/>
      <c r="AI207" s="531"/>
      <c r="AJ207" s="543" t="s">
        <v>137</v>
      </c>
    </row>
    <row r="208" spans="2:36" ht="21.75" customHeight="1" thickBot="1">
      <c r="C208" s="542"/>
      <c r="D208" s="329"/>
      <c r="E208" s="329"/>
      <c r="F208" s="329"/>
      <c r="G208" s="329"/>
      <c r="H208" s="329"/>
      <c r="I208" s="329"/>
      <c r="J208" s="329"/>
      <c r="K208" s="329"/>
      <c r="L208" s="330"/>
      <c r="M208" s="328"/>
      <c r="N208" s="329"/>
      <c r="O208" s="329"/>
      <c r="P208" s="329"/>
      <c r="Q208" s="329"/>
      <c r="R208" s="330"/>
      <c r="S208" s="328"/>
      <c r="T208" s="329"/>
      <c r="U208" s="329"/>
      <c r="V208" s="329"/>
      <c r="W208" s="330"/>
      <c r="X208" s="328"/>
      <c r="Y208" s="329"/>
      <c r="Z208" s="330"/>
      <c r="AA208" s="328"/>
      <c r="AB208" s="329"/>
      <c r="AC208" s="329"/>
      <c r="AD208" s="329"/>
      <c r="AE208" s="329"/>
      <c r="AF208" s="330"/>
      <c r="AG208" s="328"/>
      <c r="AH208" s="329"/>
      <c r="AI208" s="330"/>
      <c r="AJ208" s="544"/>
    </row>
    <row r="209" spans="2:36" ht="15" customHeight="1">
      <c r="B209" s="7"/>
      <c r="C209" s="471" t="str">
        <f>IF(AB138="Unemployed","Unemployed",IF(AB138="Fresh Graduate","Fresh Graduate",IF(AB138="Self-employed","Self-employed",IF(L138&lt;&gt;"",IF(L140&lt;&gt;"",L140,""),""))))</f>
        <v/>
      </c>
      <c r="D209" s="472"/>
      <c r="E209" s="472"/>
      <c r="F209" s="472"/>
      <c r="G209" s="472"/>
      <c r="H209" s="472"/>
      <c r="I209" s="472"/>
      <c r="J209" s="472"/>
      <c r="K209" s="472"/>
      <c r="L209" s="473"/>
      <c r="M209" s="551" t="str">
        <f>IF(AB138="Unemployed","",IF(AB138="Fresh Graduate","",IF(AB138="Self-employed","",IF(L138&lt;&gt;"",IF(L142&lt;&gt;"",L142,""),""))))</f>
        <v/>
      </c>
      <c r="N209" s="472"/>
      <c r="O209" s="472"/>
      <c r="P209" s="472"/>
      <c r="Q209" s="472"/>
      <c r="R209" s="473"/>
      <c r="S209" s="551" t="str">
        <f>IF(AB138="Unemployed","",IF(AB138="Fresh Graduate","",IF(AB138="Self-employed","",IF(L138&lt;&gt;"",IF(L144&lt;&gt;"",L144,""),""))))</f>
        <v/>
      </c>
      <c r="T209" s="472"/>
      <c r="U209" s="472"/>
      <c r="V209" s="472"/>
      <c r="W209" s="473"/>
      <c r="X209" s="554" t="str">
        <f>IF(COUNTIF(AE211,""),"",IF(COUNTIF(AE209,""),"",IF(INDEX(List!$D$2:$E$13,MATCH(AC211,List!$D$2:$D$13,0),2)=12,IF(INDEX(List!$D$2:$E$13,MATCH(AC209,List!$D$2:$D$13,0),2)=1,AE211-AE209+1,IF(INDEX(List!$D$2:$E$13,MATCH(AC211,List!$D$2:$D$13,0),2)&gt;=(INDEX(List!$D$2:$E$13,MATCH(AC209,List!$D$2:$D$13,0),2)-1),AE211-AE209,AE211-AE209-1)),IF(INDEX(List!$D$2:$E$13,MATCH(AC211,List!$D$2:$D$13,0),2)&gt;=(INDEX(List!$D$2:$E$13,MATCH(AC209,List!$D$2:$D$13,0),2)-1),AE211-AE209,AE211-AE209-1))&amp;IF(IF(COUNTIF(AE211,""),"",IF(COUNTIF(AE209,""),"",IF(INDEX(List!$D$2:$E$13,MATCH(AC211,List!$D$2:$D$13,0),2)=12,IF(INDEX(List!$D$2:$E$13,MATCH(AC209,List!$D$2:$D$13,0),2)=1,AE211-AE209+1,IF(INDEX(List!$D$2:$E$13,MATCH(AC211,List!$D$2:$D$13,0),2)&gt;=(INDEX(List!$D$2:$E$13,MATCH(AC209,List!$D$2:$D$13,0),2)-1),AE211-AE209,AE211-AE209-1)),IF(INDEX(List!$D$2:$E$13,MATCH(AC211,List!$D$2:$D$13,0),2)&gt;=(INDEX(List!$D$2:$E$13,MATCH(AC209,List!$D$2:$D$13,0),2)-1),AE211-AE209,AE211-AE209-1))))&lt;=1," year"," years ")))</f>
        <v/>
      </c>
      <c r="Y209" s="486"/>
      <c r="Z209" s="555"/>
      <c r="AA209" s="556" t="s">
        <v>39</v>
      </c>
      <c r="AB209" s="557"/>
      <c r="AC209" s="486">
        <f>$O$146</f>
        <v>0</v>
      </c>
      <c r="AD209" s="308" t="s">
        <v>15</v>
      </c>
      <c r="AE209" s="503">
        <f>$R$146</f>
        <v>0</v>
      </c>
      <c r="AF209" s="504"/>
      <c r="AG209" s="507"/>
      <c r="AH209" s="508"/>
      <c r="AI209" s="509"/>
      <c r="AJ209" s="462"/>
    </row>
    <row r="210" spans="2:36" ht="15" customHeight="1">
      <c r="C210" s="474"/>
      <c r="D210" s="475"/>
      <c r="E210" s="475"/>
      <c r="F210" s="475"/>
      <c r="G210" s="475"/>
      <c r="H210" s="475"/>
      <c r="I210" s="475"/>
      <c r="J210" s="475"/>
      <c r="K210" s="475"/>
      <c r="L210" s="476"/>
      <c r="M210" s="552"/>
      <c r="N210" s="475"/>
      <c r="O210" s="475"/>
      <c r="P210" s="475"/>
      <c r="Q210" s="475"/>
      <c r="R210" s="476"/>
      <c r="S210" s="552"/>
      <c r="T210" s="475"/>
      <c r="U210" s="475"/>
      <c r="V210" s="475"/>
      <c r="W210" s="476"/>
      <c r="X210" s="465"/>
      <c r="Y210" s="466"/>
      <c r="Z210" s="467"/>
      <c r="AA210" s="442"/>
      <c r="AB210" s="443"/>
      <c r="AC210" s="469"/>
      <c r="AD210" s="283"/>
      <c r="AE210" s="505"/>
      <c r="AF210" s="506"/>
      <c r="AG210" s="510"/>
      <c r="AH210" s="511"/>
      <c r="AI210" s="512"/>
      <c r="AJ210" s="463"/>
    </row>
    <row r="211" spans="2:36" ht="15" customHeight="1">
      <c r="C211" s="474"/>
      <c r="D211" s="475"/>
      <c r="E211" s="475"/>
      <c r="F211" s="475"/>
      <c r="G211" s="475"/>
      <c r="H211" s="475"/>
      <c r="I211" s="475"/>
      <c r="J211" s="475"/>
      <c r="K211" s="475"/>
      <c r="L211" s="476"/>
      <c r="M211" s="552"/>
      <c r="N211" s="475"/>
      <c r="O211" s="475"/>
      <c r="P211" s="475"/>
      <c r="Q211" s="475"/>
      <c r="R211" s="476"/>
      <c r="S211" s="552"/>
      <c r="T211" s="475"/>
      <c r="U211" s="475"/>
      <c r="V211" s="475"/>
      <c r="W211" s="476"/>
      <c r="X211" s="465" t="str">
        <f>IF(COUNTIF(AC211,""),"",IF(COUNTIF(AC209,""),"",IF(INDEX(List!$D$2:$E$13,MATCH(AC211,List!$D$2:$D$13,0),2)=12,IF(INDEX(List!$D$2:$E$13,MATCH(AC209,List!$D$2:$D$13,0),2)=1,0,IF(INDEX(List!$D$2:$E$13,MATCH(AC211,List!$D$2:$D$13,0),2)&gt;=(INDEX(List!$D$2:$E$13,MATCH(AC209,List!$D$2:$D$13,0),2)-1),INDEX(List!$D$2:$E$13,MATCH(AC211,List!$D$2:$D$13,0),2)-INDEX(List!$D$2:$E$13,MATCH(AC209,List!$D$2:$D$13,0),2)+1,12-INDEX(List!$D$2:$E$13,MATCH(AC209,List!$D$2:$D$13,0),2)+INDEX(List!$D$2:$E$13,MATCH(AC211,List!$D$2:$D$13,0),2)+1)),IF(INDEX(List!$D$2:$E$13,MATCH(AC211,List!$D$2:$D$13,0),2)&gt;=(INDEX(List!$D$2:$E$13,MATCH(AC209,List!$D$2:$D$13,0),2)-1),INDEX(List!$D$2:$E$13,MATCH(AC211,List!$D$2:$D$13,0),2)-INDEX(List!$D$2:$E$13,MATCH(AC209,List!$D$2:$D$13,0),2)+1,12-INDEX(List!$D$2:$E$13,MATCH(AC209,List!$D$2:$D$13,0),2)+INDEX(List!$D$2:$E$13,MATCH(AC211,List!$D$2:$D$13,0),2)+1))&amp;IF(IF(COUNTIF(INDEX(List!$D$2:$E$13,MATCH(AC211,List!$D$2:$D$13,0),2),""),"",IF(COUNTIF(INDEX(List!$D$2:$E$13,MATCH(AC209,List!$D$2:$D$13,0),2),""),"",IF(INDEX(List!$D$2:$E$13,MATCH(AC211,List!$D$2:$D$13,0),2)=12,IF(INDEX(List!$D$2:$E$13,MATCH(AC209,List!$D$2:$D$13,0),2)=1,0,IF(INDEX(List!$D$2:$E$13,MATCH(AC211,List!$D$2:$D$13,0),2)&gt;=(INDEX(List!$D$2:$E$13,MATCH(AC209,List!$D$2:$D$13,0),2)-1),INDEX(List!$D$2:$E$13,MATCH(AC211,List!$D$2:$D$13,0),2)-INDEX(List!$D$2:$E$13,MATCH(AC209,List!$D$2:$D$13,0),2)+1,12-INDEX(List!$D$2:$E$13,MATCH(AC209,List!$D$2:$D$13,0),2)+INDEX(List!$D$2:$E$13,MATCH(AC211,List!$D$2:$D$13,0),2)+1)),IF(INDEX(List!$D$2:$E$13,MATCH(AC211,List!$D$2:$D$13,0),2)&gt;=(INDEX(List!$D$2:$E$13,MATCH(AC209,List!$D$2:$D$13,0),2)-1),INDEX(List!$D$2:$E$13,MATCH(AC211,List!$D$2:$D$13,0),2)-INDEX(List!$D$2:$E$13,MATCH(AC209,List!$D$2:$D$13,0),2)+1,12-INDEX(List!$D$2:$E$13,MATCH(AC209,List!$D$2:$D$13,0),2)+INDEX(List!$D$2:$E$13,MATCH(AC211,List!$D$2:$D$13,0),2)+1))))&lt;=1," month"," months")))</f>
        <v/>
      </c>
      <c r="Y211" s="466"/>
      <c r="Z211" s="467"/>
      <c r="AA211" s="280" t="s">
        <v>138</v>
      </c>
      <c r="AB211" s="271"/>
      <c r="AC211" s="484"/>
      <c r="AD211" s="271" t="s">
        <v>15</v>
      </c>
      <c r="AE211" s="480"/>
      <c r="AF211" s="481"/>
      <c r="AG211" s="510"/>
      <c r="AH211" s="511"/>
      <c r="AI211" s="512"/>
      <c r="AJ211" s="463"/>
    </row>
    <row r="212" spans="2:36" ht="15" customHeight="1">
      <c r="C212" s="477"/>
      <c r="D212" s="478"/>
      <c r="E212" s="478"/>
      <c r="F212" s="478"/>
      <c r="G212" s="478"/>
      <c r="H212" s="478"/>
      <c r="I212" s="478"/>
      <c r="J212" s="478"/>
      <c r="K212" s="478"/>
      <c r="L212" s="479"/>
      <c r="M212" s="553"/>
      <c r="N212" s="478"/>
      <c r="O212" s="478"/>
      <c r="P212" s="478"/>
      <c r="Q212" s="478"/>
      <c r="R212" s="479"/>
      <c r="S212" s="553"/>
      <c r="T212" s="478"/>
      <c r="U212" s="478"/>
      <c r="V212" s="478"/>
      <c r="W212" s="479"/>
      <c r="X212" s="468"/>
      <c r="Y212" s="469"/>
      <c r="Z212" s="470"/>
      <c r="AA212" s="282"/>
      <c r="AB212" s="283"/>
      <c r="AC212" s="485"/>
      <c r="AD212" s="283"/>
      <c r="AE212" s="482"/>
      <c r="AF212" s="483"/>
      <c r="AG212" s="513"/>
      <c r="AH212" s="482"/>
      <c r="AI212" s="483"/>
      <c r="AJ212" s="464"/>
    </row>
    <row r="213" spans="2:36" ht="15" customHeight="1">
      <c r="C213" s="428"/>
      <c r="D213" s="275"/>
      <c r="E213" s="275"/>
      <c r="F213" s="275"/>
      <c r="G213" s="275"/>
      <c r="H213" s="275"/>
      <c r="I213" s="275"/>
      <c r="J213" s="275"/>
      <c r="K213" s="275"/>
      <c r="L213" s="429"/>
      <c r="M213" s="326"/>
      <c r="N213" s="326"/>
      <c r="O213" s="326"/>
      <c r="P213" s="326"/>
      <c r="Q213" s="326"/>
      <c r="R213" s="326"/>
      <c r="S213" s="326"/>
      <c r="T213" s="326"/>
      <c r="U213" s="326"/>
      <c r="V213" s="326"/>
      <c r="W213" s="326"/>
      <c r="X213" s="526" t="str">
        <f>IF(COUNTIF(AE215,""),"",IF(COUNTIF(AE213,""),"",IF(INDEX(List!$D$2:$E$13,MATCH(AC215,List!$D$2:$D$13,0),2)=12,IF(INDEX(List!$D$2:$E$13,MATCH(AC213,List!$D$2:$D$13,0),2)=1,AE215-AE213+1,IF(INDEX(List!$D$2:$E$13,MATCH(AC215,List!$D$2:$D$13,0),2)&gt;=(INDEX(List!$D$2:$E$13,MATCH(AC213,List!$D$2:$D$13,0),2)-1),AE215-AE213,AE215-AE213-1)),IF(INDEX(List!$D$2:$E$13,MATCH(AC215,List!$D$2:$D$13,0),2)&gt;=(INDEX(List!$D$2:$E$13,MATCH(AC213,List!$D$2:$D$13,0),2)-1),AE215-AE213,AE215-AE213-1))&amp;IF(IF(COUNTIF(AE215,""),"",IF(COUNTIF(AE213,""),"",IF(INDEX(List!$D$2:$E$13,MATCH(AC215,List!$D$2:$D$13,0),2)=12,IF(INDEX(List!$D$2:$E$13,MATCH(AC213,List!$D$2:$D$13,0),2)=1,AE215-AE213+1,IF(INDEX(List!$D$2:$E$13,MATCH(AC215,List!$D$2:$D$13,0),2)&gt;=(INDEX(List!$D$2:$E$13,MATCH(AC213,List!$D$2:$D$13,0),2)-1),AE215-AE213,AE215-AE213-1)),IF(INDEX(List!$D$2:$E$13,MATCH(AC215,List!$D$2:$D$13,0),2)&gt;=(INDEX(List!$D$2:$E$13,MATCH(AC213,List!$D$2:$D$13,0),2)-1),AE215-AE213,AE215-AE213-1))))&lt;=1," year"," years ")))</f>
        <v/>
      </c>
      <c r="Y213" s="527"/>
      <c r="Z213" s="528"/>
      <c r="AA213" s="440" t="s">
        <v>39</v>
      </c>
      <c r="AB213" s="441"/>
      <c r="AC213" s="441"/>
      <c r="AD213" s="271" t="s">
        <v>15</v>
      </c>
      <c r="AE213" s="271"/>
      <c r="AF213" s="281"/>
      <c r="AG213" s="444"/>
      <c r="AH213" s="444"/>
      <c r="AI213" s="444"/>
      <c r="AJ213" s="446"/>
    </row>
    <row r="214" spans="2:36" ht="15" customHeight="1">
      <c r="C214" s="430"/>
      <c r="D214" s="431"/>
      <c r="E214" s="431"/>
      <c r="F214" s="431"/>
      <c r="G214" s="431"/>
      <c r="H214" s="431"/>
      <c r="I214" s="431"/>
      <c r="J214" s="431"/>
      <c r="K214" s="431"/>
      <c r="L214" s="432"/>
      <c r="M214" s="326"/>
      <c r="N214" s="326"/>
      <c r="O214" s="326"/>
      <c r="P214" s="326"/>
      <c r="Q214" s="326"/>
      <c r="R214" s="326"/>
      <c r="S214" s="326"/>
      <c r="T214" s="326"/>
      <c r="U214" s="326"/>
      <c r="V214" s="326"/>
      <c r="W214" s="326"/>
      <c r="X214" s="437"/>
      <c r="Y214" s="438"/>
      <c r="Z214" s="439"/>
      <c r="AA214" s="442"/>
      <c r="AB214" s="443"/>
      <c r="AC214" s="443"/>
      <c r="AD214" s="283"/>
      <c r="AE214" s="283"/>
      <c r="AF214" s="284"/>
      <c r="AG214" s="444"/>
      <c r="AH214" s="444"/>
      <c r="AI214" s="444"/>
      <c r="AJ214" s="446"/>
    </row>
    <row r="215" spans="2:36" ht="15" customHeight="1">
      <c r="C215" s="430"/>
      <c r="D215" s="431"/>
      <c r="E215" s="431"/>
      <c r="F215" s="431"/>
      <c r="G215" s="431"/>
      <c r="H215" s="431"/>
      <c r="I215" s="431"/>
      <c r="J215" s="431"/>
      <c r="K215" s="431"/>
      <c r="L215" s="432"/>
      <c r="M215" s="326"/>
      <c r="N215" s="326"/>
      <c r="O215" s="326"/>
      <c r="P215" s="326"/>
      <c r="Q215" s="326"/>
      <c r="R215" s="326"/>
      <c r="S215" s="326"/>
      <c r="T215" s="326"/>
      <c r="U215" s="326"/>
      <c r="V215" s="326"/>
      <c r="W215" s="326"/>
      <c r="X215" s="437" t="str">
        <f>IF(COUNTIF(AC215,""),"",IF(COUNTIF(AC213,""),"",IF(INDEX(List!$D$2:$E$13,MATCH(AC215,List!$D$2:$D$13,0),2)=12,IF(INDEX(List!$D$2:$E$13,MATCH(AC213,List!$D$2:$D$13,0),2)=1,0,IF(INDEX(List!$D$2:$E$13,MATCH(AC215,List!$D$2:$D$13,0),2)&gt;=(INDEX(List!$D$2:$E$13,MATCH(AC213,List!$D$2:$D$13,0),2)-1),INDEX(List!$D$2:$E$13,MATCH(AC215,List!$D$2:$D$13,0),2)-INDEX(List!$D$2:$E$13,MATCH(AC213,List!$D$2:$D$13,0),2)+1,12-INDEX(List!$D$2:$E$13,MATCH(AC213,List!$D$2:$D$13,0),2)+INDEX(List!$D$2:$E$13,MATCH(AC215,List!$D$2:$D$13,0),2)+1)),IF(INDEX(List!$D$2:$E$13,MATCH(AC215,List!$D$2:$D$13,0),2)&gt;=(INDEX(List!$D$2:$E$13,MATCH(AC213,List!$D$2:$D$13,0),2)-1),INDEX(List!$D$2:$E$13,MATCH(AC215,List!$D$2:$D$13,0),2)-INDEX(List!$D$2:$E$13,MATCH(AC213,List!$D$2:$D$13,0),2)+1,12-INDEX(List!$D$2:$E$13,MATCH(AC213,List!$D$2:$D$13,0),2)+INDEX(List!$D$2:$E$13,MATCH(AC215,List!$D$2:$D$13,0),2)+1))&amp;IF(IF(COUNTIF(INDEX(List!$D$2:$E$13,MATCH(AC215,List!$D$2:$D$13,0),2),""),"",IF(COUNTIF(INDEX(List!$D$2:$E$13,MATCH(AC213,List!$D$2:$D$13,0),2),""),"",IF(INDEX(List!$D$2:$E$13,MATCH(AC215,List!$D$2:$D$13,0),2)=12,IF(INDEX(List!$D$2:$E$13,MATCH(AC213,List!$D$2:$D$13,0),2)=1,0,IF(INDEX(List!$D$2:$E$13,MATCH(AC215,List!$D$2:$D$13,0),2)&gt;=(INDEX(List!$D$2:$E$13,MATCH(AC213,List!$D$2:$D$13,0),2)-1),INDEX(List!$D$2:$E$13,MATCH(AC215,List!$D$2:$D$13,0),2)-INDEX(List!$D$2:$E$13,MATCH(AC213,List!$D$2:$D$13,0),2)+1,12-INDEX(List!$D$2:$E$13,MATCH(AC213,List!$D$2:$D$13,0),2)+INDEX(List!$D$2:$E$13,MATCH(AC215,List!$D$2:$D$13,0),2)+1)),IF(INDEX(List!$D$2:$E$13,MATCH(AC215,List!$D$2:$D$13,0),2)&gt;=(INDEX(List!$D$2:$E$13,MATCH(AC213,List!$D$2:$D$13,0),2)-1),INDEX(List!$D$2:$E$13,MATCH(AC215,List!$D$2:$D$13,0),2)-INDEX(List!$D$2:$E$13,MATCH(AC213,List!$D$2:$D$13,0),2)+1,12-INDEX(List!$D$2:$E$13,MATCH(AC213,List!$D$2:$D$13,0),2)+INDEX(List!$D$2:$E$13,MATCH(AC215,List!$D$2:$D$13,0),2)+1))))&lt;=1," month"," months")))</f>
        <v/>
      </c>
      <c r="Y215" s="438"/>
      <c r="Z215" s="439"/>
      <c r="AA215" s="451" t="s">
        <v>40</v>
      </c>
      <c r="AB215" s="312"/>
      <c r="AC215" s="452"/>
      <c r="AD215" s="312" t="s">
        <v>15</v>
      </c>
      <c r="AE215" s="312"/>
      <c r="AF215" s="313"/>
      <c r="AG215" s="444"/>
      <c r="AH215" s="444"/>
      <c r="AI215" s="444"/>
      <c r="AJ215" s="446"/>
    </row>
    <row r="216" spans="2:36" ht="15" customHeight="1">
      <c r="C216" s="459"/>
      <c r="D216" s="277"/>
      <c r="E216" s="277"/>
      <c r="F216" s="277"/>
      <c r="G216" s="277"/>
      <c r="H216" s="277"/>
      <c r="I216" s="277"/>
      <c r="J216" s="277"/>
      <c r="K216" s="277"/>
      <c r="L216" s="460"/>
      <c r="M216" s="326"/>
      <c r="N216" s="326"/>
      <c r="O216" s="326"/>
      <c r="P216" s="326"/>
      <c r="Q216" s="326"/>
      <c r="R216" s="326"/>
      <c r="S216" s="326"/>
      <c r="T216" s="326"/>
      <c r="U216" s="326"/>
      <c r="V216" s="326"/>
      <c r="W216" s="326"/>
      <c r="X216" s="448"/>
      <c r="Y216" s="449"/>
      <c r="Z216" s="450"/>
      <c r="AA216" s="282"/>
      <c r="AB216" s="283"/>
      <c r="AC216" s="443"/>
      <c r="AD216" s="283"/>
      <c r="AE216" s="283"/>
      <c r="AF216" s="284"/>
      <c r="AG216" s="444"/>
      <c r="AH216" s="444"/>
      <c r="AI216" s="444"/>
      <c r="AJ216" s="446"/>
    </row>
    <row r="217" spans="2:36" ht="15" customHeight="1">
      <c r="C217" s="428"/>
      <c r="D217" s="275"/>
      <c r="E217" s="275"/>
      <c r="F217" s="275"/>
      <c r="G217" s="275"/>
      <c r="H217" s="275"/>
      <c r="I217" s="275"/>
      <c r="J217" s="275"/>
      <c r="K217" s="275"/>
      <c r="L217" s="429"/>
      <c r="M217" s="326"/>
      <c r="N217" s="326"/>
      <c r="O217" s="326"/>
      <c r="P217" s="326"/>
      <c r="Q217" s="326"/>
      <c r="R217" s="326"/>
      <c r="S217" s="326"/>
      <c r="T217" s="326"/>
      <c r="U217" s="326"/>
      <c r="V217" s="326"/>
      <c r="W217" s="326"/>
      <c r="X217" s="437" t="str">
        <f>IF(COUNTIF(AE219,""),"",IF(COUNTIF(AE217,""),"",IF(INDEX(List!$D$2:$E$13,MATCH(AC219,List!$D$2:$D$13,0),2)=12,IF(INDEX(List!$D$2:$E$13,MATCH(AC217,List!$D$2:$D$13,0),2)=1,AE219-AE217+1,IF(INDEX(List!$D$2:$E$13,MATCH(AC219,List!$D$2:$D$13,0),2)&gt;=(INDEX(List!$D$2:$E$13,MATCH(AC217,List!$D$2:$D$13,0),2)-1),AE219-AE217,AE219-AE217-1)),IF(INDEX(List!$D$2:$E$13,MATCH(AC219,List!$D$2:$D$13,0),2)&gt;=(INDEX(List!$D$2:$E$13,MATCH(AC217,List!$D$2:$D$13,0),2)-1),AE219-AE217,AE219-AE217-1))&amp;IF(IF(COUNTIF(AE219,""),"",IF(COUNTIF(AE217,""),"",IF(INDEX(List!$D$2:$E$13,MATCH(AC219,List!$D$2:$D$13,0),2)=12,IF(INDEX(List!$D$2:$E$13,MATCH(AC217,List!$D$2:$D$13,0),2)=1,AE219-AE217+1,IF(INDEX(List!$D$2:$E$13,MATCH(AC219,List!$D$2:$D$13,0),2)&gt;=(INDEX(List!$D$2:$E$13,MATCH(AC217,List!$D$2:$D$13,0),2)-1),AE219-AE217,AE219-AE217-1)),IF(INDEX(List!$D$2:$E$13,MATCH(AC219,List!$D$2:$D$13,0),2)&gt;=(INDEX(List!$D$2:$E$13,MATCH(AC217,List!$D$2:$D$13,0),2)-1),AE219-AE217,AE219-AE217-1))))&lt;=1," year"," years ")))</f>
        <v/>
      </c>
      <c r="Y217" s="438"/>
      <c r="Z217" s="439"/>
      <c r="AA217" s="440" t="s">
        <v>39</v>
      </c>
      <c r="AB217" s="441"/>
      <c r="AC217" s="441"/>
      <c r="AD217" s="271" t="s">
        <v>15</v>
      </c>
      <c r="AE217" s="271"/>
      <c r="AF217" s="281"/>
      <c r="AG217" s="444"/>
      <c r="AH217" s="444"/>
      <c r="AI217" s="444"/>
      <c r="AJ217" s="446"/>
    </row>
    <row r="218" spans="2:36" ht="15" customHeight="1">
      <c r="C218" s="430"/>
      <c r="D218" s="431"/>
      <c r="E218" s="431"/>
      <c r="F218" s="431"/>
      <c r="G218" s="431"/>
      <c r="H218" s="431"/>
      <c r="I218" s="431"/>
      <c r="J218" s="431"/>
      <c r="K218" s="431"/>
      <c r="L218" s="432"/>
      <c r="M218" s="326"/>
      <c r="N218" s="326"/>
      <c r="O218" s="326"/>
      <c r="P218" s="326"/>
      <c r="Q218" s="326"/>
      <c r="R218" s="326"/>
      <c r="S218" s="326"/>
      <c r="T218" s="326"/>
      <c r="U218" s="326"/>
      <c r="V218" s="326"/>
      <c r="W218" s="326"/>
      <c r="X218" s="437"/>
      <c r="Y218" s="438"/>
      <c r="Z218" s="439"/>
      <c r="AA218" s="442"/>
      <c r="AB218" s="443"/>
      <c r="AC218" s="443"/>
      <c r="AD218" s="283"/>
      <c r="AE218" s="283"/>
      <c r="AF218" s="284"/>
      <c r="AG218" s="444"/>
      <c r="AH218" s="444"/>
      <c r="AI218" s="444"/>
      <c r="AJ218" s="446"/>
    </row>
    <row r="219" spans="2:36" ht="15" customHeight="1">
      <c r="C219" s="430"/>
      <c r="D219" s="431"/>
      <c r="E219" s="431"/>
      <c r="F219" s="431"/>
      <c r="G219" s="431"/>
      <c r="H219" s="431"/>
      <c r="I219" s="431"/>
      <c r="J219" s="431"/>
      <c r="K219" s="431"/>
      <c r="L219" s="432"/>
      <c r="M219" s="326"/>
      <c r="N219" s="326"/>
      <c r="O219" s="326"/>
      <c r="P219" s="326"/>
      <c r="Q219" s="326"/>
      <c r="R219" s="326"/>
      <c r="S219" s="326"/>
      <c r="T219" s="326"/>
      <c r="U219" s="326"/>
      <c r="V219" s="326"/>
      <c r="W219" s="326"/>
      <c r="X219" s="437" t="str">
        <f>IF(COUNTIF(AC219,""),"",IF(COUNTIF(AC217,""),"",IF(INDEX(List!$D$2:$E$13,MATCH(AC219,List!$D$2:$D$13,0),2)=12,IF(INDEX(List!$D$2:$E$13,MATCH(AC217,List!$D$2:$D$13,0),2)=1,0,IF(INDEX(List!$D$2:$E$13,MATCH(AC219,List!$D$2:$D$13,0),2)&gt;=(INDEX(List!$D$2:$E$13,MATCH(AC217,List!$D$2:$D$13,0),2)-1),INDEX(List!$D$2:$E$13,MATCH(AC219,List!$D$2:$D$13,0),2)-INDEX(List!$D$2:$E$13,MATCH(AC217,List!$D$2:$D$13,0),2)+1,12-INDEX(List!$D$2:$E$13,MATCH(AC217,List!$D$2:$D$13,0),2)+INDEX(List!$D$2:$E$13,MATCH(AC219,List!$D$2:$D$13,0),2)+1)),IF(INDEX(List!$D$2:$E$13,MATCH(AC219,List!$D$2:$D$13,0),2)&gt;=(INDEX(List!$D$2:$E$13,MATCH(AC217,List!$D$2:$D$13,0),2)-1),INDEX(List!$D$2:$E$13,MATCH(AC219,List!$D$2:$D$13,0),2)-INDEX(List!$D$2:$E$13,MATCH(AC217,List!$D$2:$D$13,0),2)+1,12-INDEX(List!$D$2:$E$13,MATCH(AC217,List!$D$2:$D$13,0),2)+INDEX(List!$D$2:$E$13,MATCH(AC219,List!$D$2:$D$13,0),2)+1))&amp;IF(IF(COUNTIF(INDEX(List!$D$2:$E$13,MATCH(AC219,List!$D$2:$D$13,0),2),""),"",IF(COUNTIF(INDEX(List!$D$2:$E$13,MATCH(AC217,List!$D$2:$D$13,0),2),""),"",IF(INDEX(List!$D$2:$E$13,MATCH(AC219,List!$D$2:$D$13,0),2)=12,IF(INDEX(List!$D$2:$E$13,MATCH(AC217,List!$D$2:$D$13,0),2)=1,0,IF(INDEX(List!$D$2:$E$13,MATCH(AC219,List!$D$2:$D$13,0),2)&gt;=(INDEX(List!$D$2:$E$13,MATCH(AC217,List!$D$2:$D$13,0),2)-1),INDEX(List!$D$2:$E$13,MATCH(AC219,List!$D$2:$D$13,0),2)-INDEX(List!$D$2:$E$13,MATCH(AC217,List!$D$2:$D$13,0),2)+1,12-INDEX(List!$D$2:$E$13,MATCH(AC217,List!$D$2:$D$13,0),2)+INDEX(List!$D$2:$E$13,MATCH(AC219,List!$D$2:$D$13,0),2)+1)),IF(INDEX(List!$D$2:$E$13,MATCH(AC219,List!$D$2:$D$13,0),2)&gt;=(INDEX(List!$D$2:$E$13,MATCH(AC217,List!$D$2:$D$13,0),2)-1),INDEX(List!$D$2:$E$13,MATCH(AC219,List!$D$2:$D$13,0),2)-INDEX(List!$D$2:$E$13,MATCH(AC217,List!$D$2:$D$13,0),2)+1,12-INDEX(List!$D$2:$E$13,MATCH(AC217,List!$D$2:$D$13,0),2)+INDEX(List!$D$2:$E$13,MATCH(AC219,List!$D$2:$D$13,0),2)+1))))&lt;=1," month"," months")))</f>
        <v/>
      </c>
      <c r="Y219" s="438"/>
      <c r="Z219" s="439"/>
      <c r="AA219" s="451" t="s">
        <v>40</v>
      </c>
      <c r="AB219" s="312"/>
      <c r="AC219" s="452"/>
      <c r="AD219" s="312" t="s">
        <v>15</v>
      </c>
      <c r="AE219" s="312"/>
      <c r="AF219" s="313"/>
      <c r="AG219" s="444"/>
      <c r="AH219" s="444"/>
      <c r="AI219" s="444"/>
      <c r="AJ219" s="446"/>
    </row>
    <row r="220" spans="2:36" ht="15" customHeight="1">
      <c r="C220" s="459"/>
      <c r="D220" s="277"/>
      <c r="E220" s="277"/>
      <c r="F220" s="277"/>
      <c r="G220" s="277"/>
      <c r="H220" s="277"/>
      <c r="I220" s="277"/>
      <c r="J220" s="277"/>
      <c r="K220" s="277"/>
      <c r="L220" s="460"/>
      <c r="M220" s="326"/>
      <c r="N220" s="326"/>
      <c r="O220" s="326"/>
      <c r="P220" s="326"/>
      <c r="Q220" s="326"/>
      <c r="R220" s="326"/>
      <c r="S220" s="326"/>
      <c r="T220" s="326"/>
      <c r="U220" s="326"/>
      <c r="V220" s="326"/>
      <c r="W220" s="326"/>
      <c r="X220" s="448"/>
      <c r="Y220" s="449"/>
      <c r="Z220" s="450"/>
      <c r="AA220" s="282"/>
      <c r="AB220" s="283"/>
      <c r="AC220" s="443"/>
      <c r="AD220" s="283"/>
      <c r="AE220" s="283"/>
      <c r="AF220" s="284"/>
      <c r="AG220" s="444"/>
      <c r="AH220" s="444"/>
      <c r="AI220" s="444"/>
      <c r="AJ220" s="446"/>
    </row>
    <row r="221" spans="2:36" ht="15" customHeight="1">
      <c r="C221" s="428"/>
      <c r="D221" s="275"/>
      <c r="E221" s="275"/>
      <c r="F221" s="275"/>
      <c r="G221" s="275"/>
      <c r="H221" s="275"/>
      <c r="I221" s="275"/>
      <c r="J221" s="275"/>
      <c r="K221" s="275"/>
      <c r="L221" s="429"/>
      <c r="M221" s="326"/>
      <c r="N221" s="326"/>
      <c r="O221" s="326"/>
      <c r="P221" s="326"/>
      <c r="Q221" s="326"/>
      <c r="R221" s="326"/>
      <c r="S221" s="326"/>
      <c r="T221" s="326"/>
      <c r="U221" s="326"/>
      <c r="V221" s="326"/>
      <c r="W221" s="326"/>
      <c r="X221" s="437" t="str">
        <f>IF(COUNTIF(AE223,""),"",IF(COUNTIF(AE221,""),"",IF(INDEX(List!$D$2:$E$13,MATCH(AC223,List!$D$2:$D$13,0),2)=12,IF(INDEX(List!$D$2:$E$13,MATCH(AC221,List!$D$2:$D$13,0),2)=1,AE223-AE221+1,IF(INDEX(List!$D$2:$E$13,MATCH(AC223,List!$D$2:$D$13,0),2)&gt;=(INDEX(List!$D$2:$E$13,MATCH(AC221,List!$D$2:$D$13,0),2)-1),AE223-AE221,AE223-AE221-1)),IF(INDEX(List!$D$2:$E$13,MATCH(AC223,List!$D$2:$D$13,0),2)&gt;=(INDEX(List!$D$2:$E$13,MATCH(AC221,List!$D$2:$D$13,0),2)-1),AE223-AE221,AE223-AE221-1))&amp;IF(IF(COUNTIF(AE223,""),"",IF(COUNTIF(AE221,""),"",IF(INDEX(List!$D$2:$E$13,MATCH(AC223,List!$D$2:$D$13,0),2)=12,IF(INDEX(List!$D$2:$E$13,MATCH(AC221,List!$D$2:$D$13,0),2)=1,AE223-AE221+1,IF(INDEX(List!$D$2:$E$13,MATCH(AC223,List!$D$2:$D$13,0),2)&gt;=(INDEX(List!$D$2:$E$13,MATCH(AC221,List!$D$2:$D$13,0),2)-1),AE223-AE221,AE223-AE221-1)),IF(INDEX(List!$D$2:$E$13,MATCH(AC223,List!$D$2:$D$13,0),2)&gt;=(INDEX(List!$D$2:$E$13,MATCH(AC221,List!$D$2:$D$13,0),2)-1),AE223-AE221,AE223-AE221-1))))&lt;=1," year"," years ")))</f>
        <v/>
      </c>
      <c r="Y221" s="438"/>
      <c r="Z221" s="439"/>
      <c r="AA221" s="440" t="s">
        <v>39</v>
      </c>
      <c r="AB221" s="441"/>
      <c r="AC221" s="441"/>
      <c r="AD221" s="271" t="s">
        <v>15</v>
      </c>
      <c r="AE221" s="271"/>
      <c r="AF221" s="281"/>
      <c r="AG221" s="444"/>
      <c r="AH221" s="444"/>
      <c r="AI221" s="444"/>
      <c r="AJ221" s="446"/>
    </row>
    <row r="222" spans="2:36" ht="15" customHeight="1">
      <c r="C222" s="430"/>
      <c r="D222" s="431"/>
      <c r="E222" s="431"/>
      <c r="F222" s="431"/>
      <c r="G222" s="431"/>
      <c r="H222" s="431"/>
      <c r="I222" s="431"/>
      <c r="J222" s="431"/>
      <c r="K222" s="431"/>
      <c r="L222" s="432"/>
      <c r="M222" s="326"/>
      <c r="N222" s="326"/>
      <c r="O222" s="326"/>
      <c r="P222" s="326"/>
      <c r="Q222" s="326"/>
      <c r="R222" s="326"/>
      <c r="S222" s="326"/>
      <c r="T222" s="326"/>
      <c r="U222" s="326"/>
      <c r="V222" s="326"/>
      <c r="W222" s="326"/>
      <c r="X222" s="437"/>
      <c r="Y222" s="438"/>
      <c r="Z222" s="439"/>
      <c r="AA222" s="442"/>
      <c r="AB222" s="443"/>
      <c r="AC222" s="443"/>
      <c r="AD222" s="283"/>
      <c r="AE222" s="283"/>
      <c r="AF222" s="284"/>
      <c r="AG222" s="444"/>
      <c r="AH222" s="444"/>
      <c r="AI222" s="444"/>
      <c r="AJ222" s="446"/>
    </row>
    <row r="223" spans="2:36" ht="15" customHeight="1">
      <c r="C223" s="430"/>
      <c r="D223" s="431"/>
      <c r="E223" s="431"/>
      <c r="F223" s="431"/>
      <c r="G223" s="431"/>
      <c r="H223" s="431"/>
      <c r="I223" s="431"/>
      <c r="J223" s="431"/>
      <c r="K223" s="431"/>
      <c r="L223" s="432"/>
      <c r="M223" s="326"/>
      <c r="N223" s="326"/>
      <c r="O223" s="326"/>
      <c r="P223" s="326"/>
      <c r="Q223" s="326"/>
      <c r="R223" s="326"/>
      <c r="S223" s="326"/>
      <c r="T223" s="326"/>
      <c r="U223" s="326"/>
      <c r="V223" s="326"/>
      <c r="W223" s="326"/>
      <c r="X223" s="437" t="str">
        <f>IF(COUNTIF(AC223,""),"",IF(COUNTIF(AC221,""),"",IF(INDEX(List!$D$2:$E$13,MATCH(AC223,List!$D$2:$D$13,0),2)=12,IF(INDEX(List!$D$2:$E$13,MATCH(AC221,List!$D$2:$D$13,0),2)=1,0,IF(INDEX(List!$D$2:$E$13,MATCH(AC223,List!$D$2:$D$13,0),2)&gt;=(INDEX(List!$D$2:$E$13,MATCH(AC221,List!$D$2:$D$13,0),2)-1),INDEX(List!$D$2:$E$13,MATCH(AC223,List!$D$2:$D$13,0),2)-INDEX(List!$D$2:$E$13,MATCH(AC221,List!$D$2:$D$13,0),2)+1,12-INDEX(List!$D$2:$E$13,MATCH(AC221,List!$D$2:$D$13,0),2)+INDEX(List!$D$2:$E$13,MATCH(AC223,List!$D$2:$D$13,0),2)+1)),IF(INDEX(List!$D$2:$E$13,MATCH(AC223,List!$D$2:$D$13,0),2)&gt;=(INDEX(List!$D$2:$E$13,MATCH(AC221,List!$D$2:$D$13,0),2)-1),INDEX(List!$D$2:$E$13,MATCH(AC223,List!$D$2:$D$13,0),2)-INDEX(List!$D$2:$E$13,MATCH(AC221,List!$D$2:$D$13,0),2)+1,12-INDEX(List!$D$2:$E$13,MATCH(AC221,List!$D$2:$D$13,0),2)+INDEX(List!$D$2:$E$13,MATCH(AC223,List!$D$2:$D$13,0),2)+1))&amp;IF(IF(COUNTIF(INDEX(List!$D$2:$E$13,MATCH(AC223,List!$D$2:$D$13,0),2),""),"",IF(COUNTIF(INDEX(List!$D$2:$E$13,MATCH(AC221,List!$D$2:$D$13,0),2),""),"",IF(INDEX(List!$D$2:$E$13,MATCH(AC223,List!$D$2:$D$13,0),2)=12,IF(INDEX(List!$D$2:$E$13,MATCH(AC221,List!$D$2:$D$13,0),2)=1,0,IF(INDEX(List!$D$2:$E$13,MATCH(AC223,List!$D$2:$D$13,0),2)&gt;=(INDEX(List!$D$2:$E$13,MATCH(AC221,List!$D$2:$D$13,0),2)-1),INDEX(List!$D$2:$E$13,MATCH(AC223,List!$D$2:$D$13,0),2)-INDEX(List!$D$2:$E$13,MATCH(AC221,List!$D$2:$D$13,0),2)+1,12-INDEX(List!$D$2:$E$13,MATCH(AC221,List!$D$2:$D$13,0),2)+INDEX(List!$D$2:$E$13,MATCH(AC223,List!$D$2:$D$13,0),2)+1)),IF(INDEX(List!$D$2:$E$13,MATCH(AC223,List!$D$2:$D$13,0),2)&gt;=(INDEX(List!$D$2:$E$13,MATCH(AC221,List!$D$2:$D$13,0),2)-1),INDEX(List!$D$2:$E$13,MATCH(AC223,List!$D$2:$D$13,0),2)-INDEX(List!$D$2:$E$13,MATCH(AC221,List!$D$2:$D$13,0),2)+1,12-INDEX(List!$D$2:$E$13,MATCH(AC221,List!$D$2:$D$13,0),2)+INDEX(List!$D$2:$E$13,MATCH(AC223,List!$D$2:$D$13,0),2)+1))))&lt;=1," month"," months")))</f>
        <v/>
      </c>
      <c r="Y223" s="438"/>
      <c r="Z223" s="439"/>
      <c r="AA223" s="451" t="s">
        <v>40</v>
      </c>
      <c r="AB223" s="312"/>
      <c r="AC223" s="452"/>
      <c r="AD223" s="312" t="s">
        <v>15</v>
      </c>
      <c r="AE223" s="312"/>
      <c r="AF223" s="313"/>
      <c r="AG223" s="444"/>
      <c r="AH223" s="444"/>
      <c r="AI223" s="444"/>
      <c r="AJ223" s="446"/>
    </row>
    <row r="224" spans="2:36" ht="15" customHeight="1">
      <c r="C224" s="459"/>
      <c r="D224" s="277"/>
      <c r="E224" s="277"/>
      <c r="F224" s="277"/>
      <c r="G224" s="277"/>
      <c r="H224" s="277"/>
      <c r="I224" s="277"/>
      <c r="J224" s="277"/>
      <c r="K224" s="277"/>
      <c r="L224" s="460"/>
      <c r="M224" s="326"/>
      <c r="N224" s="326"/>
      <c r="O224" s="326"/>
      <c r="P224" s="326"/>
      <c r="Q224" s="326"/>
      <c r="R224" s="326"/>
      <c r="S224" s="326"/>
      <c r="T224" s="326"/>
      <c r="U224" s="326"/>
      <c r="V224" s="326"/>
      <c r="W224" s="326"/>
      <c r="X224" s="448"/>
      <c r="Y224" s="449"/>
      <c r="Z224" s="450"/>
      <c r="AA224" s="282"/>
      <c r="AB224" s="283"/>
      <c r="AC224" s="443"/>
      <c r="AD224" s="283"/>
      <c r="AE224" s="283"/>
      <c r="AF224" s="284"/>
      <c r="AG224" s="444"/>
      <c r="AH224" s="444"/>
      <c r="AI224" s="444"/>
      <c r="AJ224" s="446"/>
    </row>
    <row r="225" spans="3:36" ht="15" customHeight="1">
      <c r="C225" s="428"/>
      <c r="D225" s="275"/>
      <c r="E225" s="275"/>
      <c r="F225" s="275"/>
      <c r="G225" s="275"/>
      <c r="H225" s="275"/>
      <c r="I225" s="275"/>
      <c r="J225" s="275"/>
      <c r="K225" s="275"/>
      <c r="L225" s="429"/>
      <c r="M225" s="326"/>
      <c r="N225" s="326"/>
      <c r="O225" s="326"/>
      <c r="P225" s="326"/>
      <c r="Q225" s="326"/>
      <c r="R225" s="326"/>
      <c r="S225" s="326"/>
      <c r="T225" s="326"/>
      <c r="U225" s="326"/>
      <c r="V225" s="326"/>
      <c r="W225" s="326"/>
      <c r="X225" s="437" t="str">
        <f>IF(COUNTIF(AE227,""),"",IF(COUNTIF(AE225,""),"",IF(INDEX(List!$D$2:$E$13,MATCH(AC227,List!$D$2:$D$13,0),2)=12,IF(INDEX(List!$D$2:$E$13,MATCH(AC225,List!$D$2:$D$13,0),2)=1,AE227-AE225+1,IF(INDEX(List!$D$2:$E$13,MATCH(AC227,List!$D$2:$D$13,0),2)&gt;=(INDEX(List!$D$2:$E$13,MATCH(AC225,List!$D$2:$D$13,0),2)-1),AE227-AE225,AE227-AE225-1)),IF(INDEX(List!$D$2:$E$13,MATCH(AC227,List!$D$2:$D$13,0),2)&gt;=(INDEX(List!$D$2:$E$13,MATCH(AC225,List!$D$2:$D$13,0),2)-1),AE227-AE225,AE227-AE225-1))&amp;IF(IF(COUNTIF(AE227,""),"",IF(COUNTIF(AE225,""),"",IF(INDEX(List!$D$2:$E$13,MATCH(AC227,List!$D$2:$D$13,0),2)=12,IF(INDEX(List!$D$2:$E$13,MATCH(AC225,List!$D$2:$D$13,0),2)=1,AE227-AE225+1,IF(INDEX(List!$D$2:$E$13,MATCH(AC227,List!$D$2:$D$13,0),2)&gt;=(INDEX(List!$D$2:$E$13,MATCH(AC225,List!$D$2:$D$13,0),2)-1),AE227-AE225,AE227-AE225-1)),IF(INDEX(List!$D$2:$E$13,MATCH(AC227,List!$D$2:$D$13,0),2)&gt;=(INDEX(List!$D$2:$E$13,MATCH(AC225,List!$D$2:$D$13,0),2)-1),AE227-AE225,AE227-AE225-1))))&lt;=1," year"," years ")))</f>
        <v/>
      </c>
      <c r="Y225" s="438"/>
      <c r="Z225" s="439"/>
      <c r="AA225" s="440" t="s">
        <v>39</v>
      </c>
      <c r="AB225" s="441"/>
      <c r="AC225" s="441"/>
      <c r="AD225" s="271" t="s">
        <v>15</v>
      </c>
      <c r="AE225" s="271"/>
      <c r="AF225" s="281"/>
      <c r="AG225" s="444"/>
      <c r="AH225" s="444"/>
      <c r="AI225" s="444"/>
      <c r="AJ225" s="446"/>
    </row>
    <row r="226" spans="3:36" ht="15" customHeight="1">
      <c r="C226" s="430"/>
      <c r="D226" s="431"/>
      <c r="E226" s="431"/>
      <c r="F226" s="431"/>
      <c r="G226" s="431"/>
      <c r="H226" s="431"/>
      <c r="I226" s="431"/>
      <c r="J226" s="431"/>
      <c r="K226" s="431"/>
      <c r="L226" s="432"/>
      <c r="M226" s="326"/>
      <c r="N226" s="326"/>
      <c r="O226" s="326"/>
      <c r="P226" s="326"/>
      <c r="Q226" s="326"/>
      <c r="R226" s="326"/>
      <c r="S226" s="326"/>
      <c r="T226" s="326"/>
      <c r="U226" s="326"/>
      <c r="V226" s="326"/>
      <c r="W226" s="326"/>
      <c r="X226" s="437"/>
      <c r="Y226" s="438"/>
      <c r="Z226" s="439"/>
      <c r="AA226" s="442"/>
      <c r="AB226" s="443"/>
      <c r="AC226" s="443"/>
      <c r="AD226" s="283"/>
      <c r="AE226" s="283"/>
      <c r="AF226" s="284"/>
      <c r="AG226" s="444"/>
      <c r="AH226" s="444"/>
      <c r="AI226" s="444"/>
      <c r="AJ226" s="446"/>
    </row>
    <row r="227" spans="3:36" ht="15" customHeight="1">
      <c r="C227" s="430"/>
      <c r="D227" s="431"/>
      <c r="E227" s="431"/>
      <c r="F227" s="431"/>
      <c r="G227" s="431"/>
      <c r="H227" s="431"/>
      <c r="I227" s="431"/>
      <c r="J227" s="431"/>
      <c r="K227" s="431"/>
      <c r="L227" s="432"/>
      <c r="M227" s="326"/>
      <c r="N227" s="326"/>
      <c r="O227" s="326"/>
      <c r="P227" s="326"/>
      <c r="Q227" s="326"/>
      <c r="R227" s="326"/>
      <c r="S227" s="326"/>
      <c r="T227" s="326"/>
      <c r="U227" s="326"/>
      <c r="V227" s="326"/>
      <c r="W227" s="326"/>
      <c r="X227" s="437" t="str">
        <f>IF(COUNTIF(AC227,""),"",IF(COUNTIF(AC225,""),"",IF(INDEX(List!$D$2:$E$13,MATCH(AC227,List!$D$2:$D$13,0),2)=12,IF(INDEX(List!$D$2:$E$13,MATCH(AC225,List!$D$2:$D$13,0),2)=1,0,IF(INDEX(List!$D$2:$E$13,MATCH(AC227,List!$D$2:$D$13,0),2)&gt;=(INDEX(List!$D$2:$E$13,MATCH(AC225,List!$D$2:$D$13,0),2)-1),INDEX(List!$D$2:$E$13,MATCH(AC227,List!$D$2:$D$13,0),2)-INDEX(List!$D$2:$E$13,MATCH(AC225,List!$D$2:$D$13,0),2)+1,12-INDEX(List!$D$2:$E$13,MATCH(AC225,List!$D$2:$D$13,0),2)+INDEX(List!$D$2:$E$13,MATCH(AC227,List!$D$2:$D$13,0),2)+1)),IF(INDEX(List!$D$2:$E$13,MATCH(AC227,List!$D$2:$D$13,0),2)&gt;=(INDEX(List!$D$2:$E$13,MATCH(AC225,List!$D$2:$D$13,0),2)-1),INDEX(List!$D$2:$E$13,MATCH(AC227,List!$D$2:$D$13,0),2)-INDEX(List!$D$2:$E$13,MATCH(AC225,List!$D$2:$D$13,0),2)+1,12-INDEX(List!$D$2:$E$13,MATCH(AC225,List!$D$2:$D$13,0),2)+INDEX(List!$D$2:$E$13,MATCH(AC227,List!$D$2:$D$13,0),2)+1))&amp;IF(IF(COUNTIF(INDEX(List!$D$2:$E$13,MATCH(AC227,List!$D$2:$D$13,0),2),""),"",IF(COUNTIF(INDEX(List!$D$2:$E$13,MATCH(AC225,List!$D$2:$D$13,0),2),""),"",IF(INDEX(List!$D$2:$E$13,MATCH(AC227,List!$D$2:$D$13,0),2)=12,IF(INDEX(List!$D$2:$E$13,MATCH(AC225,List!$D$2:$D$13,0),2)=1,0,IF(INDEX(List!$D$2:$E$13,MATCH(AC227,List!$D$2:$D$13,0),2)&gt;=(INDEX(List!$D$2:$E$13,MATCH(AC225,List!$D$2:$D$13,0),2)-1),INDEX(List!$D$2:$E$13,MATCH(AC227,List!$D$2:$D$13,0),2)-INDEX(List!$D$2:$E$13,MATCH(AC225,List!$D$2:$D$13,0),2)+1,12-INDEX(List!$D$2:$E$13,MATCH(AC225,List!$D$2:$D$13,0),2)+INDEX(List!$D$2:$E$13,MATCH(AC227,List!$D$2:$D$13,0),2)+1)),IF(INDEX(List!$D$2:$E$13,MATCH(AC227,List!$D$2:$D$13,0),2)&gt;=(INDEX(List!$D$2:$E$13,MATCH(AC225,List!$D$2:$D$13,0),2)-1),INDEX(List!$D$2:$E$13,MATCH(AC227,List!$D$2:$D$13,0),2)-INDEX(List!$D$2:$E$13,MATCH(AC225,List!$D$2:$D$13,0),2)+1,12-INDEX(List!$D$2:$E$13,MATCH(AC225,List!$D$2:$D$13,0),2)+INDEX(List!$D$2:$E$13,MATCH(AC227,List!$D$2:$D$13,0),2)+1))))&lt;=1," month"," months")))</f>
        <v/>
      </c>
      <c r="Y227" s="438"/>
      <c r="Z227" s="439"/>
      <c r="AA227" s="451" t="s">
        <v>40</v>
      </c>
      <c r="AB227" s="312"/>
      <c r="AC227" s="452"/>
      <c r="AD227" s="312" t="s">
        <v>15</v>
      </c>
      <c r="AE227" s="312"/>
      <c r="AF227" s="313"/>
      <c r="AG227" s="444"/>
      <c r="AH227" s="444"/>
      <c r="AI227" s="444"/>
      <c r="AJ227" s="446"/>
    </row>
    <row r="228" spans="3:36" ht="15" customHeight="1">
      <c r="C228" s="459"/>
      <c r="D228" s="277"/>
      <c r="E228" s="277"/>
      <c r="F228" s="277"/>
      <c r="G228" s="277"/>
      <c r="H228" s="277"/>
      <c r="I228" s="277"/>
      <c r="J228" s="277"/>
      <c r="K228" s="277"/>
      <c r="L228" s="460"/>
      <c r="M228" s="326"/>
      <c r="N228" s="326"/>
      <c r="O228" s="326"/>
      <c r="P228" s="326"/>
      <c r="Q228" s="326"/>
      <c r="R228" s="326"/>
      <c r="S228" s="326"/>
      <c r="T228" s="326"/>
      <c r="U228" s="326"/>
      <c r="V228" s="326"/>
      <c r="W228" s="326"/>
      <c r="X228" s="448"/>
      <c r="Y228" s="449"/>
      <c r="Z228" s="450"/>
      <c r="AA228" s="282"/>
      <c r="AB228" s="283"/>
      <c r="AC228" s="443"/>
      <c r="AD228" s="283"/>
      <c r="AE228" s="283"/>
      <c r="AF228" s="284"/>
      <c r="AG228" s="444"/>
      <c r="AH228" s="444"/>
      <c r="AI228" s="444"/>
      <c r="AJ228" s="446"/>
    </row>
    <row r="229" spans="3:36" ht="15" customHeight="1">
      <c r="C229" s="428"/>
      <c r="D229" s="275"/>
      <c r="E229" s="275"/>
      <c r="F229" s="275"/>
      <c r="G229" s="275"/>
      <c r="H229" s="275"/>
      <c r="I229" s="275"/>
      <c r="J229" s="275"/>
      <c r="K229" s="275"/>
      <c r="L229" s="429"/>
      <c r="M229" s="326"/>
      <c r="N229" s="326"/>
      <c r="O229" s="326"/>
      <c r="P229" s="326"/>
      <c r="Q229" s="326"/>
      <c r="R229" s="326"/>
      <c r="S229" s="326"/>
      <c r="T229" s="326"/>
      <c r="U229" s="326"/>
      <c r="V229" s="326"/>
      <c r="W229" s="326"/>
      <c r="X229" s="437" t="str">
        <f>IF(COUNTIF(AE231,""),"",IF(COUNTIF(AE229,""),"",IF(INDEX(List!$D$2:$E$13,MATCH(AC231,List!$D$2:$D$13,0),2)=12,IF(INDEX(List!$D$2:$E$13,MATCH(AC229,List!$D$2:$D$13,0),2)=1,AE231-AE229+1,IF(INDEX(List!$D$2:$E$13,MATCH(AC231,List!$D$2:$D$13,0),2)&gt;=(INDEX(List!$D$2:$E$13,MATCH(AC229,List!$D$2:$D$13,0),2)-1),AE231-AE229,AE231-AE229-1)),IF(INDEX(List!$D$2:$E$13,MATCH(AC231,List!$D$2:$D$13,0),2)&gt;=(INDEX(List!$D$2:$E$13,MATCH(AC229,List!$D$2:$D$13,0),2)-1),AE231-AE229,AE231-AE229-1))&amp;IF(IF(COUNTIF(AE231,""),"",IF(COUNTIF(AE229,""),"",IF(INDEX(List!$D$2:$E$13,MATCH(AC231,List!$D$2:$D$13,0),2)=12,IF(INDEX(List!$D$2:$E$13,MATCH(AC229,List!$D$2:$D$13,0),2)=1,AE231-AE229+1,IF(INDEX(List!$D$2:$E$13,MATCH(AC231,List!$D$2:$D$13,0),2)&gt;=(INDEX(List!$D$2:$E$13,MATCH(AC229,List!$D$2:$D$13,0),2)-1),AE231-AE229,AE231-AE229-1)),IF(INDEX(List!$D$2:$E$13,MATCH(AC231,List!$D$2:$D$13,0),2)&gt;=(INDEX(List!$D$2:$E$13,MATCH(AC229,List!$D$2:$D$13,0),2)-1),AE231-AE229,AE231-AE229-1))))&lt;=1," year"," years ")))</f>
        <v/>
      </c>
      <c r="Y229" s="438"/>
      <c r="Z229" s="439"/>
      <c r="AA229" s="440" t="s">
        <v>39</v>
      </c>
      <c r="AB229" s="441"/>
      <c r="AC229" s="441"/>
      <c r="AD229" s="271" t="s">
        <v>15</v>
      </c>
      <c r="AE229" s="271"/>
      <c r="AF229" s="281"/>
      <c r="AG229" s="444"/>
      <c r="AH229" s="444"/>
      <c r="AI229" s="444"/>
      <c r="AJ229" s="446"/>
    </row>
    <row r="230" spans="3:36" ht="15" customHeight="1">
      <c r="C230" s="430"/>
      <c r="D230" s="431"/>
      <c r="E230" s="431"/>
      <c r="F230" s="431"/>
      <c r="G230" s="431"/>
      <c r="H230" s="431"/>
      <c r="I230" s="431"/>
      <c r="J230" s="431"/>
      <c r="K230" s="431"/>
      <c r="L230" s="432"/>
      <c r="M230" s="326"/>
      <c r="N230" s="326"/>
      <c r="O230" s="326"/>
      <c r="P230" s="326"/>
      <c r="Q230" s="326"/>
      <c r="R230" s="326"/>
      <c r="S230" s="326"/>
      <c r="T230" s="326"/>
      <c r="U230" s="326"/>
      <c r="V230" s="326"/>
      <c r="W230" s="326"/>
      <c r="X230" s="437"/>
      <c r="Y230" s="438"/>
      <c r="Z230" s="439"/>
      <c r="AA230" s="442"/>
      <c r="AB230" s="443"/>
      <c r="AC230" s="443"/>
      <c r="AD230" s="283"/>
      <c r="AE230" s="283"/>
      <c r="AF230" s="284"/>
      <c r="AG230" s="444"/>
      <c r="AH230" s="444"/>
      <c r="AI230" s="444"/>
      <c r="AJ230" s="446"/>
    </row>
    <row r="231" spans="3:36" ht="15" customHeight="1">
      <c r="C231" s="430"/>
      <c r="D231" s="431"/>
      <c r="E231" s="431"/>
      <c r="F231" s="431"/>
      <c r="G231" s="431"/>
      <c r="H231" s="431"/>
      <c r="I231" s="431"/>
      <c r="J231" s="431"/>
      <c r="K231" s="431"/>
      <c r="L231" s="432"/>
      <c r="M231" s="326"/>
      <c r="N231" s="326"/>
      <c r="O231" s="326"/>
      <c r="P231" s="326"/>
      <c r="Q231" s="326"/>
      <c r="R231" s="326"/>
      <c r="S231" s="326"/>
      <c r="T231" s="326"/>
      <c r="U231" s="326"/>
      <c r="V231" s="326"/>
      <c r="W231" s="326"/>
      <c r="X231" s="437" t="str">
        <f>IF(COUNTIF(AC231,""),"",IF(COUNTIF(AC229,""),"",IF(INDEX(List!$D$2:$E$13,MATCH(AC231,List!$D$2:$D$13,0),2)=12,IF(INDEX(List!$D$2:$E$13,MATCH(AC229,List!$D$2:$D$13,0),2)=1,0,IF(INDEX(List!$D$2:$E$13,MATCH(AC231,List!$D$2:$D$13,0),2)&gt;=(INDEX(List!$D$2:$E$13,MATCH(AC229,List!$D$2:$D$13,0),2)-1),INDEX(List!$D$2:$E$13,MATCH(AC231,List!$D$2:$D$13,0),2)-INDEX(List!$D$2:$E$13,MATCH(AC229,List!$D$2:$D$13,0),2)+1,12-INDEX(List!$D$2:$E$13,MATCH(AC229,List!$D$2:$D$13,0),2)+INDEX(List!$D$2:$E$13,MATCH(AC231,List!$D$2:$D$13,0),2)+1)),IF(INDEX(List!$D$2:$E$13,MATCH(AC231,List!$D$2:$D$13,0),2)&gt;=(INDEX(List!$D$2:$E$13,MATCH(AC229,List!$D$2:$D$13,0),2)-1),INDEX(List!$D$2:$E$13,MATCH(AC231,List!$D$2:$D$13,0),2)-INDEX(List!$D$2:$E$13,MATCH(AC229,List!$D$2:$D$13,0),2)+1,12-INDEX(List!$D$2:$E$13,MATCH(AC229,List!$D$2:$D$13,0),2)+INDEX(List!$D$2:$E$13,MATCH(AC231,List!$D$2:$D$13,0),2)+1))&amp;IF(IF(COUNTIF(INDEX(List!$D$2:$E$13,MATCH(AC231,List!$D$2:$D$13,0),2),""),"",IF(COUNTIF(INDEX(List!$D$2:$E$13,MATCH(AC229,List!$D$2:$D$13,0),2),""),"",IF(INDEX(List!$D$2:$E$13,MATCH(AC231,List!$D$2:$D$13,0),2)=12,IF(INDEX(List!$D$2:$E$13,MATCH(AC229,List!$D$2:$D$13,0),2)=1,0,IF(INDEX(List!$D$2:$E$13,MATCH(AC231,List!$D$2:$D$13,0),2)&gt;=(INDEX(List!$D$2:$E$13,MATCH(AC229,List!$D$2:$D$13,0),2)-1),INDEX(List!$D$2:$E$13,MATCH(AC231,List!$D$2:$D$13,0),2)-INDEX(List!$D$2:$E$13,MATCH(AC229,List!$D$2:$D$13,0),2)+1,12-INDEX(List!$D$2:$E$13,MATCH(AC229,List!$D$2:$D$13,0),2)+INDEX(List!$D$2:$E$13,MATCH(AC231,List!$D$2:$D$13,0),2)+1)),IF(INDEX(List!$D$2:$E$13,MATCH(AC231,List!$D$2:$D$13,0),2)&gt;=(INDEX(List!$D$2:$E$13,MATCH(AC229,List!$D$2:$D$13,0),2)-1),INDEX(List!$D$2:$E$13,MATCH(AC231,List!$D$2:$D$13,0),2)-INDEX(List!$D$2:$E$13,MATCH(AC229,List!$D$2:$D$13,0),2)+1,12-INDEX(List!$D$2:$E$13,MATCH(AC229,List!$D$2:$D$13,0),2)+INDEX(List!$D$2:$E$13,MATCH(AC231,List!$D$2:$D$13,0),2)+1))))&lt;=1," month"," months")))</f>
        <v/>
      </c>
      <c r="Y231" s="438"/>
      <c r="Z231" s="439"/>
      <c r="AA231" s="451" t="s">
        <v>40</v>
      </c>
      <c r="AB231" s="312"/>
      <c r="AC231" s="452"/>
      <c r="AD231" s="312" t="s">
        <v>15</v>
      </c>
      <c r="AE231" s="312"/>
      <c r="AF231" s="313"/>
      <c r="AG231" s="444"/>
      <c r="AH231" s="444"/>
      <c r="AI231" s="444"/>
      <c r="AJ231" s="446"/>
    </row>
    <row r="232" spans="3:36" ht="15" customHeight="1">
      <c r="C232" s="459"/>
      <c r="D232" s="277"/>
      <c r="E232" s="277"/>
      <c r="F232" s="277"/>
      <c r="G232" s="277"/>
      <c r="H232" s="277"/>
      <c r="I232" s="277"/>
      <c r="J232" s="277"/>
      <c r="K232" s="277"/>
      <c r="L232" s="460"/>
      <c r="M232" s="326"/>
      <c r="N232" s="326"/>
      <c r="O232" s="326"/>
      <c r="P232" s="326"/>
      <c r="Q232" s="326"/>
      <c r="R232" s="326"/>
      <c r="S232" s="326"/>
      <c r="T232" s="326"/>
      <c r="U232" s="326"/>
      <c r="V232" s="326"/>
      <c r="W232" s="326"/>
      <c r="X232" s="448"/>
      <c r="Y232" s="449"/>
      <c r="Z232" s="450"/>
      <c r="AA232" s="282"/>
      <c r="AB232" s="283"/>
      <c r="AC232" s="443"/>
      <c r="AD232" s="283"/>
      <c r="AE232" s="283"/>
      <c r="AF232" s="284"/>
      <c r="AG232" s="461"/>
      <c r="AH232" s="461"/>
      <c r="AI232" s="461"/>
      <c r="AJ232" s="447"/>
    </row>
    <row r="233" spans="3:36" ht="15" customHeight="1">
      <c r="C233" s="428"/>
      <c r="D233" s="275"/>
      <c r="E233" s="275"/>
      <c r="F233" s="275"/>
      <c r="G233" s="275"/>
      <c r="H233" s="275"/>
      <c r="I233" s="275"/>
      <c r="J233" s="275"/>
      <c r="K233" s="275"/>
      <c r="L233" s="429"/>
      <c r="M233" s="326"/>
      <c r="N233" s="326"/>
      <c r="O233" s="326"/>
      <c r="P233" s="326"/>
      <c r="Q233" s="326"/>
      <c r="R233" s="326"/>
      <c r="S233" s="326"/>
      <c r="T233" s="326"/>
      <c r="U233" s="326"/>
      <c r="V233" s="326"/>
      <c r="W233" s="326"/>
      <c r="X233" s="437" t="str">
        <f>IF(COUNTIF(AE235,""),"",IF(COUNTIF(AE233,""),"",IF(INDEX(List!$D$2:$E$13,MATCH(AC235,List!$D$2:$D$13,0),2)=12,IF(INDEX(List!$D$2:$E$13,MATCH(AC233,List!$D$2:$D$13,0),2)=1,AE235-AE233+1,IF(INDEX(List!$D$2:$E$13,MATCH(AC235,List!$D$2:$D$13,0),2)&gt;=(INDEX(List!$D$2:$E$13,MATCH(AC233,List!$D$2:$D$13,0),2)-1),AE235-AE233,AE235-AE233-1)),IF(INDEX(List!$D$2:$E$13,MATCH(AC235,List!$D$2:$D$13,0),2)&gt;=(INDEX(List!$D$2:$E$13,MATCH(AC233,List!$D$2:$D$13,0),2)-1),AE235-AE233,AE235-AE233-1))&amp;IF(IF(COUNTIF(AE235,""),"",IF(COUNTIF(AE233,""),"",IF(INDEX(List!$D$2:$E$13,MATCH(AC235,List!$D$2:$D$13,0),2)=12,IF(INDEX(List!$D$2:$E$13,MATCH(AC233,List!$D$2:$D$13,0),2)=1,AE235-AE233+1,IF(INDEX(List!$D$2:$E$13,MATCH(AC235,List!$D$2:$D$13,0),2)&gt;=(INDEX(List!$D$2:$E$13,MATCH(AC233,List!$D$2:$D$13,0),2)-1),AE235-AE233,AE235-AE233-1)),IF(INDEX(List!$D$2:$E$13,MATCH(AC235,List!$D$2:$D$13,0),2)&gt;=(INDEX(List!$D$2:$E$13,MATCH(AC233,List!$D$2:$D$13,0),2)-1),AE235-AE233,AE235-AE233-1))))&lt;=1," year"," years ")))</f>
        <v/>
      </c>
      <c r="Y233" s="438"/>
      <c r="Z233" s="439"/>
      <c r="AA233" s="440" t="s">
        <v>39</v>
      </c>
      <c r="AB233" s="441"/>
      <c r="AC233" s="441"/>
      <c r="AD233" s="271" t="s">
        <v>15</v>
      </c>
      <c r="AE233" s="271"/>
      <c r="AF233" s="281"/>
      <c r="AG233" s="444"/>
      <c r="AH233" s="444"/>
      <c r="AI233" s="444"/>
      <c r="AJ233" s="446"/>
    </row>
    <row r="234" spans="3:36" ht="15" customHeight="1">
      <c r="C234" s="430"/>
      <c r="D234" s="431"/>
      <c r="E234" s="431"/>
      <c r="F234" s="431"/>
      <c r="G234" s="431"/>
      <c r="H234" s="431"/>
      <c r="I234" s="431"/>
      <c r="J234" s="431"/>
      <c r="K234" s="431"/>
      <c r="L234" s="432"/>
      <c r="M234" s="326"/>
      <c r="N234" s="326"/>
      <c r="O234" s="326"/>
      <c r="P234" s="326"/>
      <c r="Q234" s="326"/>
      <c r="R234" s="326"/>
      <c r="S234" s="326"/>
      <c r="T234" s="326"/>
      <c r="U234" s="326"/>
      <c r="V234" s="326"/>
      <c r="W234" s="326"/>
      <c r="X234" s="437"/>
      <c r="Y234" s="438"/>
      <c r="Z234" s="439"/>
      <c r="AA234" s="442"/>
      <c r="AB234" s="443"/>
      <c r="AC234" s="443"/>
      <c r="AD234" s="283"/>
      <c r="AE234" s="283"/>
      <c r="AF234" s="284"/>
      <c r="AG234" s="444"/>
      <c r="AH234" s="444"/>
      <c r="AI234" s="444"/>
      <c r="AJ234" s="446"/>
    </row>
    <row r="235" spans="3:36" ht="15" customHeight="1">
      <c r="C235" s="430"/>
      <c r="D235" s="431"/>
      <c r="E235" s="431"/>
      <c r="F235" s="431"/>
      <c r="G235" s="431"/>
      <c r="H235" s="431"/>
      <c r="I235" s="431"/>
      <c r="J235" s="431"/>
      <c r="K235" s="431"/>
      <c r="L235" s="432"/>
      <c r="M235" s="326"/>
      <c r="N235" s="326"/>
      <c r="O235" s="326"/>
      <c r="P235" s="326"/>
      <c r="Q235" s="326"/>
      <c r="R235" s="326"/>
      <c r="S235" s="326"/>
      <c r="T235" s="326"/>
      <c r="U235" s="326"/>
      <c r="V235" s="326"/>
      <c r="W235" s="326"/>
      <c r="X235" s="437" t="str">
        <f>IF(COUNTIF(AC235,""),"",IF(COUNTIF(AC233,""),"",IF(INDEX(List!$D$2:$E$13,MATCH(AC235,List!$D$2:$D$13,0),2)=12,IF(INDEX(List!$D$2:$E$13,MATCH(AC233,List!$D$2:$D$13,0),2)=1,0,IF(INDEX(List!$D$2:$E$13,MATCH(AC235,List!$D$2:$D$13,0),2)&gt;=(INDEX(List!$D$2:$E$13,MATCH(AC233,List!$D$2:$D$13,0),2)-1),INDEX(List!$D$2:$E$13,MATCH(AC235,List!$D$2:$D$13,0),2)-INDEX(List!$D$2:$E$13,MATCH(AC233,List!$D$2:$D$13,0),2)+1,12-INDEX(List!$D$2:$E$13,MATCH(AC233,List!$D$2:$D$13,0),2)+INDEX(List!$D$2:$E$13,MATCH(AC235,List!$D$2:$D$13,0),2)+1)),IF(INDEX(List!$D$2:$E$13,MATCH(AC235,List!$D$2:$D$13,0),2)&gt;=(INDEX(List!$D$2:$E$13,MATCH(AC233,List!$D$2:$D$13,0),2)-1),INDEX(List!$D$2:$E$13,MATCH(AC235,List!$D$2:$D$13,0),2)-INDEX(List!$D$2:$E$13,MATCH(AC233,List!$D$2:$D$13,0),2)+1,12-INDEX(List!$D$2:$E$13,MATCH(AC233,List!$D$2:$D$13,0),2)+INDEX(List!$D$2:$E$13,MATCH(AC235,List!$D$2:$D$13,0),2)+1))&amp;IF(IF(COUNTIF(INDEX(List!$D$2:$E$13,MATCH(AC235,List!$D$2:$D$13,0),2),""),"",IF(COUNTIF(INDEX(List!$D$2:$E$13,MATCH(AC233,List!$D$2:$D$13,0),2),""),"",IF(INDEX(List!$D$2:$E$13,MATCH(AC235,List!$D$2:$D$13,0),2)=12,IF(INDEX(List!$D$2:$E$13,MATCH(AC233,List!$D$2:$D$13,0),2)=1,0,IF(INDEX(List!$D$2:$E$13,MATCH(AC235,List!$D$2:$D$13,0),2)&gt;=(INDEX(List!$D$2:$E$13,MATCH(AC233,List!$D$2:$D$13,0),2)-1),INDEX(List!$D$2:$E$13,MATCH(AC235,List!$D$2:$D$13,0),2)-INDEX(List!$D$2:$E$13,MATCH(AC233,List!$D$2:$D$13,0),2)+1,12-INDEX(List!$D$2:$E$13,MATCH(AC233,List!$D$2:$D$13,0),2)+INDEX(List!$D$2:$E$13,MATCH(AC235,List!$D$2:$D$13,0),2)+1)),IF(INDEX(List!$D$2:$E$13,MATCH(AC235,List!$D$2:$D$13,0),2)&gt;=(INDEX(List!$D$2:$E$13,MATCH(AC233,List!$D$2:$D$13,0),2)-1),INDEX(List!$D$2:$E$13,MATCH(AC235,List!$D$2:$D$13,0),2)-INDEX(List!$D$2:$E$13,MATCH(AC233,List!$D$2:$D$13,0),2)+1,12-INDEX(List!$D$2:$E$13,MATCH(AC233,List!$D$2:$D$13,0),2)+INDEX(List!$D$2:$E$13,MATCH(AC235,List!$D$2:$D$13,0),2)+1))))&lt;=1," month"," months")))</f>
        <v/>
      </c>
      <c r="Y235" s="438"/>
      <c r="Z235" s="439"/>
      <c r="AA235" s="451" t="s">
        <v>40</v>
      </c>
      <c r="AB235" s="312"/>
      <c r="AC235" s="452"/>
      <c r="AD235" s="312" t="s">
        <v>15</v>
      </c>
      <c r="AE235" s="312"/>
      <c r="AF235" s="313"/>
      <c r="AG235" s="444"/>
      <c r="AH235" s="444"/>
      <c r="AI235" s="444"/>
      <c r="AJ235" s="446"/>
    </row>
    <row r="236" spans="3:36" ht="15" customHeight="1" thickBot="1">
      <c r="C236" s="433"/>
      <c r="D236" s="434"/>
      <c r="E236" s="434"/>
      <c r="F236" s="434"/>
      <c r="G236" s="434"/>
      <c r="H236" s="434"/>
      <c r="I236" s="434"/>
      <c r="J236" s="434"/>
      <c r="K236" s="434"/>
      <c r="L236" s="435"/>
      <c r="M236" s="436"/>
      <c r="N236" s="436"/>
      <c r="O236" s="436"/>
      <c r="P236" s="436"/>
      <c r="Q236" s="436"/>
      <c r="R236" s="436"/>
      <c r="S236" s="436"/>
      <c r="T236" s="436"/>
      <c r="U236" s="436"/>
      <c r="V236" s="436"/>
      <c r="W236" s="436"/>
      <c r="X236" s="454"/>
      <c r="Y236" s="455"/>
      <c r="Z236" s="456"/>
      <c r="AA236" s="457"/>
      <c r="AB236" s="272"/>
      <c r="AC236" s="458"/>
      <c r="AD236" s="272"/>
      <c r="AE236" s="272"/>
      <c r="AF236" s="306"/>
      <c r="AG236" s="321"/>
      <c r="AH236" s="321"/>
      <c r="AI236" s="321"/>
      <c r="AJ236" s="453"/>
    </row>
    <row r="237" spans="3:36" ht="15" customHeight="1">
      <c r="C237" s="12"/>
      <c r="D237" s="445" t="s">
        <v>139</v>
      </c>
      <c r="E237" s="445"/>
      <c r="F237" s="445"/>
      <c r="G237" s="445"/>
      <c r="H237" s="445"/>
      <c r="I237" s="445"/>
      <c r="J237" s="445"/>
      <c r="K237" s="445"/>
      <c r="L237" s="445"/>
      <c r="M237" s="445"/>
      <c r="N237" s="445"/>
      <c r="O237" s="445"/>
      <c r="P237" s="445"/>
      <c r="Q237" s="445"/>
      <c r="R237" s="445"/>
      <c r="S237" s="445"/>
      <c r="T237" s="445"/>
      <c r="U237" s="445"/>
      <c r="V237" s="445"/>
      <c r="W237" s="445"/>
      <c r="X237" s="445"/>
      <c r="Y237" s="445"/>
      <c r="Z237" s="445"/>
      <c r="AA237" s="445"/>
      <c r="AB237" s="12"/>
      <c r="AC237" s="12"/>
      <c r="AD237" s="12"/>
      <c r="AE237" s="12"/>
      <c r="AF237" s="12"/>
      <c r="AG237" s="12"/>
      <c r="AH237" s="12"/>
      <c r="AI237" s="12"/>
      <c r="AJ237" s="12"/>
    </row>
    <row r="238" spans="3:36" ht="15" customHeight="1">
      <c r="C238" s="12"/>
      <c r="D238" s="445"/>
      <c r="E238" s="445"/>
      <c r="F238" s="445"/>
      <c r="G238" s="445"/>
      <c r="H238" s="445"/>
      <c r="I238" s="445"/>
      <c r="J238" s="445"/>
      <c r="K238" s="445"/>
      <c r="L238" s="445"/>
      <c r="M238" s="445"/>
      <c r="N238" s="445"/>
      <c r="O238" s="445"/>
      <c r="P238" s="445"/>
      <c r="Q238" s="445"/>
      <c r="R238" s="445"/>
      <c r="S238" s="445"/>
      <c r="T238" s="445"/>
      <c r="U238" s="445"/>
      <c r="V238" s="445"/>
      <c r="W238" s="445"/>
      <c r="X238" s="445"/>
      <c r="Y238" s="445"/>
      <c r="Z238" s="445"/>
      <c r="AA238" s="445"/>
      <c r="AB238" s="12"/>
      <c r="AC238" s="12"/>
      <c r="AD238" s="12"/>
      <c r="AE238" s="12"/>
      <c r="AF238" s="12"/>
      <c r="AG238" s="12"/>
      <c r="AH238" s="12"/>
      <c r="AI238" s="12"/>
      <c r="AJ238" s="12"/>
    </row>
    <row r="239" spans="3:36" ht="15" customHeight="1">
      <c r="C239" s="12"/>
      <c r="D239" s="1" t="s">
        <v>140</v>
      </c>
      <c r="E239" s="1"/>
      <c r="F239" s="1"/>
      <c r="G239" s="2"/>
      <c r="H239" s="187"/>
      <c r="I239" s="2"/>
      <c r="J239" s="2"/>
      <c r="K239" s="2"/>
      <c r="L239" s="1"/>
      <c r="M239" s="1"/>
      <c r="N239" s="1"/>
      <c r="O239" s="1"/>
      <c r="P239" s="1"/>
      <c r="Q239" s="1"/>
      <c r="R239" s="1"/>
      <c r="S239" s="1"/>
      <c r="T239" s="1"/>
      <c r="U239" s="1"/>
      <c r="V239" s="1"/>
      <c r="W239" s="1"/>
      <c r="X239" s="1"/>
      <c r="Y239" s="103"/>
      <c r="Z239" s="103"/>
      <c r="AA239" s="103"/>
      <c r="AB239" s="103"/>
      <c r="AC239" s="103"/>
      <c r="AD239" s="103"/>
      <c r="AE239" s="103"/>
      <c r="AF239" s="103"/>
      <c r="AG239" s="103"/>
      <c r="AH239" s="103"/>
      <c r="AI239" s="103"/>
      <c r="AJ239" s="103"/>
    </row>
    <row r="240" spans="3:36" ht="15" customHeight="1">
      <c r="C240" s="12"/>
      <c r="D240" s="1" t="s">
        <v>141</v>
      </c>
      <c r="E240" s="1"/>
      <c r="F240" s="1"/>
      <c r="G240" s="2"/>
      <c r="H240" s="187"/>
      <c r="I240" s="2"/>
      <c r="J240" s="2"/>
      <c r="K240" s="2"/>
      <c r="L240" s="2"/>
      <c r="M240" s="2"/>
      <c r="N240" s="2"/>
      <c r="O240" s="2"/>
      <c r="P240" s="2"/>
      <c r="Q240" s="104"/>
      <c r="R240" s="104"/>
      <c r="S240" s="104"/>
      <c r="T240" s="104"/>
      <c r="U240" s="105"/>
      <c r="V240" s="105"/>
      <c r="W240" s="105"/>
      <c r="X240" s="2"/>
      <c r="Y240" s="103"/>
      <c r="Z240" s="103"/>
      <c r="AA240" s="103"/>
      <c r="AB240" s="103"/>
      <c r="AC240" s="103"/>
      <c r="AD240" s="103"/>
      <c r="AE240" s="103"/>
      <c r="AF240" s="103"/>
      <c r="AG240" s="103"/>
      <c r="AH240" s="103"/>
      <c r="AI240" s="103"/>
      <c r="AJ240" s="103"/>
    </row>
    <row r="241" spans="2:51" ht="15" customHeight="1">
      <c r="C241" s="12"/>
      <c r="D241" s="1" t="s">
        <v>142</v>
      </c>
      <c r="E241" s="1"/>
      <c r="F241" s="1"/>
      <c r="G241" s="2"/>
      <c r="H241" s="187"/>
      <c r="I241" s="2"/>
      <c r="J241" s="2"/>
      <c r="K241" s="2"/>
      <c r="L241" s="2"/>
      <c r="M241" s="2"/>
      <c r="N241" s="2"/>
      <c r="O241" s="2"/>
      <c r="P241" s="2"/>
      <c r="Q241" s="104"/>
      <c r="R241" s="104"/>
      <c r="S241" s="104"/>
      <c r="T241" s="104"/>
      <c r="U241" s="105"/>
      <c r="V241" s="105"/>
      <c r="W241" s="105"/>
      <c r="X241" s="2"/>
      <c r="Y241" s="103"/>
      <c r="Z241" s="103"/>
      <c r="AA241" s="103"/>
      <c r="AB241" s="103"/>
      <c r="AC241" s="103"/>
      <c r="AD241" s="103"/>
      <c r="AE241" s="103"/>
      <c r="AF241" s="103"/>
      <c r="AG241" s="103"/>
      <c r="AH241" s="103"/>
      <c r="AI241" s="103"/>
      <c r="AJ241" s="103"/>
    </row>
    <row r="242" spans="2:51" ht="15" customHeight="1">
      <c r="C242" s="12"/>
      <c r="D242" s="1" t="s">
        <v>143</v>
      </c>
      <c r="E242" s="1"/>
      <c r="F242" s="1"/>
      <c r="G242" s="2"/>
      <c r="H242" s="187"/>
      <c r="I242" s="2"/>
      <c r="J242" s="2"/>
      <c r="K242" s="2"/>
      <c r="L242" s="2"/>
      <c r="M242" s="2"/>
      <c r="N242" s="2"/>
      <c r="O242" s="2"/>
      <c r="P242" s="2"/>
      <c r="Q242" s="104"/>
      <c r="R242" s="104"/>
      <c r="S242" s="104"/>
      <c r="T242" s="104"/>
      <c r="U242" s="105"/>
      <c r="V242" s="105"/>
      <c r="W242" s="105"/>
      <c r="X242" s="2"/>
      <c r="Y242" s="103"/>
      <c r="Z242" s="103"/>
      <c r="AA242" s="103"/>
      <c r="AB242" s="103"/>
      <c r="AC242" s="103"/>
      <c r="AD242" s="103"/>
      <c r="AE242" s="103"/>
      <c r="AF242" s="103"/>
      <c r="AG242" s="103"/>
      <c r="AH242" s="103"/>
      <c r="AI242" s="103"/>
      <c r="AJ242" s="103"/>
    </row>
    <row r="243" spans="2:51" ht="15" customHeight="1">
      <c r="C243" s="12"/>
      <c r="D243" s="340" t="s">
        <v>144</v>
      </c>
      <c r="E243" s="340"/>
      <c r="F243" s="340"/>
      <c r="G243" s="340"/>
      <c r="H243" s="340"/>
      <c r="I243" s="340"/>
      <c r="J243" s="340"/>
      <c r="K243" s="340"/>
      <c r="L243" s="340"/>
      <c r="M243" s="340"/>
      <c r="N243" s="340"/>
      <c r="O243" s="340"/>
      <c r="P243" s="340"/>
      <c r="Q243" s="340"/>
      <c r="R243" s="340"/>
      <c r="S243" s="340"/>
      <c r="T243" s="340"/>
      <c r="U243" s="340"/>
      <c r="V243" s="340"/>
      <c r="W243" s="340"/>
      <c r="X243" s="340"/>
      <c r="Y243" s="340"/>
      <c r="Z243" s="340"/>
      <c r="AA243" s="340"/>
      <c r="AB243" s="340"/>
      <c r="AC243" s="340"/>
      <c r="AD243" s="340"/>
      <c r="AE243" s="340"/>
      <c r="AF243" s="340"/>
      <c r="AG243" s="340"/>
      <c r="AH243" s="340"/>
      <c r="AI243" s="340"/>
      <c r="AJ243" s="340"/>
    </row>
    <row r="244" spans="2:51" ht="15" customHeight="1">
      <c r="C244" s="33"/>
      <c r="D244" s="340"/>
      <c r="E244" s="340"/>
      <c r="F244" s="340"/>
      <c r="G244" s="340"/>
      <c r="H244" s="340"/>
      <c r="I244" s="340"/>
      <c r="J244" s="340"/>
      <c r="K244" s="340"/>
      <c r="L244" s="340"/>
      <c r="M244" s="340"/>
      <c r="N244" s="340"/>
      <c r="O244" s="340"/>
      <c r="P244" s="340"/>
      <c r="Q244" s="340"/>
      <c r="R244" s="340"/>
      <c r="S244" s="340"/>
      <c r="T244" s="340"/>
      <c r="U244" s="340"/>
      <c r="V244" s="340"/>
      <c r="W244" s="340"/>
      <c r="X244" s="340"/>
      <c r="Y244" s="340"/>
      <c r="Z244" s="340"/>
      <c r="AA244" s="340"/>
      <c r="AB244" s="340"/>
      <c r="AC244" s="340"/>
      <c r="AD244" s="340"/>
      <c r="AE244" s="340"/>
      <c r="AF244" s="340"/>
      <c r="AG244" s="340"/>
      <c r="AH244" s="340"/>
      <c r="AI244" s="340"/>
      <c r="AJ244" s="340"/>
    </row>
    <row r="245" spans="2:51" ht="15" customHeight="1">
      <c r="C245" s="33"/>
      <c r="D245" s="33"/>
      <c r="E245" s="33"/>
      <c r="F245" s="33"/>
      <c r="G245" s="33"/>
      <c r="H245" s="34"/>
      <c r="I245" s="33"/>
      <c r="J245" s="33"/>
      <c r="K245" s="33"/>
      <c r="L245" s="33"/>
      <c r="M245" s="33"/>
      <c r="N245" s="33"/>
      <c r="O245" s="33"/>
      <c r="P245" s="33"/>
      <c r="Q245" s="33"/>
      <c r="S245" s="33"/>
      <c r="T245" s="33"/>
      <c r="U245" s="33"/>
      <c r="V245" s="33"/>
      <c r="W245" s="33"/>
      <c r="X245" s="33"/>
      <c r="Y245" s="33"/>
      <c r="Z245" s="33"/>
      <c r="AA245" s="33"/>
      <c r="AB245" s="33"/>
      <c r="AC245" s="33"/>
      <c r="AD245" s="33"/>
      <c r="AE245" s="33"/>
      <c r="AF245" s="33"/>
      <c r="AG245" s="33"/>
      <c r="AH245" s="33"/>
      <c r="AI245" s="33"/>
      <c r="AJ245" s="33"/>
    </row>
    <row r="247" spans="2:51" ht="15" customHeight="1">
      <c r="B247" s="421" t="s">
        <v>145</v>
      </c>
      <c r="C247" s="421"/>
      <c r="D247" s="421"/>
      <c r="E247" s="421"/>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row>
    <row r="248" spans="2:51" ht="7.35" customHeight="1">
      <c r="D248" s="35"/>
      <c r="E248" s="35"/>
      <c r="F248" s="35"/>
      <c r="G248" s="35"/>
      <c r="H248" s="36"/>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row>
    <row r="249" spans="2:51" ht="21" customHeight="1">
      <c r="C249" s="422" t="str">
        <f>"I declare to apply for "&amp;C16&amp;"with a full understanding of the General Information, especially the articles stipulated below:"</f>
        <v>I declare to apply for ABE Initiativewith a full understanding of the General Information, especially the articles stipulated below:</v>
      </c>
      <c r="D249" s="422"/>
      <c r="E249" s="422"/>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L249" s="35"/>
      <c r="AM249" s="35"/>
      <c r="AN249" s="35"/>
      <c r="AO249" s="35"/>
      <c r="AP249" s="35"/>
      <c r="AQ249" s="35"/>
      <c r="AR249" s="35"/>
      <c r="AS249" s="35"/>
      <c r="AT249" s="35"/>
      <c r="AU249" s="35"/>
      <c r="AV249" s="35"/>
      <c r="AW249" s="35"/>
      <c r="AX249" s="33"/>
      <c r="AY249" s="33"/>
    </row>
    <row r="250" spans="2:51" ht="21.6" customHeight="1">
      <c r="C250" s="424" t="s">
        <v>146</v>
      </c>
      <c r="D250" s="417"/>
      <c r="E250" s="417"/>
      <c r="F250" s="417"/>
      <c r="G250" s="417"/>
      <c r="H250" s="417"/>
      <c r="I250" s="417"/>
      <c r="J250" s="417"/>
      <c r="K250" s="417"/>
      <c r="L250" s="417"/>
      <c r="M250" s="417"/>
      <c r="N250" s="417"/>
      <c r="O250" s="417"/>
      <c r="P250" s="417"/>
      <c r="Q250" s="417"/>
      <c r="R250" s="417"/>
      <c r="S250" s="417"/>
      <c r="T250" s="417"/>
      <c r="U250" s="417"/>
      <c r="V250" s="417"/>
      <c r="W250" s="417"/>
      <c r="X250" s="417"/>
      <c r="Y250" s="417"/>
      <c r="Z250" s="417"/>
      <c r="AA250" s="417"/>
      <c r="AB250" s="417"/>
      <c r="AC250" s="417"/>
      <c r="AD250" s="417"/>
      <c r="AE250" s="417"/>
      <c r="AF250" s="417"/>
      <c r="AG250" s="417"/>
      <c r="AH250" s="417"/>
      <c r="AI250" s="417"/>
      <c r="AJ250" s="417"/>
      <c r="AL250" s="35"/>
      <c r="AM250" s="35"/>
      <c r="AN250" s="35"/>
      <c r="AO250" s="35"/>
      <c r="AP250" s="35"/>
      <c r="AQ250" s="35"/>
      <c r="AR250" s="35"/>
      <c r="AS250" s="35"/>
      <c r="AT250" s="35"/>
      <c r="AU250" s="35"/>
      <c r="AV250" s="35"/>
      <c r="AW250" s="35"/>
      <c r="AX250" s="33"/>
      <c r="AY250" s="33"/>
    </row>
    <row r="251" spans="2:51" ht="21.6" customHeight="1">
      <c r="C251" s="417"/>
      <c r="D251" s="417"/>
      <c r="E251" s="417"/>
      <c r="F251" s="417"/>
      <c r="G251" s="417"/>
      <c r="H251" s="417"/>
      <c r="I251" s="417"/>
      <c r="J251" s="417"/>
      <c r="K251" s="417"/>
      <c r="L251" s="417"/>
      <c r="M251" s="417"/>
      <c r="N251" s="417"/>
      <c r="O251" s="417"/>
      <c r="P251" s="417"/>
      <c r="Q251" s="417"/>
      <c r="R251" s="417"/>
      <c r="S251" s="417"/>
      <c r="T251" s="417"/>
      <c r="U251" s="417"/>
      <c r="V251" s="417"/>
      <c r="W251" s="417"/>
      <c r="X251" s="417"/>
      <c r="Y251" s="417"/>
      <c r="Z251" s="417"/>
      <c r="AA251" s="417"/>
      <c r="AB251" s="417"/>
      <c r="AC251" s="417"/>
      <c r="AD251" s="417"/>
      <c r="AE251" s="417"/>
      <c r="AF251" s="417"/>
      <c r="AG251" s="417"/>
      <c r="AH251" s="417"/>
      <c r="AI251" s="417"/>
      <c r="AJ251" s="417"/>
      <c r="AL251" s="35"/>
      <c r="AM251" s="35"/>
      <c r="AN251" s="35"/>
      <c r="AO251" s="35"/>
      <c r="AP251" s="35"/>
      <c r="AQ251" s="35"/>
      <c r="AR251" s="35"/>
      <c r="AS251" s="35"/>
      <c r="AT251" s="35"/>
      <c r="AU251" s="35"/>
      <c r="AV251" s="35"/>
      <c r="AW251" s="35"/>
      <c r="AX251" s="33"/>
      <c r="AY251" s="33"/>
    </row>
    <row r="252" spans="2:51" ht="21.6" customHeight="1">
      <c r="C252" s="417"/>
      <c r="D252" s="417"/>
      <c r="E252" s="417"/>
      <c r="F252" s="417"/>
      <c r="G252" s="417"/>
      <c r="H252" s="417"/>
      <c r="I252" s="417"/>
      <c r="J252" s="417"/>
      <c r="K252" s="417"/>
      <c r="L252" s="417"/>
      <c r="M252" s="417"/>
      <c r="N252" s="417"/>
      <c r="O252" s="417"/>
      <c r="P252" s="417"/>
      <c r="Q252" s="417"/>
      <c r="R252" s="417"/>
      <c r="S252" s="417"/>
      <c r="T252" s="417"/>
      <c r="U252" s="417"/>
      <c r="V252" s="417"/>
      <c r="W252" s="417"/>
      <c r="X252" s="417"/>
      <c r="Y252" s="417"/>
      <c r="Z252" s="417"/>
      <c r="AA252" s="417"/>
      <c r="AB252" s="417"/>
      <c r="AC252" s="417"/>
      <c r="AD252" s="417"/>
      <c r="AE252" s="417"/>
      <c r="AF252" s="417"/>
      <c r="AG252" s="417"/>
      <c r="AH252" s="417"/>
      <c r="AI252" s="417"/>
      <c r="AJ252" s="417"/>
      <c r="AL252" s="35"/>
      <c r="AM252" s="35"/>
      <c r="AN252" s="35"/>
      <c r="AO252" s="35"/>
      <c r="AP252" s="35"/>
      <c r="AQ252" s="35"/>
      <c r="AR252" s="35"/>
      <c r="AS252" s="35"/>
      <c r="AT252" s="35"/>
      <c r="AU252" s="35"/>
      <c r="AV252" s="35"/>
      <c r="AW252" s="35"/>
      <c r="AX252" s="33"/>
      <c r="AY252" s="33"/>
    </row>
    <row r="253" spans="2:51" ht="21.6" customHeight="1">
      <c r="C253" s="417"/>
      <c r="D253" s="417"/>
      <c r="E253" s="417"/>
      <c r="F253" s="417"/>
      <c r="G253" s="417"/>
      <c r="H253" s="417"/>
      <c r="I253" s="417"/>
      <c r="J253" s="417"/>
      <c r="K253" s="417"/>
      <c r="L253" s="417"/>
      <c r="M253" s="417"/>
      <c r="N253" s="417"/>
      <c r="O253" s="417"/>
      <c r="P253" s="417"/>
      <c r="Q253" s="417"/>
      <c r="R253" s="417"/>
      <c r="S253" s="417"/>
      <c r="T253" s="417"/>
      <c r="U253" s="417"/>
      <c r="V253" s="417"/>
      <c r="W253" s="417"/>
      <c r="X253" s="417"/>
      <c r="Y253" s="417"/>
      <c r="Z253" s="417"/>
      <c r="AA253" s="417"/>
      <c r="AB253" s="417"/>
      <c r="AC253" s="417"/>
      <c r="AD253" s="417"/>
      <c r="AE253" s="417"/>
      <c r="AF253" s="417"/>
      <c r="AG253" s="417"/>
      <c r="AH253" s="417"/>
      <c r="AI253" s="417"/>
      <c r="AJ253" s="417"/>
      <c r="AL253" s="35"/>
      <c r="AM253" s="35"/>
      <c r="AN253" s="35"/>
      <c r="AO253" s="35"/>
      <c r="AP253" s="35"/>
      <c r="AQ253" s="35"/>
      <c r="AR253" s="35"/>
      <c r="AS253" s="35"/>
      <c r="AT253" s="35"/>
      <c r="AU253" s="35"/>
      <c r="AV253" s="35"/>
      <c r="AW253" s="35"/>
      <c r="AX253" s="33"/>
      <c r="AY253" s="33"/>
    </row>
    <row r="254" spans="2:51" ht="21.6" customHeight="1">
      <c r="C254" s="417"/>
      <c r="D254" s="417"/>
      <c r="E254" s="417"/>
      <c r="F254" s="417"/>
      <c r="G254" s="417"/>
      <c r="H254" s="417"/>
      <c r="I254" s="417"/>
      <c r="J254" s="417"/>
      <c r="K254" s="417"/>
      <c r="L254" s="417"/>
      <c r="M254" s="417"/>
      <c r="N254" s="417"/>
      <c r="O254" s="417"/>
      <c r="P254" s="417"/>
      <c r="Q254" s="417"/>
      <c r="R254" s="417"/>
      <c r="S254" s="417"/>
      <c r="T254" s="417"/>
      <c r="U254" s="417"/>
      <c r="V254" s="417"/>
      <c r="W254" s="417"/>
      <c r="X254" s="417"/>
      <c r="Y254" s="417"/>
      <c r="Z254" s="417"/>
      <c r="AA254" s="417"/>
      <c r="AB254" s="417"/>
      <c r="AC254" s="417"/>
      <c r="AD254" s="417"/>
      <c r="AE254" s="417"/>
      <c r="AF254" s="417"/>
      <c r="AG254" s="417"/>
      <c r="AH254" s="417"/>
      <c r="AI254" s="417"/>
      <c r="AJ254" s="417"/>
      <c r="AL254" s="35"/>
      <c r="AM254" s="35"/>
      <c r="AN254" s="35"/>
      <c r="AO254" s="35"/>
      <c r="AP254" s="35"/>
      <c r="AQ254" s="35"/>
      <c r="AR254" s="35"/>
      <c r="AS254" s="35"/>
      <c r="AT254" s="35"/>
      <c r="AU254" s="35"/>
      <c r="AV254" s="35"/>
      <c r="AW254" s="35"/>
      <c r="AX254" s="33"/>
      <c r="AY254" s="33"/>
    </row>
    <row r="255" spans="2:51" ht="21.6" customHeight="1">
      <c r="C255" s="417"/>
      <c r="D255" s="417"/>
      <c r="E255" s="417"/>
      <c r="F255" s="417"/>
      <c r="G255" s="417"/>
      <c r="H255" s="417"/>
      <c r="I255" s="417"/>
      <c r="J255" s="417"/>
      <c r="K255" s="417"/>
      <c r="L255" s="417"/>
      <c r="M255" s="417"/>
      <c r="N255" s="417"/>
      <c r="O255" s="417"/>
      <c r="P255" s="417"/>
      <c r="Q255" s="417"/>
      <c r="R255" s="417"/>
      <c r="S255" s="417"/>
      <c r="T255" s="417"/>
      <c r="U255" s="417"/>
      <c r="V255" s="417"/>
      <c r="W255" s="417"/>
      <c r="X255" s="417"/>
      <c r="Y255" s="417"/>
      <c r="Z255" s="417"/>
      <c r="AA255" s="417"/>
      <c r="AB255" s="417"/>
      <c r="AC255" s="417"/>
      <c r="AD255" s="417"/>
      <c r="AE255" s="417"/>
      <c r="AF255" s="417"/>
      <c r="AG255" s="417"/>
      <c r="AH255" s="417"/>
      <c r="AI255" s="417"/>
      <c r="AJ255" s="417"/>
      <c r="AL255" s="35"/>
      <c r="AM255" s="35"/>
      <c r="AN255" s="35"/>
      <c r="AO255" s="35"/>
      <c r="AP255" s="35"/>
      <c r="AQ255" s="35"/>
      <c r="AR255" s="35"/>
      <c r="AS255" s="35"/>
      <c r="AT255" s="35"/>
      <c r="AU255" s="35"/>
      <c r="AV255" s="35"/>
      <c r="AW255" s="35"/>
      <c r="AX255" s="33"/>
      <c r="AY255" s="33"/>
    </row>
    <row r="256" spans="2:51" ht="21.6" customHeight="1">
      <c r="C256" s="417"/>
      <c r="D256" s="417"/>
      <c r="E256" s="417"/>
      <c r="F256" s="417"/>
      <c r="G256" s="417"/>
      <c r="H256" s="417"/>
      <c r="I256" s="417"/>
      <c r="J256" s="417"/>
      <c r="K256" s="417"/>
      <c r="L256" s="417"/>
      <c r="M256" s="417"/>
      <c r="N256" s="417"/>
      <c r="O256" s="417"/>
      <c r="P256" s="417"/>
      <c r="Q256" s="417"/>
      <c r="R256" s="417"/>
      <c r="S256" s="417"/>
      <c r="T256" s="417"/>
      <c r="U256" s="417"/>
      <c r="V256" s="417"/>
      <c r="W256" s="417"/>
      <c r="X256" s="417"/>
      <c r="Y256" s="417"/>
      <c r="Z256" s="417"/>
      <c r="AA256" s="417"/>
      <c r="AB256" s="417"/>
      <c r="AC256" s="417"/>
      <c r="AD256" s="417"/>
      <c r="AE256" s="417"/>
      <c r="AF256" s="417"/>
      <c r="AG256" s="417"/>
      <c r="AH256" s="417"/>
      <c r="AI256" s="417"/>
      <c r="AJ256" s="417"/>
      <c r="AL256" s="35"/>
      <c r="AM256" s="35"/>
      <c r="AN256" s="35"/>
      <c r="AO256" s="35"/>
      <c r="AP256" s="35"/>
      <c r="AQ256" s="35"/>
      <c r="AR256" s="35"/>
      <c r="AS256" s="35"/>
      <c r="AT256" s="35"/>
      <c r="AU256" s="35"/>
      <c r="AV256" s="35"/>
      <c r="AW256" s="35"/>
      <c r="AX256" s="33"/>
      <c r="AY256" s="33"/>
    </row>
    <row r="257" spans="3:51" ht="21.6" customHeight="1">
      <c r="C257" s="417"/>
      <c r="D257" s="417"/>
      <c r="E257" s="417"/>
      <c r="F257" s="417"/>
      <c r="G257" s="417"/>
      <c r="H257" s="417"/>
      <c r="I257" s="417"/>
      <c r="J257" s="417"/>
      <c r="K257" s="417"/>
      <c r="L257" s="417"/>
      <c r="M257" s="417"/>
      <c r="N257" s="417"/>
      <c r="O257" s="417"/>
      <c r="P257" s="417"/>
      <c r="Q257" s="417"/>
      <c r="R257" s="417"/>
      <c r="S257" s="417"/>
      <c r="T257" s="417"/>
      <c r="U257" s="417"/>
      <c r="V257" s="417"/>
      <c r="W257" s="417"/>
      <c r="X257" s="417"/>
      <c r="Y257" s="417"/>
      <c r="Z257" s="417"/>
      <c r="AA257" s="417"/>
      <c r="AB257" s="417"/>
      <c r="AC257" s="417"/>
      <c r="AD257" s="417"/>
      <c r="AE257" s="417"/>
      <c r="AF257" s="417"/>
      <c r="AG257" s="417"/>
      <c r="AH257" s="417"/>
      <c r="AI257" s="417"/>
      <c r="AJ257" s="417"/>
      <c r="AL257" s="35"/>
      <c r="AM257" s="35"/>
      <c r="AN257" s="35"/>
      <c r="AO257" s="35"/>
      <c r="AP257" s="35"/>
      <c r="AQ257" s="35"/>
      <c r="AR257" s="35"/>
      <c r="AS257" s="35"/>
      <c r="AT257" s="35"/>
      <c r="AU257" s="35"/>
      <c r="AV257" s="35"/>
      <c r="AW257" s="35"/>
      <c r="AX257" s="33"/>
      <c r="AY257" s="33"/>
    </row>
    <row r="258" spans="3:51" ht="21.6" customHeight="1">
      <c r="C258" s="417"/>
      <c r="D258" s="417"/>
      <c r="E258" s="417"/>
      <c r="F258" s="417"/>
      <c r="G258" s="417"/>
      <c r="H258" s="417"/>
      <c r="I258" s="417"/>
      <c r="J258" s="417"/>
      <c r="K258" s="417"/>
      <c r="L258" s="417"/>
      <c r="M258" s="417"/>
      <c r="N258" s="417"/>
      <c r="O258" s="417"/>
      <c r="P258" s="417"/>
      <c r="Q258" s="417"/>
      <c r="R258" s="417"/>
      <c r="S258" s="417"/>
      <c r="T258" s="417"/>
      <c r="U258" s="417"/>
      <c r="V258" s="417"/>
      <c r="W258" s="417"/>
      <c r="X258" s="417"/>
      <c r="Y258" s="417"/>
      <c r="Z258" s="417"/>
      <c r="AA258" s="417"/>
      <c r="AB258" s="417"/>
      <c r="AC258" s="417"/>
      <c r="AD258" s="417"/>
      <c r="AE258" s="417"/>
      <c r="AF258" s="417"/>
      <c r="AG258" s="417"/>
      <c r="AH258" s="417"/>
      <c r="AI258" s="417"/>
      <c r="AJ258" s="417"/>
      <c r="AL258" s="35"/>
      <c r="AM258" s="35"/>
      <c r="AN258" s="35"/>
      <c r="AO258" s="35"/>
      <c r="AP258" s="35"/>
      <c r="AQ258" s="35"/>
      <c r="AR258" s="35"/>
      <c r="AS258" s="35"/>
      <c r="AT258" s="35"/>
      <c r="AU258" s="35"/>
      <c r="AV258" s="35"/>
      <c r="AW258" s="35"/>
      <c r="AX258" s="33"/>
      <c r="AY258" s="33"/>
    </row>
    <row r="259" spans="3:51" ht="21.6" customHeight="1">
      <c r="C259" s="417"/>
      <c r="D259" s="417"/>
      <c r="E259" s="417"/>
      <c r="F259" s="417"/>
      <c r="G259" s="417"/>
      <c r="H259" s="417"/>
      <c r="I259" s="417"/>
      <c r="J259" s="417"/>
      <c r="K259" s="417"/>
      <c r="L259" s="417"/>
      <c r="M259" s="417"/>
      <c r="N259" s="417"/>
      <c r="O259" s="417"/>
      <c r="P259" s="417"/>
      <c r="Q259" s="417"/>
      <c r="R259" s="417"/>
      <c r="S259" s="417"/>
      <c r="T259" s="417"/>
      <c r="U259" s="417"/>
      <c r="V259" s="417"/>
      <c r="W259" s="417"/>
      <c r="X259" s="417"/>
      <c r="Y259" s="417"/>
      <c r="Z259" s="417"/>
      <c r="AA259" s="417"/>
      <c r="AB259" s="417"/>
      <c r="AC259" s="417"/>
      <c r="AD259" s="417"/>
      <c r="AE259" s="417"/>
      <c r="AF259" s="417"/>
      <c r="AG259" s="417"/>
      <c r="AH259" s="417"/>
      <c r="AI259" s="417"/>
      <c r="AJ259" s="417"/>
      <c r="AL259" s="35"/>
      <c r="AM259" s="35"/>
      <c r="AN259" s="35"/>
      <c r="AO259" s="35"/>
      <c r="AP259" s="35"/>
      <c r="AQ259" s="35"/>
      <c r="AR259" s="35"/>
      <c r="AS259" s="35"/>
      <c r="AT259" s="35"/>
      <c r="AU259" s="35"/>
      <c r="AV259" s="35"/>
      <c r="AW259" s="35"/>
      <c r="AX259" s="33"/>
      <c r="AY259" s="33"/>
    </row>
    <row r="260" spans="3:51" ht="21.6" customHeight="1">
      <c r="C260" s="417"/>
      <c r="D260" s="417"/>
      <c r="E260" s="417"/>
      <c r="F260" s="417"/>
      <c r="G260" s="417"/>
      <c r="H260" s="417"/>
      <c r="I260" s="417"/>
      <c r="J260" s="417"/>
      <c r="K260" s="417"/>
      <c r="L260" s="417"/>
      <c r="M260" s="417"/>
      <c r="N260" s="417"/>
      <c r="O260" s="417"/>
      <c r="P260" s="417"/>
      <c r="Q260" s="417"/>
      <c r="R260" s="417"/>
      <c r="S260" s="417"/>
      <c r="T260" s="417"/>
      <c r="U260" s="417"/>
      <c r="V260" s="417"/>
      <c r="W260" s="417"/>
      <c r="X260" s="417"/>
      <c r="Y260" s="417"/>
      <c r="Z260" s="417"/>
      <c r="AA260" s="417"/>
      <c r="AB260" s="417"/>
      <c r="AC260" s="417"/>
      <c r="AD260" s="417"/>
      <c r="AE260" s="417"/>
      <c r="AF260" s="417"/>
      <c r="AG260" s="417"/>
      <c r="AH260" s="417"/>
      <c r="AI260" s="417"/>
      <c r="AJ260" s="417"/>
      <c r="AL260" s="35"/>
      <c r="AM260" s="35"/>
      <c r="AN260" s="35"/>
      <c r="AO260" s="35"/>
      <c r="AP260" s="35"/>
      <c r="AQ260" s="35"/>
      <c r="AR260" s="35"/>
      <c r="AS260" s="35"/>
      <c r="AT260" s="35"/>
      <c r="AU260" s="35"/>
      <c r="AV260" s="35"/>
      <c r="AW260" s="35"/>
      <c r="AX260" s="33"/>
      <c r="AY260" s="33"/>
    </row>
    <row r="261" spans="3:51" ht="21.6" customHeight="1">
      <c r="C261" s="417"/>
      <c r="D261" s="417"/>
      <c r="E261" s="417"/>
      <c r="F261" s="417"/>
      <c r="G261" s="417"/>
      <c r="H261" s="417"/>
      <c r="I261" s="417"/>
      <c r="J261" s="417"/>
      <c r="K261" s="417"/>
      <c r="L261" s="417"/>
      <c r="M261" s="417"/>
      <c r="N261" s="417"/>
      <c r="O261" s="417"/>
      <c r="P261" s="417"/>
      <c r="Q261" s="417"/>
      <c r="R261" s="417"/>
      <c r="S261" s="417"/>
      <c r="T261" s="417"/>
      <c r="U261" s="417"/>
      <c r="V261" s="417"/>
      <c r="W261" s="417"/>
      <c r="X261" s="417"/>
      <c r="Y261" s="417"/>
      <c r="Z261" s="417"/>
      <c r="AA261" s="417"/>
      <c r="AB261" s="417"/>
      <c r="AC261" s="417"/>
      <c r="AD261" s="417"/>
      <c r="AE261" s="417"/>
      <c r="AF261" s="417"/>
      <c r="AG261" s="417"/>
      <c r="AH261" s="417"/>
      <c r="AI261" s="417"/>
      <c r="AJ261" s="417"/>
      <c r="AL261" s="35"/>
      <c r="AM261" s="35"/>
      <c r="AN261" s="35"/>
      <c r="AO261" s="35"/>
      <c r="AP261" s="35"/>
      <c r="AQ261" s="35"/>
      <c r="AR261" s="35"/>
      <c r="AS261" s="35"/>
      <c r="AT261" s="35"/>
      <c r="AU261" s="35"/>
      <c r="AV261" s="35"/>
      <c r="AW261" s="35"/>
      <c r="AX261" s="33"/>
      <c r="AY261" s="33"/>
    </row>
    <row r="262" spans="3:51" ht="21.6" customHeight="1">
      <c r="C262" s="417"/>
      <c r="D262" s="417"/>
      <c r="E262" s="417"/>
      <c r="F262" s="417"/>
      <c r="G262" s="417"/>
      <c r="H262" s="417"/>
      <c r="I262" s="417"/>
      <c r="J262" s="417"/>
      <c r="K262" s="417"/>
      <c r="L262" s="417"/>
      <c r="M262" s="417"/>
      <c r="N262" s="417"/>
      <c r="O262" s="417"/>
      <c r="P262" s="417"/>
      <c r="Q262" s="417"/>
      <c r="R262" s="417"/>
      <c r="S262" s="417"/>
      <c r="T262" s="417"/>
      <c r="U262" s="417"/>
      <c r="V262" s="417"/>
      <c r="W262" s="417"/>
      <c r="X262" s="417"/>
      <c r="Y262" s="417"/>
      <c r="Z262" s="417"/>
      <c r="AA262" s="417"/>
      <c r="AB262" s="417"/>
      <c r="AC262" s="417"/>
      <c r="AD262" s="417"/>
      <c r="AE262" s="417"/>
      <c r="AF262" s="417"/>
      <c r="AG262" s="417"/>
      <c r="AH262" s="417"/>
      <c r="AI262" s="417"/>
      <c r="AJ262" s="417"/>
      <c r="AL262" s="35"/>
      <c r="AM262" s="35"/>
      <c r="AN262" s="35"/>
      <c r="AO262" s="35"/>
      <c r="AP262" s="35"/>
      <c r="AQ262" s="35"/>
      <c r="AR262" s="35"/>
      <c r="AS262" s="35"/>
      <c r="AT262" s="35"/>
      <c r="AU262" s="35"/>
      <c r="AV262" s="35"/>
      <c r="AW262" s="35"/>
      <c r="AX262" s="33"/>
      <c r="AY262" s="33"/>
    </row>
    <row r="263" spans="3:51" ht="21.6" customHeight="1">
      <c r="C263" s="417"/>
      <c r="D263" s="417"/>
      <c r="E263" s="417"/>
      <c r="F263" s="417"/>
      <c r="G263" s="417"/>
      <c r="H263" s="417"/>
      <c r="I263" s="417"/>
      <c r="J263" s="417"/>
      <c r="K263" s="417"/>
      <c r="L263" s="417"/>
      <c r="M263" s="417"/>
      <c r="N263" s="417"/>
      <c r="O263" s="417"/>
      <c r="P263" s="417"/>
      <c r="Q263" s="417"/>
      <c r="R263" s="417"/>
      <c r="S263" s="417"/>
      <c r="T263" s="417"/>
      <c r="U263" s="417"/>
      <c r="V263" s="417"/>
      <c r="W263" s="417"/>
      <c r="X263" s="417"/>
      <c r="Y263" s="417"/>
      <c r="Z263" s="417"/>
      <c r="AA263" s="417"/>
      <c r="AB263" s="417"/>
      <c r="AC263" s="417"/>
      <c r="AD263" s="417"/>
      <c r="AE263" s="417"/>
      <c r="AF263" s="417"/>
      <c r="AG263" s="417"/>
      <c r="AH263" s="417"/>
      <c r="AI263" s="417"/>
      <c r="AJ263" s="417"/>
      <c r="AL263" s="35"/>
      <c r="AM263" s="35"/>
      <c r="AN263" s="35"/>
      <c r="AO263" s="35"/>
      <c r="AP263" s="35"/>
      <c r="AQ263" s="35"/>
      <c r="AR263" s="35"/>
      <c r="AS263" s="35"/>
      <c r="AT263" s="35"/>
      <c r="AU263" s="35"/>
      <c r="AV263" s="35"/>
      <c r="AW263" s="35"/>
      <c r="AX263" s="33"/>
      <c r="AY263" s="33"/>
    </row>
    <row r="264" spans="3:51" ht="21.6" customHeight="1">
      <c r="C264" s="417"/>
      <c r="D264" s="417"/>
      <c r="E264" s="417"/>
      <c r="F264" s="417"/>
      <c r="G264" s="417"/>
      <c r="H264" s="417"/>
      <c r="I264" s="417"/>
      <c r="J264" s="417"/>
      <c r="K264" s="417"/>
      <c r="L264" s="417"/>
      <c r="M264" s="417"/>
      <c r="N264" s="417"/>
      <c r="O264" s="417"/>
      <c r="P264" s="417"/>
      <c r="Q264" s="417"/>
      <c r="R264" s="417"/>
      <c r="S264" s="417"/>
      <c r="T264" s="417"/>
      <c r="U264" s="417"/>
      <c r="V264" s="417"/>
      <c r="W264" s="417"/>
      <c r="X264" s="417"/>
      <c r="Y264" s="417"/>
      <c r="Z264" s="417"/>
      <c r="AA264" s="417"/>
      <c r="AB264" s="417"/>
      <c r="AC264" s="417"/>
      <c r="AD264" s="417"/>
      <c r="AE264" s="417"/>
      <c r="AF264" s="417"/>
      <c r="AG264" s="417"/>
      <c r="AH264" s="417"/>
      <c r="AI264" s="417"/>
      <c r="AJ264" s="417"/>
      <c r="AL264" s="35"/>
      <c r="AM264" s="35"/>
      <c r="AN264" s="35"/>
      <c r="AO264" s="35"/>
      <c r="AP264" s="35"/>
      <c r="AQ264" s="35"/>
      <c r="AR264" s="35"/>
      <c r="AS264" s="35"/>
      <c r="AT264" s="35"/>
      <c r="AU264" s="35"/>
      <c r="AV264" s="35"/>
      <c r="AW264" s="35"/>
      <c r="AX264" s="33"/>
      <c r="AY264" s="33"/>
    </row>
    <row r="265" spans="3:51" ht="21.6" customHeight="1">
      <c r="C265" s="417"/>
      <c r="D265" s="417"/>
      <c r="E265" s="417"/>
      <c r="F265" s="417"/>
      <c r="G265" s="417"/>
      <c r="H265" s="417"/>
      <c r="I265" s="417"/>
      <c r="J265" s="417"/>
      <c r="K265" s="417"/>
      <c r="L265" s="417"/>
      <c r="M265" s="417"/>
      <c r="N265" s="417"/>
      <c r="O265" s="417"/>
      <c r="P265" s="417"/>
      <c r="Q265" s="417"/>
      <c r="R265" s="417"/>
      <c r="S265" s="417"/>
      <c r="T265" s="417"/>
      <c r="U265" s="417"/>
      <c r="V265" s="417"/>
      <c r="W265" s="417"/>
      <c r="X265" s="417"/>
      <c r="Y265" s="417"/>
      <c r="Z265" s="417"/>
      <c r="AA265" s="417"/>
      <c r="AB265" s="417"/>
      <c r="AC265" s="417"/>
      <c r="AD265" s="417"/>
      <c r="AE265" s="417"/>
      <c r="AF265" s="417"/>
      <c r="AG265" s="417"/>
      <c r="AH265" s="417"/>
      <c r="AI265" s="417"/>
      <c r="AJ265" s="417"/>
      <c r="AL265" s="35"/>
      <c r="AM265" s="35"/>
      <c r="AN265" s="35"/>
      <c r="AO265" s="35"/>
      <c r="AP265" s="35"/>
      <c r="AQ265" s="35"/>
      <c r="AR265" s="35"/>
      <c r="AS265" s="35"/>
      <c r="AT265" s="35"/>
      <c r="AU265" s="35"/>
      <c r="AV265" s="35"/>
      <c r="AW265" s="35"/>
      <c r="AX265" s="33"/>
      <c r="AY265" s="33"/>
    </row>
    <row r="266" spans="3:51" ht="21.6" customHeight="1">
      <c r="C266" s="417"/>
      <c r="D266" s="417"/>
      <c r="E266" s="417"/>
      <c r="F266" s="417"/>
      <c r="G266" s="417"/>
      <c r="H266" s="417"/>
      <c r="I266" s="417"/>
      <c r="J266" s="417"/>
      <c r="K266" s="417"/>
      <c r="L266" s="417"/>
      <c r="M266" s="417"/>
      <c r="N266" s="417"/>
      <c r="O266" s="417"/>
      <c r="P266" s="417"/>
      <c r="Q266" s="417"/>
      <c r="R266" s="417"/>
      <c r="S266" s="417"/>
      <c r="T266" s="417"/>
      <c r="U266" s="417"/>
      <c r="V266" s="417"/>
      <c r="W266" s="417"/>
      <c r="X266" s="417"/>
      <c r="Y266" s="417"/>
      <c r="Z266" s="417"/>
      <c r="AA266" s="417"/>
      <c r="AB266" s="417"/>
      <c r="AC266" s="417"/>
      <c r="AD266" s="417"/>
      <c r="AE266" s="417"/>
      <c r="AF266" s="417"/>
      <c r="AG266" s="417"/>
      <c r="AH266" s="417"/>
      <c r="AI266" s="417"/>
      <c r="AJ266" s="417"/>
      <c r="AL266" s="35"/>
      <c r="AM266" s="35"/>
      <c r="AN266" s="35"/>
      <c r="AO266" s="35"/>
      <c r="AP266" s="35"/>
      <c r="AQ266" s="35"/>
      <c r="AR266" s="35"/>
      <c r="AS266" s="35"/>
      <c r="AT266" s="35"/>
      <c r="AU266" s="35"/>
      <c r="AV266" s="35"/>
      <c r="AW266" s="35"/>
      <c r="AX266" s="33"/>
      <c r="AY266" s="33"/>
    </row>
    <row r="267" spans="3:51" ht="21.6" customHeight="1">
      <c r="C267" s="417"/>
      <c r="D267" s="417"/>
      <c r="E267" s="417"/>
      <c r="F267" s="417"/>
      <c r="G267" s="417"/>
      <c r="H267" s="417"/>
      <c r="I267" s="417"/>
      <c r="J267" s="417"/>
      <c r="K267" s="417"/>
      <c r="L267" s="417"/>
      <c r="M267" s="417"/>
      <c r="N267" s="417"/>
      <c r="O267" s="417"/>
      <c r="P267" s="417"/>
      <c r="Q267" s="417"/>
      <c r="R267" s="417"/>
      <c r="S267" s="417"/>
      <c r="T267" s="417"/>
      <c r="U267" s="417"/>
      <c r="V267" s="417"/>
      <c r="W267" s="417"/>
      <c r="X267" s="417"/>
      <c r="Y267" s="417"/>
      <c r="Z267" s="417"/>
      <c r="AA267" s="417"/>
      <c r="AB267" s="417"/>
      <c r="AC267" s="417"/>
      <c r="AD267" s="417"/>
      <c r="AE267" s="417"/>
      <c r="AF267" s="417"/>
      <c r="AG267" s="417"/>
      <c r="AH267" s="417"/>
      <c r="AI267" s="417"/>
      <c r="AJ267" s="417"/>
      <c r="AL267" s="35"/>
      <c r="AM267" s="35"/>
      <c r="AN267" s="35"/>
      <c r="AO267" s="35"/>
      <c r="AP267" s="35"/>
      <c r="AQ267" s="35"/>
      <c r="AR267" s="35"/>
      <c r="AS267" s="35"/>
      <c r="AT267" s="35"/>
      <c r="AU267" s="35"/>
      <c r="AV267" s="35"/>
      <c r="AW267" s="35"/>
      <c r="AX267" s="33"/>
      <c r="AY267" s="33"/>
    </row>
    <row r="268" spans="3:51" ht="21.6" customHeight="1">
      <c r="C268" s="417"/>
      <c r="D268" s="417"/>
      <c r="E268" s="417"/>
      <c r="F268" s="417"/>
      <c r="G268" s="417"/>
      <c r="H268" s="417"/>
      <c r="I268" s="417"/>
      <c r="J268" s="417"/>
      <c r="K268" s="417"/>
      <c r="L268" s="417"/>
      <c r="M268" s="417"/>
      <c r="N268" s="417"/>
      <c r="O268" s="417"/>
      <c r="P268" s="417"/>
      <c r="Q268" s="417"/>
      <c r="R268" s="417"/>
      <c r="S268" s="417"/>
      <c r="T268" s="417"/>
      <c r="U268" s="417"/>
      <c r="V268" s="417"/>
      <c r="W268" s="417"/>
      <c r="X268" s="417"/>
      <c r="Y268" s="417"/>
      <c r="Z268" s="417"/>
      <c r="AA268" s="417"/>
      <c r="AB268" s="417"/>
      <c r="AC268" s="417"/>
      <c r="AD268" s="417"/>
      <c r="AE268" s="417"/>
      <c r="AF268" s="417"/>
      <c r="AG268" s="417"/>
      <c r="AH268" s="417"/>
      <c r="AI268" s="417"/>
      <c r="AJ268" s="417"/>
      <c r="AL268" s="35"/>
      <c r="AM268" s="35"/>
      <c r="AN268" s="35"/>
      <c r="AO268" s="35"/>
      <c r="AP268" s="35"/>
      <c r="AQ268" s="35"/>
      <c r="AR268" s="35"/>
      <c r="AS268" s="35"/>
      <c r="AT268" s="35"/>
      <c r="AU268" s="35"/>
      <c r="AV268" s="35"/>
      <c r="AW268" s="35"/>
      <c r="AX268" s="33"/>
      <c r="AY268" s="33"/>
    </row>
    <row r="269" spans="3:51" ht="36.75" customHeight="1">
      <c r="C269" s="417"/>
      <c r="D269" s="417"/>
      <c r="E269" s="417"/>
      <c r="F269" s="417"/>
      <c r="G269" s="417"/>
      <c r="H269" s="417"/>
      <c r="I269" s="417"/>
      <c r="J269" s="417"/>
      <c r="K269" s="417"/>
      <c r="L269" s="417"/>
      <c r="M269" s="417"/>
      <c r="N269" s="417"/>
      <c r="O269" s="417"/>
      <c r="P269" s="417"/>
      <c r="Q269" s="417"/>
      <c r="R269" s="417"/>
      <c r="S269" s="417"/>
      <c r="T269" s="417"/>
      <c r="U269" s="417"/>
      <c r="V269" s="417"/>
      <c r="W269" s="417"/>
      <c r="X269" s="417"/>
      <c r="Y269" s="417"/>
      <c r="Z269" s="417"/>
      <c r="AA269" s="417"/>
      <c r="AB269" s="417"/>
      <c r="AC269" s="417"/>
      <c r="AD269" s="417"/>
      <c r="AE269" s="417"/>
      <c r="AF269" s="417"/>
      <c r="AG269" s="417"/>
      <c r="AH269" s="417"/>
      <c r="AI269" s="417"/>
      <c r="AJ269" s="417"/>
      <c r="AL269" s="35"/>
      <c r="AM269" s="35"/>
      <c r="AN269" s="35"/>
      <c r="AO269" s="35"/>
      <c r="AP269" s="35"/>
      <c r="AQ269" s="35"/>
      <c r="AR269" s="35"/>
      <c r="AS269" s="35"/>
      <c r="AT269" s="35"/>
      <c r="AU269" s="35"/>
      <c r="AV269" s="35"/>
      <c r="AW269" s="35"/>
      <c r="AX269" s="33"/>
      <c r="AY269" s="33"/>
    </row>
    <row r="270" spans="3:51" ht="107.25" customHeight="1">
      <c r="C270" s="417"/>
      <c r="D270" s="417"/>
      <c r="E270" s="417"/>
      <c r="F270" s="417"/>
      <c r="G270" s="417"/>
      <c r="H270" s="417"/>
      <c r="I270" s="417"/>
      <c r="J270" s="417"/>
      <c r="K270" s="417"/>
      <c r="L270" s="417"/>
      <c r="M270" s="417"/>
      <c r="N270" s="417"/>
      <c r="O270" s="417"/>
      <c r="P270" s="417"/>
      <c r="Q270" s="417"/>
      <c r="R270" s="417"/>
      <c r="S270" s="417"/>
      <c r="T270" s="417"/>
      <c r="U270" s="417"/>
      <c r="V270" s="417"/>
      <c r="W270" s="417"/>
      <c r="X270" s="417"/>
      <c r="Y270" s="417"/>
      <c r="Z270" s="417"/>
      <c r="AA270" s="417"/>
      <c r="AB270" s="417"/>
      <c r="AC270" s="417"/>
      <c r="AD270" s="417"/>
      <c r="AE270" s="417"/>
      <c r="AF270" s="417"/>
      <c r="AG270" s="417"/>
      <c r="AH270" s="417"/>
      <c r="AI270" s="417"/>
      <c r="AJ270" s="417"/>
      <c r="AL270" s="35"/>
      <c r="AM270" s="35"/>
      <c r="AN270" s="35"/>
      <c r="AO270" s="35"/>
      <c r="AP270" s="35"/>
      <c r="AQ270" s="35"/>
      <c r="AR270" s="35"/>
      <c r="AS270" s="35"/>
      <c r="AT270" s="35"/>
      <c r="AU270" s="35"/>
      <c r="AV270" s="35"/>
      <c r="AW270" s="35"/>
      <c r="AX270" s="33"/>
      <c r="AY270" s="33"/>
    </row>
    <row r="271" spans="3:51" ht="19.350000000000001" customHeight="1">
      <c r="C271" s="416" t="s">
        <v>147</v>
      </c>
      <c r="D271" s="417"/>
      <c r="E271" s="417"/>
      <c r="F271" s="417"/>
      <c r="G271" s="417"/>
      <c r="H271" s="417"/>
      <c r="I271" s="417"/>
      <c r="J271" s="417"/>
      <c r="K271" s="417"/>
      <c r="L271" s="417"/>
      <c r="M271" s="417"/>
      <c r="N271" s="417"/>
      <c r="O271" s="417"/>
      <c r="P271" s="417"/>
      <c r="Q271" s="417"/>
      <c r="R271" s="417"/>
      <c r="S271" s="417"/>
      <c r="T271" s="417"/>
      <c r="U271" s="417"/>
      <c r="V271" s="417"/>
      <c r="W271" s="417"/>
      <c r="X271" s="417"/>
      <c r="Y271" s="417"/>
      <c r="Z271" s="417"/>
      <c r="AA271" s="417"/>
      <c r="AB271" s="417"/>
      <c r="AC271" s="417"/>
      <c r="AD271" s="417"/>
      <c r="AE271" s="417"/>
      <c r="AF271" s="417"/>
      <c r="AG271" s="417"/>
      <c r="AH271" s="417"/>
      <c r="AI271" s="417"/>
      <c r="AJ271" s="417"/>
      <c r="AL271" s="35"/>
      <c r="AM271" s="35"/>
      <c r="AN271" s="35"/>
      <c r="AO271" s="35"/>
      <c r="AP271" s="35"/>
      <c r="AQ271" s="35"/>
      <c r="AR271" s="35"/>
      <c r="AS271" s="35"/>
      <c r="AT271" s="35"/>
      <c r="AU271" s="35"/>
      <c r="AV271" s="35"/>
      <c r="AW271" s="35"/>
      <c r="AX271" s="33"/>
      <c r="AY271" s="33"/>
    </row>
    <row r="272" spans="3:51" ht="19.350000000000001" customHeight="1">
      <c r="C272" s="417"/>
      <c r="D272" s="417"/>
      <c r="E272" s="417"/>
      <c r="F272" s="417"/>
      <c r="G272" s="417"/>
      <c r="H272" s="417"/>
      <c r="I272" s="417"/>
      <c r="J272" s="417"/>
      <c r="K272" s="417"/>
      <c r="L272" s="417"/>
      <c r="M272" s="417"/>
      <c r="N272" s="417"/>
      <c r="O272" s="417"/>
      <c r="P272" s="417"/>
      <c r="Q272" s="417"/>
      <c r="R272" s="417"/>
      <c r="S272" s="417"/>
      <c r="T272" s="417"/>
      <c r="U272" s="417"/>
      <c r="V272" s="417"/>
      <c r="W272" s="417"/>
      <c r="X272" s="417"/>
      <c r="Y272" s="417"/>
      <c r="Z272" s="417"/>
      <c r="AA272" s="417"/>
      <c r="AB272" s="417"/>
      <c r="AC272" s="417"/>
      <c r="AD272" s="417"/>
      <c r="AE272" s="417"/>
      <c r="AF272" s="417"/>
      <c r="AG272" s="417"/>
      <c r="AH272" s="417"/>
      <c r="AI272" s="417"/>
      <c r="AJ272" s="417"/>
      <c r="AL272" s="35"/>
      <c r="AM272" s="35"/>
      <c r="AN272" s="35"/>
      <c r="AO272" s="35"/>
      <c r="AP272" s="35"/>
      <c r="AQ272" s="35"/>
      <c r="AR272" s="35"/>
      <c r="AS272" s="35"/>
      <c r="AT272" s="35"/>
      <c r="AU272" s="35"/>
      <c r="AV272" s="35"/>
      <c r="AW272" s="35"/>
      <c r="AX272" s="33"/>
      <c r="AY272" s="33"/>
    </row>
    <row r="273" spans="3:51" ht="19.350000000000001" customHeight="1">
      <c r="C273" s="417"/>
      <c r="D273" s="417"/>
      <c r="E273" s="417"/>
      <c r="F273" s="417"/>
      <c r="G273" s="417"/>
      <c r="H273" s="417"/>
      <c r="I273" s="417"/>
      <c r="J273" s="417"/>
      <c r="K273" s="417"/>
      <c r="L273" s="417"/>
      <c r="M273" s="417"/>
      <c r="N273" s="417"/>
      <c r="O273" s="417"/>
      <c r="P273" s="417"/>
      <c r="Q273" s="417"/>
      <c r="R273" s="417"/>
      <c r="S273" s="417"/>
      <c r="T273" s="417"/>
      <c r="U273" s="417"/>
      <c r="V273" s="417"/>
      <c r="W273" s="417"/>
      <c r="X273" s="417"/>
      <c r="Y273" s="417"/>
      <c r="Z273" s="417"/>
      <c r="AA273" s="417"/>
      <c r="AB273" s="417"/>
      <c r="AC273" s="417"/>
      <c r="AD273" s="417"/>
      <c r="AE273" s="417"/>
      <c r="AF273" s="417"/>
      <c r="AG273" s="417"/>
      <c r="AH273" s="417"/>
      <c r="AI273" s="417"/>
      <c r="AJ273" s="417"/>
      <c r="AL273" s="35"/>
      <c r="AM273" s="35"/>
      <c r="AN273" s="35"/>
      <c r="AO273" s="35"/>
      <c r="AP273" s="35"/>
      <c r="AQ273" s="35"/>
      <c r="AR273" s="35"/>
      <c r="AS273" s="35"/>
      <c r="AT273" s="35"/>
      <c r="AU273" s="35"/>
      <c r="AV273" s="35"/>
      <c r="AW273" s="35"/>
      <c r="AX273" s="33"/>
      <c r="AY273" s="33"/>
    </row>
    <row r="274" spans="3:51" ht="19.350000000000001" customHeight="1">
      <c r="C274" s="417"/>
      <c r="D274" s="417"/>
      <c r="E274" s="417"/>
      <c r="F274" s="417"/>
      <c r="G274" s="417"/>
      <c r="H274" s="417"/>
      <c r="I274" s="417"/>
      <c r="J274" s="417"/>
      <c r="K274" s="417"/>
      <c r="L274" s="417"/>
      <c r="M274" s="417"/>
      <c r="N274" s="417"/>
      <c r="O274" s="417"/>
      <c r="P274" s="417"/>
      <c r="Q274" s="417"/>
      <c r="R274" s="417"/>
      <c r="S274" s="417"/>
      <c r="T274" s="417"/>
      <c r="U274" s="417"/>
      <c r="V274" s="417"/>
      <c r="W274" s="417"/>
      <c r="X274" s="417"/>
      <c r="Y274" s="417"/>
      <c r="Z274" s="417"/>
      <c r="AA274" s="417"/>
      <c r="AB274" s="417"/>
      <c r="AC274" s="417"/>
      <c r="AD274" s="417"/>
      <c r="AE274" s="417"/>
      <c r="AF274" s="417"/>
      <c r="AG274" s="417"/>
      <c r="AH274" s="417"/>
      <c r="AI274" s="417"/>
      <c r="AJ274" s="417"/>
      <c r="AL274" s="35"/>
      <c r="AM274" s="35"/>
      <c r="AN274" s="35"/>
      <c r="AO274" s="35"/>
      <c r="AP274" s="35"/>
      <c r="AQ274" s="35"/>
      <c r="AR274" s="35"/>
      <c r="AS274" s="35"/>
      <c r="AT274" s="35"/>
      <c r="AU274" s="35"/>
      <c r="AV274" s="35"/>
      <c r="AW274" s="35"/>
      <c r="AX274" s="33"/>
      <c r="AY274" s="33"/>
    </row>
    <row r="275" spans="3:51" ht="19.350000000000001" customHeight="1">
      <c r="C275" s="417"/>
      <c r="D275" s="417"/>
      <c r="E275" s="417"/>
      <c r="F275" s="417"/>
      <c r="G275" s="417"/>
      <c r="H275" s="417"/>
      <c r="I275" s="417"/>
      <c r="J275" s="417"/>
      <c r="K275" s="417"/>
      <c r="L275" s="417"/>
      <c r="M275" s="417"/>
      <c r="N275" s="417"/>
      <c r="O275" s="417"/>
      <c r="P275" s="417"/>
      <c r="Q275" s="417"/>
      <c r="R275" s="417"/>
      <c r="S275" s="417"/>
      <c r="T275" s="417"/>
      <c r="U275" s="417"/>
      <c r="V275" s="417"/>
      <c r="W275" s="417"/>
      <c r="X275" s="417"/>
      <c r="Y275" s="417"/>
      <c r="Z275" s="417"/>
      <c r="AA275" s="417"/>
      <c r="AB275" s="417"/>
      <c r="AC275" s="417"/>
      <c r="AD275" s="417"/>
      <c r="AE275" s="417"/>
      <c r="AF275" s="417"/>
      <c r="AG275" s="417"/>
      <c r="AH275" s="417"/>
      <c r="AI275" s="417"/>
      <c r="AJ275" s="417"/>
      <c r="AL275" s="35"/>
      <c r="AM275" s="35"/>
      <c r="AN275" s="35"/>
      <c r="AO275" s="35"/>
      <c r="AP275" s="35"/>
      <c r="AQ275" s="35"/>
      <c r="AR275" s="35"/>
      <c r="AS275" s="35"/>
      <c r="AT275" s="35"/>
      <c r="AU275" s="35"/>
      <c r="AV275" s="35"/>
      <c r="AW275" s="35"/>
      <c r="AX275" s="33"/>
      <c r="AY275" s="33"/>
    </row>
    <row r="276" spans="3:51" ht="19.350000000000001" customHeight="1">
      <c r="C276" s="417"/>
      <c r="D276" s="417"/>
      <c r="E276" s="417"/>
      <c r="F276" s="417"/>
      <c r="G276" s="417"/>
      <c r="H276" s="417"/>
      <c r="I276" s="417"/>
      <c r="J276" s="417"/>
      <c r="K276" s="417"/>
      <c r="L276" s="417"/>
      <c r="M276" s="417"/>
      <c r="N276" s="417"/>
      <c r="O276" s="417"/>
      <c r="P276" s="417"/>
      <c r="Q276" s="417"/>
      <c r="R276" s="417"/>
      <c r="S276" s="417"/>
      <c r="T276" s="417"/>
      <c r="U276" s="417"/>
      <c r="V276" s="417"/>
      <c r="W276" s="417"/>
      <c r="X276" s="417"/>
      <c r="Y276" s="417"/>
      <c r="Z276" s="417"/>
      <c r="AA276" s="417"/>
      <c r="AB276" s="417"/>
      <c r="AC276" s="417"/>
      <c r="AD276" s="417"/>
      <c r="AE276" s="417"/>
      <c r="AF276" s="417"/>
      <c r="AG276" s="417"/>
      <c r="AH276" s="417"/>
      <c r="AI276" s="417"/>
      <c r="AJ276" s="417"/>
      <c r="AL276" s="35"/>
      <c r="AM276" s="35"/>
      <c r="AN276" s="35"/>
      <c r="AO276" s="35"/>
      <c r="AP276" s="35"/>
      <c r="AQ276" s="35"/>
      <c r="AR276" s="35"/>
      <c r="AS276" s="35"/>
      <c r="AT276" s="35"/>
      <c r="AU276" s="35"/>
      <c r="AV276" s="35"/>
      <c r="AW276" s="35"/>
      <c r="AX276" s="33"/>
      <c r="AY276" s="33"/>
    </row>
    <row r="277" spans="3:51" ht="19.350000000000001" customHeight="1">
      <c r="C277" s="417"/>
      <c r="D277" s="417"/>
      <c r="E277" s="417"/>
      <c r="F277" s="417"/>
      <c r="G277" s="417"/>
      <c r="H277" s="417"/>
      <c r="I277" s="417"/>
      <c r="J277" s="417"/>
      <c r="K277" s="417"/>
      <c r="L277" s="417"/>
      <c r="M277" s="417"/>
      <c r="N277" s="417"/>
      <c r="O277" s="417"/>
      <c r="P277" s="417"/>
      <c r="Q277" s="417"/>
      <c r="R277" s="417"/>
      <c r="S277" s="417"/>
      <c r="T277" s="417"/>
      <c r="U277" s="417"/>
      <c r="V277" s="417"/>
      <c r="W277" s="417"/>
      <c r="X277" s="417"/>
      <c r="Y277" s="417"/>
      <c r="Z277" s="417"/>
      <c r="AA277" s="417"/>
      <c r="AB277" s="417"/>
      <c r="AC277" s="417"/>
      <c r="AD277" s="417"/>
      <c r="AE277" s="417"/>
      <c r="AF277" s="417"/>
      <c r="AG277" s="417"/>
      <c r="AH277" s="417"/>
      <c r="AI277" s="417"/>
      <c r="AJ277" s="417"/>
      <c r="AL277" s="35"/>
      <c r="AM277" s="35"/>
      <c r="AN277" s="35"/>
      <c r="AO277" s="35"/>
      <c r="AP277" s="35"/>
      <c r="AQ277" s="35"/>
      <c r="AR277" s="35"/>
      <c r="AS277" s="35"/>
      <c r="AT277" s="35"/>
      <c r="AU277" s="35"/>
      <c r="AV277" s="35"/>
      <c r="AW277" s="35"/>
      <c r="AX277" s="33"/>
      <c r="AY277" s="33"/>
    </row>
    <row r="278" spans="3:51" ht="19.350000000000001" customHeight="1">
      <c r="C278" s="417"/>
      <c r="D278" s="417"/>
      <c r="E278" s="417"/>
      <c r="F278" s="417"/>
      <c r="G278" s="417"/>
      <c r="H278" s="417"/>
      <c r="I278" s="417"/>
      <c r="J278" s="417"/>
      <c r="K278" s="417"/>
      <c r="L278" s="417"/>
      <c r="M278" s="417"/>
      <c r="N278" s="417"/>
      <c r="O278" s="417"/>
      <c r="P278" s="417"/>
      <c r="Q278" s="417"/>
      <c r="R278" s="417"/>
      <c r="S278" s="417"/>
      <c r="T278" s="417"/>
      <c r="U278" s="417"/>
      <c r="V278" s="417"/>
      <c r="W278" s="417"/>
      <c r="X278" s="417"/>
      <c r="Y278" s="417"/>
      <c r="Z278" s="417"/>
      <c r="AA278" s="417"/>
      <c r="AB278" s="417"/>
      <c r="AC278" s="417"/>
      <c r="AD278" s="417"/>
      <c r="AE278" s="417"/>
      <c r="AF278" s="417"/>
      <c r="AG278" s="417"/>
      <c r="AH278" s="417"/>
      <c r="AI278" s="417"/>
      <c r="AJ278" s="417"/>
      <c r="AL278" s="35"/>
      <c r="AM278" s="35"/>
      <c r="AN278" s="35"/>
      <c r="AO278" s="35"/>
      <c r="AP278" s="35"/>
      <c r="AQ278" s="35"/>
      <c r="AR278" s="35"/>
      <c r="AS278" s="35"/>
      <c r="AT278" s="35"/>
      <c r="AU278" s="35"/>
      <c r="AV278" s="35"/>
      <c r="AW278" s="35"/>
      <c r="AX278" s="33"/>
      <c r="AY278" s="33"/>
    </row>
    <row r="279" spans="3:51" ht="19.350000000000001" customHeight="1">
      <c r="C279" s="417"/>
      <c r="D279" s="417"/>
      <c r="E279" s="417"/>
      <c r="F279" s="417"/>
      <c r="G279" s="417"/>
      <c r="H279" s="417"/>
      <c r="I279" s="417"/>
      <c r="J279" s="417"/>
      <c r="K279" s="417"/>
      <c r="L279" s="417"/>
      <c r="M279" s="417"/>
      <c r="N279" s="417"/>
      <c r="O279" s="417"/>
      <c r="P279" s="417"/>
      <c r="Q279" s="417"/>
      <c r="R279" s="417"/>
      <c r="S279" s="417"/>
      <c r="T279" s="417"/>
      <c r="U279" s="417"/>
      <c r="V279" s="417"/>
      <c r="W279" s="417"/>
      <c r="X279" s="417"/>
      <c r="Y279" s="417"/>
      <c r="Z279" s="417"/>
      <c r="AA279" s="417"/>
      <c r="AB279" s="417"/>
      <c r="AC279" s="417"/>
      <c r="AD279" s="417"/>
      <c r="AE279" s="417"/>
      <c r="AF279" s="417"/>
      <c r="AG279" s="417"/>
      <c r="AH279" s="417"/>
      <c r="AI279" s="417"/>
      <c r="AJ279" s="417"/>
      <c r="AL279" s="35"/>
      <c r="AM279" s="35"/>
      <c r="AN279" s="35"/>
      <c r="AO279" s="35"/>
      <c r="AP279" s="35"/>
      <c r="AQ279" s="35"/>
      <c r="AR279" s="35"/>
      <c r="AS279" s="35"/>
      <c r="AT279" s="35"/>
      <c r="AU279" s="35"/>
      <c r="AV279" s="35"/>
      <c r="AW279" s="35"/>
      <c r="AX279" s="33"/>
      <c r="AY279" s="33"/>
    </row>
    <row r="280" spans="3:51" ht="19.350000000000001" customHeight="1">
      <c r="C280" s="417"/>
      <c r="D280" s="417"/>
      <c r="E280" s="417"/>
      <c r="F280" s="417"/>
      <c r="G280" s="417"/>
      <c r="H280" s="417"/>
      <c r="I280" s="417"/>
      <c r="J280" s="417"/>
      <c r="K280" s="417"/>
      <c r="L280" s="417"/>
      <c r="M280" s="417"/>
      <c r="N280" s="417"/>
      <c r="O280" s="417"/>
      <c r="P280" s="417"/>
      <c r="Q280" s="417"/>
      <c r="R280" s="417"/>
      <c r="S280" s="417"/>
      <c r="T280" s="417"/>
      <c r="U280" s="417"/>
      <c r="V280" s="417"/>
      <c r="W280" s="417"/>
      <c r="X280" s="417"/>
      <c r="Y280" s="417"/>
      <c r="Z280" s="417"/>
      <c r="AA280" s="417"/>
      <c r="AB280" s="417"/>
      <c r="AC280" s="417"/>
      <c r="AD280" s="417"/>
      <c r="AE280" s="417"/>
      <c r="AF280" s="417"/>
      <c r="AG280" s="417"/>
      <c r="AH280" s="417"/>
      <c r="AI280" s="417"/>
      <c r="AJ280" s="417"/>
      <c r="AL280" s="35"/>
      <c r="AM280" s="35"/>
      <c r="AN280" s="35"/>
      <c r="AO280" s="35"/>
      <c r="AP280" s="35"/>
      <c r="AQ280" s="35"/>
      <c r="AR280" s="35"/>
      <c r="AS280" s="35"/>
      <c r="AT280" s="35"/>
      <c r="AU280" s="35"/>
      <c r="AV280" s="35"/>
      <c r="AW280" s="35"/>
      <c r="AX280" s="33"/>
      <c r="AY280" s="33"/>
    </row>
    <row r="281" spans="3:51" ht="19.350000000000001" customHeight="1">
      <c r="C281" s="417"/>
      <c r="D281" s="417"/>
      <c r="E281" s="417"/>
      <c r="F281" s="417"/>
      <c r="G281" s="417"/>
      <c r="H281" s="417"/>
      <c r="I281" s="417"/>
      <c r="J281" s="417"/>
      <c r="K281" s="417"/>
      <c r="L281" s="417"/>
      <c r="M281" s="417"/>
      <c r="N281" s="417"/>
      <c r="O281" s="417"/>
      <c r="P281" s="417"/>
      <c r="Q281" s="417"/>
      <c r="R281" s="417"/>
      <c r="S281" s="417"/>
      <c r="T281" s="417"/>
      <c r="U281" s="417"/>
      <c r="V281" s="417"/>
      <c r="W281" s="417"/>
      <c r="X281" s="417"/>
      <c r="Y281" s="417"/>
      <c r="Z281" s="417"/>
      <c r="AA281" s="417"/>
      <c r="AB281" s="417"/>
      <c r="AC281" s="417"/>
      <c r="AD281" s="417"/>
      <c r="AE281" s="417"/>
      <c r="AF281" s="417"/>
      <c r="AG281" s="417"/>
      <c r="AH281" s="417"/>
      <c r="AI281" s="417"/>
      <c r="AJ281" s="417"/>
      <c r="AL281" s="35"/>
      <c r="AM281" s="35"/>
      <c r="AN281" s="35"/>
      <c r="AO281" s="35"/>
      <c r="AP281" s="35"/>
      <c r="AQ281" s="35"/>
      <c r="AR281" s="35"/>
      <c r="AS281" s="35"/>
      <c r="AT281" s="35"/>
      <c r="AU281" s="35"/>
      <c r="AV281" s="35"/>
      <c r="AW281" s="35"/>
      <c r="AX281" s="33"/>
      <c r="AY281" s="33"/>
    </row>
    <row r="282" spans="3:51" ht="19.350000000000001" customHeight="1">
      <c r="C282" s="417"/>
      <c r="D282" s="417"/>
      <c r="E282" s="417"/>
      <c r="F282" s="417"/>
      <c r="G282" s="417"/>
      <c r="H282" s="417"/>
      <c r="I282" s="417"/>
      <c r="J282" s="417"/>
      <c r="K282" s="417"/>
      <c r="L282" s="417"/>
      <c r="M282" s="417"/>
      <c r="N282" s="417"/>
      <c r="O282" s="417"/>
      <c r="P282" s="417"/>
      <c r="Q282" s="417"/>
      <c r="R282" s="417"/>
      <c r="S282" s="417"/>
      <c r="T282" s="417"/>
      <c r="U282" s="417"/>
      <c r="V282" s="417"/>
      <c r="W282" s="417"/>
      <c r="X282" s="417"/>
      <c r="Y282" s="417"/>
      <c r="Z282" s="417"/>
      <c r="AA282" s="417"/>
      <c r="AB282" s="417"/>
      <c r="AC282" s="417"/>
      <c r="AD282" s="417"/>
      <c r="AE282" s="417"/>
      <c r="AF282" s="417"/>
      <c r="AG282" s="417"/>
      <c r="AH282" s="417"/>
      <c r="AI282" s="417"/>
      <c r="AJ282" s="417"/>
      <c r="AL282" s="35"/>
      <c r="AM282" s="35"/>
      <c r="AN282" s="35"/>
      <c r="AO282" s="35"/>
      <c r="AP282" s="35"/>
      <c r="AQ282" s="35"/>
      <c r="AR282" s="35"/>
      <c r="AS282" s="35"/>
      <c r="AT282" s="35"/>
      <c r="AU282" s="35"/>
      <c r="AV282" s="35"/>
      <c r="AW282" s="35"/>
      <c r="AX282" s="33"/>
      <c r="AY282" s="33"/>
    </row>
    <row r="283" spans="3:51" ht="19.350000000000001" customHeight="1">
      <c r="C283" s="417"/>
      <c r="D283" s="417"/>
      <c r="E283" s="417"/>
      <c r="F283" s="417"/>
      <c r="G283" s="417"/>
      <c r="H283" s="417"/>
      <c r="I283" s="417"/>
      <c r="J283" s="417"/>
      <c r="K283" s="417"/>
      <c r="L283" s="417"/>
      <c r="M283" s="417"/>
      <c r="N283" s="417"/>
      <c r="O283" s="417"/>
      <c r="P283" s="417"/>
      <c r="Q283" s="417"/>
      <c r="R283" s="417"/>
      <c r="S283" s="417"/>
      <c r="T283" s="417"/>
      <c r="U283" s="417"/>
      <c r="V283" s="417"/>
      <c r="W283" s="417"/>
      <c r="X283" s="417"/>
      <c r="Y283" s="417"/>
      <c r="Z283" s="417"/>
      <c r="AA283" s="417"/>
      <c r="AB283" s="417"/>
      <c r="AC283" s="417"/>
      <c r="AD283" s="417"/>
      <c r="AE283" s="417"/>
      <c r="AF283" s="417"/>
      <c r="AG283" s="417"/>
      <c r="AH283" s="417"/>
      <c r="AI283" s="417"/>
      <c r="AJ283" s="417"/>
      <c r="AL283" s="35"/>
      <c r="AM283" s="35"/>
      <c r="AN283" s="35"/>
      <c r="AO283" s="35"/>
      <c r="AP283" s="35"/>
      <c r="AQ283" s="35"/>
      <c r="AR283" s="35"/>
      <c r="AS283" s="35"/>
      <c r="AT283" s="35"/>
      <c r="AU283" s="35"/>
      <c r="AV283" s="35"/>
      <c r="AW283" s="35"/>
      <c r="AX283" s="33"/>
      <c r="AY283" s="33"/>
    </row>
    <row r="284" spans="3:51" ht="19.350000000000001" customHeight="1">
      <c r="C284" s="417"/>
      <c r="D284" s="417"/>
      <c r="E284" s="417"/>
      <c r="F284" s="417"/>
      <c r="G284" s="417"/>
      <c r="H284" s="417"/>
      <c r="I284" s="417"/>
      <c r="J284" s="417"/>
      <c r="K284" s="417"/>
      <c r="L284" s="417"/>
      <c r="M284" s="417"/>
      <c r="N284" s="417"/>
      <c r="O284" s="417"/>
      <c r="P284" s="417"/>
      <c r="Q284" s="417"/>
      <c r="R284" s="417"/>
      <c r="S284" s="417"/>
      <c r="T284" s="417"/>
      <c r="U284" s="417"/>
      <c r="V284" s="417"/>
      <c r="W284" s="417"/>
      <c r="X284" s="417"/>
      <c r="Y284" s="417"/>
      <c r="Z284" s="417"/>
      <c r="AA284" s="417"/>
      <c r="AB284" s="417"/>
      <c r="AC284" s="417"/>
      <c r="AD284" s="417"/>
      <c r="AE284" s="417"/>
      <c r="AF284" s="417"/>
      <c r="AG284" s="417"/>
      <c r="AH284" s="417"/>
      <c r="AI284" s="417"/>
      <c r="AJ284" s="417"/>
      <c r="AL284" s="35"/>
      <c r="AM284" s="35"/>
      <c r="AN284" s="35"/>
      <c r="AO284" s="35"/>
      <c r="AP284" s="35"/>
      <c r="AQ284" s="35"/>
      <c r="AR284" s="35"/>
      <c r="AS284" s="35"/>
      <c r="AT284" s="35"/>
      <c r="AU284" s="35"/>
      <c r="AV284" s="35"/>
      <c r="AW284" s="35"/>
      <c r="AX284" s="33"/>
      <c r="AY284" s="33"/>
    </row>
    <row r="285" spans="3:51" ht="18.600000000000001" customHeight="1">
      <c r="C285" s="417"/>
      <c r="D285" s="417"/>
      <c r="E285" s="417"/>
      <c r="F285" s="417"/>
      <c r="G285" s="417"/>
      <c r="H285" s="417"/>
      <c r="I285" s="417"/>
      <c r="J285" s="417"/>
      <c r="K285" s="417"/>
      <c r="L285" s="417"/>
      <c r="M285" s="417"/>
      <c r="N285" s="417"/>
      <c r="O285" s="417"/>
      <c r="P285" s="417"/>
      <c r="Q285" s="417"/>
      <c r="R285" s="417"/>
      <c r="S285" s="417"/>
      <c r="T285" s="417"/>
      <c r="U285" s="417"/>
      <c r="V285" s="417"/>
      <c r="W285" s="417"/>
      <c r="X285" s="417"/>
      <c r="Y285" s="417"/>
      <c r="Z285" s="417"/>
      <c r="AA285" s="417"/>
      <c r="AB285" s="417"/>
      <c r="AC285" s="417"/>
      <c r="AD285" s="417"/>
      <c r="AE285" s="417"/>
      <c r="AF285" s="417"/>
      <c r="AG285" s="417"/>
      <c r="AH285" s="417"/>
      <c r="AI285" s="417"/>
      <c r="AJ285" s="417"/>
      <c r="AL285" s="35"/>
      <c r="AM285" s="35"/>
      <c r="AN285" s="35"/>
      <c r="AO285" s="35"/>
      <c r="AP285" s="35"/>
      <c r="AQ285" s="35"/>
      <c r="AR285" s="35"/>
      <c r="AS285" s="35"/>
      <c r="AT285" s="35"/>
      <c r="AU285" s="35"/>
      <c r="AV285" s="35"/>
      <c r="AW285" s="35"/>
      <c r="AX285" s="33"/>
      <c r="AY285" s="33"/>
    </row>
    <row r="286" spans="3:51" ht="21" customHeight="1">
      <c r="C286" s="417" t="s">
        <v>148</v>
      </c>
      <c r="D286" s="417"/>
      <c r="E286" s="417"/>
      <c r="F286" s="417"/>
      <c r="G286" s="417"/>
      <c r="H286" s="417"/>
      <c r="I286" s="417"/>
      <c r="J286" s="417"/>
      <c r="K286" s="417"/>
      <c r="L286" s="417"/>
      <c r="M286" s="417"/>
      <c r="N286" s="417"/>
      <c r="O286" s="417"/>
      <c r="P286" s="417"/>
      <c r="Q286" s="417"/>
      <c r="R286" s="417"/>
      <c r="S286" s="417"/>
      <c r="T286" s="417"/>
      <c r="U286" s="417"/>
      <c r="V286" s="417"/>
      <c r="W286" s="417"/>
      <c r="X286" s="417"/>
      <c r="Y286" s="417"/>
      <c r="Z286" s="417"/>
      <c r="AA286" s="417"/>
      <c r="AB286" s="417"/>
      <c r="AC286" s="417"/>
      <c r="AD286" s="417"/>
      <c r="AE286" s="417"/>
      <c r="AF286" s="417"/>
      <c r="AG286" s="417"/>
      <c r="AH286" s="417"/>
      <c r="AI286" s="417"/>
      <c r="AJ286" s="417"/>
      <c r="AL286" s="35"/>
      <c r="AM286" s="35"/>
      <c r="AN286" s="35"/>
      <c r="AO286" s="35"/>
      <c r="AP286" s="35"/>
      <c r="AQ286" s="35"/>
      <c r="AR286" s="35"/>
      <c r="AS286" s="35"/>
      <c r="AT286" s="35"/>
      <c r="AU286" s="35"/>
      <c r="AV286" s="35"/>
      <c r="AW286" s="35"/>
      <c r="AX286" s="33"/>
      <c r="AY286" s="33"/>
    </row>
    <row r="287" spans="3:51" ht="21" customHeight="1">
      <c r="C287" s="417"/>
      <c r="D287" s="417"/>
      <c r="E287" s="417"/>
      <c r="F287" s="417"/>
      <c r="G287" s="417"/>
      <c r="H287" s="417"/>
      <c r="I287" s="417"/>
      <c r="J287" s="417"/>
      <c r="K287" s="417"/>
      <c r="L287" s="417"/>
      <c r="M287" s="417"/>
      <c r="N287" s="417"/>
      <c r="O287" s="417"/>
      <c r="P287" s="417"/>
      <c r="Q287" s="417"/>
      <c r="R287" s="417"/>
      <c r="S287" s="417"/>
      <c r="T287" s="417"/>
      <c r="U287" s="417"/>
      <c r="V287" s="417"/>
      <c r="W287" s="417"/>
      <c r="X287" s="417"/>
      <c r="Y287" s="417"/>
      <c r="Z287" s="417"/>
      <c r="AA287" s="417"/>
      <c r="AB287" s="417"/>
      <c r="AC287" s="417"/>
      <c r="AD287" s="417"/>
      <c r="AE287" s="417"/>
      <c r="AF287" s="417"/>
      <c r="AG287" s="417"/>
      <c r="AH287" s="417"/>
      <c r="AI287" s="417"/>
      <c r="AJ287" s="417"/>
      <c r="AL287" s="35"/>
      <c r="AM287" s="35"/>
      <c r="AN287" s="35"/>
      <c r="AO287" s="35"/>
      <c r="AP287" s="35"/>
      <c r="AQ287" s="35"/>
      <c r="AR287" s="35"/>
      <c r="AS287" s="35"/>
      <c r="AT287" s="35"/>
      <c r="AU287" s="35"/>
      <c r="AV287" s="35"/>
      <c r="AW287" s="35"/>
      <c r="AX287" s="33"/>
      <c r="AY287" s="33"/>
    </row>
    <row r="288" spans="3:51" ht="21" customHeight="1">
      <c r="C288" s="417"/>
      <c r="D288" s="417"/>
      <c r="E288" s="417"/>
      <c r="F288" s="417"/>
      <c r="G288" s="417"/>
      <c r="H288" s="417"/>
      <c r="I288" s="417"/>
      <c r="J288" s="417"/>
      <c r="K288" s="417"/>
      <c r="L288" s="417"/>
      <c r="M288" s="417"/>
      <c r="N288" s="417"/>
      <c r="O288" s="417"/>
      <c r="P288" s="417"/>
      <c r="Q288" s="417"/>
      <c r="R288" s="417"/>
      <c r="S288" s="417"/>
      <c r="T288" s="417"/>
      <c r="U288" s="417"/>
      <c r="V288" s="417"/>
      <c r="W288" s="417"/>
      <c r="X288" s="417"/>
      <c r="Y288" s="417"/>
      <c r="Z288" s="417"/>
      <c r="AA288" s="417"/>
      <c r="AB288" s="417"/>
      <c r="AC288" s="417"/>
      <c r="AD288" s="417"/>
      <c r="AE288" s="417"/>
      <c r="AF288" s="417"/>
      <c r="AG288" s="417"/>
      <c r="AH288" s="417"/>
      <c r="AI288" s="417"/>
      <c r="AJ288" s="417"/>
      <c r="AL288" s="35"/>
      <c r="AM288" s="35"/>
      <c r="AN288" s="35"/>
      <c r="AO288" s="35"/>
      <c r="AP288" s="35"/>
      <c r="AQ288" s="35"/>
      <c r="AR288" s="35"/>
      <c r="AS288" s="35"/>
      <c r="AT288" s="35"/>
      <c r="AU288" s="35"/>
      <c r="AV288" s="35"/>
      <c r="AW288" s="35"/>
      <c r="AX288" s="33"/>
      <c r="AY288" s="33"/>
    </row>
    <row r="289" spans="3:51" ht="21" customHeight="1">
      <c r="C289" s="417"/>
      <c r="D289" s="417"/>
      <c r="E289" s="417"/>
      <c r="F289" s="417"/>
      <c r="G289" s="417"/>
      <c r="H289" s="417"/>
      <c r="I289" s="417"/>
      <c r="J289" s="417"/>
      <c r="K289" s="417"/>
      <c r="L289" s="417"/>
      <c r="M289" s="417"/>
      <c r="N289" s="417"/>
      <c r="O289" s="417"/>
      <c r="P289" s="417"/>
      <c r="Q289" s="417"/>
      <c r="R289" s="417"/>
      <c r="S289" s="417"/>
      <c r="T289" s="417"/>
      <c r="U289" s="417"/>
      <c r="V289" s="417"/>
      <c r="W289" s="417"/>
      <c r="X289" s="417"/>
      <c r="Y289" s="417"/>
      <c r="Z289" s="417"/>
      <c r="AA289" s="417"/>
      <c r="AB289" s="417"/>
      <c r="AC289" s="417"/>
      <c r="AD289" s="417"/>
      <c r="AE289" s="417"/>
      <c r="AF289" s="417"/>
      <c r="AG289" s="417"/>
      <c r="AH289" s="417"/>
      <c r="AI289" s="417"/>
      <c r="AJ289" s="417"/>
      <c r="AL289" s="35"/>
      <c r="AM289" s="35"/>
      <c r="AN289" s="35"/>
      <c r="AO289" s="35"/>
      <c r="AP289" s="35"/>
      <c r="AQ289" s="35"/>
      <c r="AR289" s="35"/>
      <c r="AS289" s="35"/>
      <c r="AT289" s="35"/>
      <c r="AU289" s="35"/>
      <c r="AV289" s="35"/>
      <c r="AW289" s="35"/>
      <c r="AX289" s="33"/>
      <c r="AY289" s="33"/>
    </row>
    <row r="290" spans="3:51" ht="21" customHeight="1">
      <c r="C290" s="417"/>
      <c r="D290" s="417"/>
      <c r="E290" s="417"/>
      <c r="F290" s="417"/>
      <c r="G290" s="417"/>
      <c r="H290" s="417"/>
      <c r="I290" s="417"/>
      <c r="J290" s="417"/>
      <c r="K290" s="417"/>
      <c r="L290" s="417"/>
      <c r="M290" s="417"/>
      <c r="N290" s="417"/>
      <c r="O290" s="417"/>
      <c r="P290" s="417"/>
      <c r="Q290" s="417"/>
      <c r="R290" s="417"/>
      <c r="S290" s="417"/>
      <c r="T290" s="417"/>
      <c r="U290" s="417"/>
      <c r="V290" s="417"/>
      <c r="W290" s="417"/>
      <c r="X290" s="417"/>
      <c r="Y290" s="417"/>
      <c r="Z290" s="417"/>
      <c r="AA290" s="417"/>
      <c r="AB290" s="417"/>
      <c r="AC290" s="417"/>
      <c r="AD290" s="417"/>
      <c r="AE290" s="417"/>
      <c r="AF290" s="417"/>
      <c r="AG290" s="417"/>
      <c r="AH290" s="417"/>
      <c r="AI290" s="417"/>
      <c r="AJ290" s="417"/>
      <c r="AL290" s="35"/>
      <c r="AM290" s="35"/>
      <c r="AN290" s="35"/>
      <c r="AO290" s="35"/>
      <c r="AP290" s="35"/>
      <c r="AQ290" s="35"/>
      <c r="AR290" s="35"/>
      <c r="AS290" s="35"/>
      <c r="AT290" s="35"/>
      <c r="AU290" s="35"/>
      <c r="AV290" s="35"/>
      <c r="AW290" s="35"/>
      <c r="AX290" s="33"/>
      <c r="AY290" s="33"/>
    </row>
    <row r="291" spans="3:51" ht="21" customHeight="1">
      <c r="C291" s="417"/>
      <c r="D291" s="417"/>
      <c r="E291" s="417"/>
      <c r="F291" s="417"/>
      <c r="G291" s="417"/>
      <c r="H291" s="417"/>
      <c r="I291" s="417"/>
      <c r="J291" s="417"/>
      <c r="K291" s="417"/>
      <c r="L291" s="417"/>
      <c r="M291" s="417"/>
      <c r="N291" s="417"/>
      <c r="O291" s="417"/>
      <c r="P291" s="417"/>
      <c r="Q291" s="417"/>
      <c r="R291" s="417"/>
      <c r="S291" s="417"/>
      <c r="T291" s="417"/>
      <c r="U291" s="417"/>
      <c r="V291" s="417"/>
      <c r="W291" s="417"/>
      <c r="X291" s="417"/>
      <c r="Y291" s="417"/>
      <c r="Z291" s="417"/>
      <c r="AA291" s="417"/>
      <c r="AB291" s="417"/>
      <c r="AC291" s="417"/>
      <c r="AD291" s="417"/>
      <c r="AE291" s="417"/>
      <c r="AF291" s="417"/>
      <c r="AG291" s="417"/>
      <c r="AH291" s="417"/>
      <c r="AI291" s="417"/>
      <c r="AJ291" s="417"/>
      <c r="AL291" s="35"/>
      <c r="AM291" s="35"/>
      <c r="AN291" s="35"/>
      <c r="AO291" s="35"/>
      <c r="AP291" s="35"/>
      <c r="AQ291" s="35"/>
      <c r="AR291" s="35"/>
      <c r="AS291" s="35"/>
      <c r="AT291" s="35"/>
      <c r="AU291" s="35"/>
      <c r="AV291" s="35"/>
      <c r="AW291" s="35"/>
      <c r="AX291" s="33"/>
      <c r="AY291" s="33"/>
    </row>
    <row r="292" spans="3:51" ht="21" customHeight="1">
      <c r="C292" s="417"/>
      <c r="D292" s="417"/>
      <c r="E292" s="417"/>
      <c r="F292" s="417"/>
      <c r="G292" s="417"/>
      <c r="H292" s="417"/>
      <c r="I292" s="417"/>
      <c r="J292" s="417"/>
      <c r="K292" s="417"/>
      <c r="L292" s="417"/>
      <c r="M292" s="417"/>
      <c r="N292" s="417"/>
      <c r="O292" s="417"/>
      <c r="P292" s="417"/>
      <c r="Q292" s="417"/>
      <c r="R292" s="417"/>
      <c r="S292" s="417"/>
      <c r="T292" s="417"/>
      <c r="U292" s="417"/>
      <c r="V292" s="417"/>
      <c r="W292" s="417"/>
      <c r="X292" s="417"/>
      <c r="Y292" s="417"/>
      <c r="Z292" s="417"/>
      <c r="AA292" s="417"/>
      <c r="AB292" s="417"/>
      <c r="AC292" s="417"/>
      <c r="AD292" s="417"/>
      <c r="AE292" s="417"/>
      <c r="AF292" s="417"/>
      <c r="AG292" s="417"/>
      <c r="AH292" s="417"/>
      <c r="AI292" s="417"/>
      <c r="AJ292" s="417"/>
      <c r="AL292" s="35"/>
      <c r="AM292" s="35"/>
      <c r="AN292" s="35"/>
      <c r="AO292" s="35"/>
      <c r="AP292" s="35"/>
      <c r="AQ292" s="35"/>
      <c r="AR292" s="35"/>
      <c r="AS292" s="35"/>
      <c r="AT292" s="35"/>
      <c r="AU292" s="35"/>
      <c r="AV292" s="35"/>
      <c r="AW292" s="35"/>
      <c r="AX292" s="33"/>
      <c r="AY292" s="33"/>
    </row>
    <row r="293" spans="3:51" ht="21" customHeight="1">
      <c r="C293" s="417"/>
      <c r="D293" s="417"/>
      <c r="E293" s="417"/>
      <c r="F293" s="417"/>
      <c r="G293" s="417"/>
      <c r="H293" s="417"/>
      <c r="I293" s="417"/>
      <c r="J293" s="417"/>
      <c r="K293" s="417"/>
      <c r="L293" s="417"/>
      <c r="M293" s="417"/>
      <c r="N293" s="417"/>
      <c r="O293" s="417"/>
      <c r="P293" s="417"/>
      <c r="Q293" s="417"/>
      <c r="R293" s="417"/>
      <c r="S293" s="417"/>
      <c r="T293" s="417"/>
      <c r="U293" s="417"/>
      <c r="V293" s="417"/>
      <c r="W293" s="417"/>
      <c r="X293" s="417"/>
      <c r="Y293" s="417"/>
      <c r="Z293" s="417"/>
      <c r="AA293" s="417"/>
      <c r="AB293" s="417"/>
      <c r="AC293" s="417"/>
      <c r="AD293" s="417"/>
      <c r="AE293" s="417"/>
      <c r="AF293" s="417"/>
      <c r="AG293" s="417"/>
      <c r="AH293" s="417"/>
      <c r="AI293" s="417"/>
      <c r="AJ293" s="417"/>
      <c r="AL293" s="35"/>
      <c r="AM293" s="35"/>
      <c r="AN293" s="35"/>
      <c r="AO293" s="35"/>
      <c r="AP293" s="35"/>
      <c r="AQ293" s="35"/>
      <c r="AR293" s="35"/>
      <c r="AS293" s="35"/>
      <c r="AT293" s="35"/>
      <c r="AU293" s="35"/>
      <c r="AV293" s="35"/>
      <c r="AW293" s="35"/>
      <c r="AX293" s="33"/>
      <c r="AY293" s="33"/>
    </row>
    <row r="294" spans="3:51" ht="21" customHeight="1">
      <c r="C294" s="417"/>
      <c r="D294" s="417"/>
      <c r="E294" s="417"/>
      <c r="F294" s="417"/>
      <c r="G294" s="417"/>
      <c r="H294" s="417"/>
      <c r="I294" s="417"/>
      <c r="J294" s="417"/>
      <c r="K294" s="417"/>
      <c r="L294" s="417"/>
      <c r="M294" s="417"/>
      <c r="N294" s="417"/>
      <c r="O294" s="417"/>
      <c r="P294" s="417"/>
      <c r="Q294" s="417"/>
      <c r="R294" s="417"/>
      <c r="S294" s="417"/>
      <c r="T294" s="417"/>
      <c r="U294" s="417"/>
      <c r="V294" s="417"/>
      <c r="W294" s="417"/>
      <c r="X294" s="417"/>
      <c r="Y294" s="417"/>
      <c r="Z294" s="417"/>
      <c r="AA294" s="417"/>
      <c r="AB294" s="417"/>
      <c r="AC294" s="417"/>
      <c r="AD294" s="417"/>
      <c r="AE294" s="417"/>
      <c r="AF294" s="417"/>
      <c r="AG294" s="417"/>
      <c r="AH294" s="417"/>
      <c r="AI294" s="417"/>
      <c r="AJ294" s="417"/>
      <c r="AL294" s="35"/>
      <c r="AM294" s="35"/>
      <c r="AN294" s="35"/>
      <c r="AO294" s="35"/>
      <c r="AP294" s="35"/>
      <c r="AQ294" s="35"/>
      <c r="AR294" s="35"/>
      <c r="AS294" s="35"/>
      <c r="AT294" s="35"/>
      <c r="AU294" s="35"/>
      <c r="AV294" s="35"/>
      <c r="AW294" s="35"/>
      <c r="AX294" s="33"/>
      <c r="AY294" s="33"/>
    </row>
    <row r="295" spans="3:51" ht="21" customHeight="1">
      <c r="C295" s="417"/>
      <c r="D295" s="417"/>
      <c r="E295" s="417"/>
      <c r="F295" s="417"/>
      <c r="G295" s="417"/>
      <c r="H295" s="417"/>
      <c r="I295" s="417"/>
      <c r="J295" s="417"/>
      <c r="K295" s="417"/>
      <c r="L295" s="417"/>
      <c r="M295" s="417"/>
      <c r="N295" s="417"/>
      <c r="O295" s="417"/>
      <c r="P295" s="417"/>
      <c r="Q295" s="417"/>
      <c r="R295" s="417"/>
      <c r="S295" s="417"/>
      <c r="T295" s="417"/>
      <c r="U295" s="417"/>
      <c r="V295" s="417"/>
      <c r="W295" s="417"/>
      <c r="X295" s="417"/>
      <c r="Y295" s="417"/>
      <c r="Z295" s="417"/>
      <c r="AA295" s="417"/>
      <c r="AB295" s="417"/>
      <c r="AC295" s="417"/>
      <c r="AD295" s="417"/>
      <c r="AE295" s="417"/>
      <c r="AF295" s="417"/>
      <c r="AG295" s="417"/>
      <c r="AH295" s="417"/>
      <c r="AI295" s="417"/>
      <c r="AJ295" s="417"/>
      <c r="AL295" s="35"/>
      <c r="AM295" s="35"/>
      <c r="AN295" s="35"/>
      <c r="AO295" s="35"/>
      <c r="AP295" s="35"/>
      <c r="AQ295" s="35"/>
      <c r="AR295" s="35"/>
      <c r="AS295" s="35"/>
      <c r="AT295" s="35"/>
      <c r="AU295" s="35"/>
      <c r="AV295" s="35"/>
      <c r="AW295" s="35"/>
      <c r="AX295" s="33"/>
      <c r="AY295" s="33"/>
    </row>
    <row r="296" spans="3:51" ht="19.350000000000001" customHeight="1">
      <c r="C296" s="416" t="s">
        <v>149</v>
      </c>
      <c r="D296" s="417"/>
      <c r="E296" s="417"/>
      <c r="F296" s="417"/>
      <c r="G296" s="417"/>
      <c r="H296" s="417"/>
      <c r="I296" s="417"/>
      <c r="J296" s="417"/>
      <c r="K296" s="417"/>
      <c r="L296" s="417"/>
      <c r="M296" s="417"/>
      <c r="N296" s="417"/>
      <c r="O296" s="417"/>
      <c r="P296" s="417"/>
      <c r="Q296" s="417"/>
      <c r="R296" s="417"/>
      <c r="S296" s="417"/>
      <c r="T296" s="417"/>
      <c r="U296" s="417"/>
      <c r="V296" s="417"/>
      <c r="W296" s="417"/>
      <c r="X296" s="417"/>
      <c r="Y296" s="417"/>
      <c r="Z296" s="417"/>
      <c r="AA296" s="417"/>
      <c r="AB296" s="417"/>
      <c r="AC296" s="417"/>
      <c r="AD296" s="417"/>
      <c r="AE296" s="417"/>
      <c r="AF296" s="417"/>
      <c r="AG296" s="417"/>
      <c r="AH296" s="417"/>
      <c r="AI296" s="417"/>
      <c r="AJ296" s="417"/>
      <c r="AL296" s="35"/>
      <c r="AM296" s="35"/>
      <c r="AN296" s="35"/>
      <c r="AO296" s="35"/>
      <c r="AP296" s="35"/>
      <c r="AQ296" s="35"/>
      <c r="AR296" s="35"/>
      <c r="AS296" s="35"/>
      <c r="AT296" s="35"/>
      <c r="AU296" s="35"/>
      <c r="AV296" s="35"/>
      <c r="AW296" s="35"/>
      <c r="AX296" s="33"/>
      <c r="AY296" s="33"/>
    </row>
    <row r="297" spans="3:51" ht="19.350000000000001" customHeight="1">
      <c r="C297" s="417"/>
      <c r="D297" s="417"/>
      <c r="E297" s="417"/>
      <c r="F297" s="417"/>
      <c r="G297" s="417"/>
      <c r="H297" s="417"/>
      <c r="I297" s="417"/>
      <c r="J297" s="417"/>
      <c r="K297" s="417"/>
      <c r="L297" s="417"/>
      <c r="M297" s="417"/>
      <c r="N297" s="417"/>
      <c r="O297" s="417"/>
      <c r="P297" s="417"/>
      <c r="Q297" s="417"/>
      <c r="R297" s="417"/>
      <c r="S297" s="417"/>
      <c r="T297" s="417"/>
      <c r="U297" s="417"/>
      <c r="V297" s="417"/>
      <c r="W297" s="417"/>
      <c r="X297" s="417"/>
      <c r="Y297" s="417"/>
      <c r="Z297" s="417"/>
      <c r="AA297" s="417"/>
      <c r="AB297" s="417"/>
      <c r="AC297" s="417"/>
      <c r="AD297" s="417"/>
      <c r="AE297" s="417"/>
      <c r="AF297" s="417"/>
      <c r="AG297" s="417"/>
      <c r="AH297" s="417"/>
      <c r="AI297" s="417"/>
      <c r="AJ297" s="417"/>
      <c r="AL297" s="35"/>
      <c r="AM297" s="35"/>
      <c r="AN297" s="35"/>
      <c r="AO297" s="35"/>
      <c r="AP297" s="35"/>
      <c r="AQ297" s="35"/>
      <c r="AR297" s="35"/>
      <c r="AS297" s="35"/>
      <c r="AT297" s="35"/>
      <c r="AU297" s="35"/>
      <c r="AV297" s="35"/>
      <c r="AW297" s="35"/>
      <c r="AX297" s="33"/>
      <c r="AY297" s="33"/>
    </row>
    <row r="298" spans="3:51" ht="19.350000000000001" customHeight="1">
      <c r="C298" s="417"/>
      <c r="D298" s="417"/>
      <c r="E298" s="417"/>
      <c r="F298" s="417"/>
      <c r="G298" s="417"/>
      <c r="H298" s="417"/>
      <c r="I298" s="417"/>
      <c r="J298" s="417"/>
      <c r="K298" s="417"/>
      <c r="L298" s="417"/>
      <c r="M298" s="417"/>
      <c r="N298" s="417"/>
      <c r="O298" s="417"/>
      <c r="P298" s="417"/>
      <c r="Q298" s="417"/>
      <c r="R298" s="417"/>
      <c r="S298" s="417"/>
      <c r="T298" s="417"/>
      <c r="U298" s="417"/>
      <c r="V298" s="417"/>
      <c r="W298" s="417"/>
      <c r="X298" s="417"/>
      <c r="Y298" s="417"/>
      <c r="Z298" s="417"/>
      <c r="AA298" s="417"/>
      <c r="AB298" s="417"/>
      <c r="AC298" s="417"/>
      <c r="AD298" s="417"/>
      <c r="AE298" s="417"/>
      <c r="AF298" s="417"/>
      <c r="AG298" s="417"/>
      <c r="AH298" s="417"/>
      <c r="AI298" s="417"/>
      <c r="AJ298" s="417"/>
      <c r="AL298" s="35"/>
      <c r="AM298" s="35"/>
      <c r="AN298" s="35"/>
      <c r="AO298" s="35"/>
      <c r="AP298" s="35"/>
      <c r="AQ298" s="35"/>
      <c r="AR298" s="35"/>
      <c r="AS298" s="35"/>
      <c r="AT298" s="35"/>
      <c r="AU298" s="35"/>
      <c r="AV298" s="35"/>
      <c r="AW298" s="35"/>
      <c r="AX298" s="33"/>
      <c r="AY298" s="33"/>
    </row>
    <row r="299" spans="3:51" ht="19.350000000000001" customHeight="1">
      <c r="C299" s="417"/>
      <c r="D299" s="417"/>
      <c r="E299" s="417"/>
      <c r="F299" s="417"/>
      <c r="G299" s="417"/>
      <c r="H299" s="417"/>
      <c r="I299" s="417"/>
      <c r="J299" s="417"/>
      <c r="K299" s="417"/>
      <c r="L299" s="417"/>
      <c r="M299" s="417"/>
      <c r="N299" s="417"/>
      <c r="O299" s="417"/>
      <c r="P299" s="417"/>
      <c r="Q299" s="417"/>
      <c r="R299" s="417"/>
      <c r="S299" s="417"/>
      <c r="T299" s="417"/>
      <c r="U299" s="417"/>
      <c r="V299" s="417"/>
      <c r="W299" s="417"/>
      <c r="X299" s="417"/>
      <c r="Y299" s="417"/>
      <c r="Z299" s="417"/>
      <c r="AA299" s="417"/>
      <c r="AB299" s="417"/>
      <c r="AC299" s="417"/>
      <c r="AD299" s="417"/>
      <c r="AE299" s="417"/>
      <c r="AF299" s="417"/>
      <c r="AG299" s="417"/>
      <c r="AH299" s="417"/>
      <c r="AI299" s="417"/>
      <c r="AJ299" s="417"/>
      <c r="AL299" s="35"/>
      <c r="AM299" s="35"/>
      <c r="AN299" s="35"/>
      <c r="AO299" s="35"/>
      <c r="AP299" s="35"/>
      <c r="AQ299" s="35"/>
      <c r="AR299" s="35"/>
      <c r="AS299" s="35"/>
      <c r="AT299" s="35"/>
      <c r="AU299" s="35"/>
      <c r="AV299" s="35"/>
      <c r="AW299" s="35"/>
      <c r="AX299" s="33"/>
      <c r="AY299" s="33"/>
    </row>
    <row r="300" spans="3:51" ht="19.350000000000001" customHeight="1">
      <c r="C300" s="417"/>
      <c r="D300" s="417"/>
      <c r="E300" s="417"/>
      <c r="F300" s="417"/>
      <c r="G300" s="417"/>
      <c r="H300" s="417"/>
      <c r="I300" s="417"/>
      <c r="J300" s="417"/>
      <c r="K300" s="417"/>
      <c r="L300" s="417"/>
      <c r="M300" s="417"/>
      <c r="N300" s="417"/>
      <c r="O300" s="417"/>
      <c r="P300" s="417"/>
      <c r="Q300" s="417"/>
      <c r="R300" s="417"/>
      <c r="S300" s="417"/>
      <c r="T300" s="417"/>
      <c r="U300" s="417"/>
      <c r="V300" s="417"/>
      <c r="W300" s="417"/>
      <c r="X300" s="417"/>
      <c r="Y300" s="417"/>
      <c r="Z300" s="417"/>
      <c r="AA300" s="417"/>
      <c r="AB300" s="417"/>
      <c r="AC300" s="417"/>
      <c r="AD300" s="417"/>
      <c r="AE300" s="417"/>
      <c r="AF300" s="417"/>
      <c r="AG300" s="417"/>
      <c r="AH300" s="417"/>
      <c r="AI300" s="417"/>
      <c r="AJ300" s="417"/>
      <c r="AL300" s="35"/>
      <c r="AM300" s="35"/>
      <c r="AN300" s="35"/>
      <c r="AO300" s="35"/>
      <c r="AP300" s="35"/>
      <c r="AQ300" s="35"/>
      <c r="AR300" s="35"/>
      <c r="AS300" s="35"/>
      <c r="AT300" s="35"/>
      <c r="AU300" s="35"/>
      <c r="AV300" s="35"/>
      <c r="AW300" s="35"/>
      <c r="AX300" s="33"/>
      <c r="AY300" s="33"/>
    </row>
    <row r="301" spans="3:51" ht="19.350000000000001" customHeight="1">
      <c r="C301" s="417"/>
      <c r="D301" s="417"/>
      <c r="E301" s="417"/>
      <c r="F301" s="417"/>
      <c r="G301" s="417"/>
      <c r="H301" s="417"/>
      <c r="I301" s="417"/>
      <c r="J301" s="417"/>
      <c r="K301" s="417"/>
      <c r="L301" s="417"/>
      <c r="M301" s="417"/>
      <c r="N301" s="417"/>
      <c r="O301" s="417"/>
      <c r="P301" s="417"/>
      <c r="Q301" s="417"/>
      <c r="R301" s="417"/>
      <c r="S301" s="417"/>
      <c r="T301" s="417"/>
      <c r="U301" s="417"/>
      <c r="V301" s="417"/>
      <c r="W301" s="417"/>
      <c r="X301" s="417"/>
      <c r="Y301" s="417"/>
      <c r="Z301" s="417"/>
      <c r="AA301" s="417"/>
      <c r="AB301" s="417"/>
      <c r="AC301" s="417"/>
      <c r="AD301" s="417"/>
      <c r="AE301" s="417"/>
      <c r="AF301" s="417"/>
      <c r="AG301" s="417"/>
      <c r="AH301" s="417"/>
      <c r="AI301" s="417"/>
      <c r="AJ301" s="417"/>
      <c r="AL301" s="35"/>
      <c r="AM301" s="35"/>
      <c r="AN301" s="35"/>
      <c r="AO301" s="35"/>
      <c r="AP301" s="35"/>
      <c r="AQ301" s="35"/>
      <c r="AR301" s="35"/>
      <c r="AS301" s="35"/>
      <c r="AT301" s="35"/>
      <c r="AU301" s="35"/>
      <c r="AV301" s="35"/>
      <c r="AW301" s="35"/>
      <c r="AX301" s="33"/>
      <c r="AY301" s="33"/>
    </row>
    <row r="302" spans="3:51" ht="19.350000000000001" customHeight="1">
      <c r="C302" s="417"/>
      <c r="D302" s="417"/>
      <c r="E302" s="417"/>
      <c r="F302" s="417"/>
      <c r="G302" s="417"/>
      <c r="H302" s="417"/>
      <c r="I302" s="417"/>
      <c r="J302" s="417"/>
      <c r="K302" s="417"/>
      <c r="L302" s="417"/>
      <c r="M302" s="417"/>
      <c r="N302" s="417"/>
      <c r="O302" s="417"/>
      <c r="P302" s="417"/>
      <c r="Q302" s="417"/>
      <c r="R302" s="417"/>
      <c r="S302" s="417"/>
      <c r="T302" s="417"/>
      <c r="U302" s="417"/>
      <c r="V302" s="417"/>
      <c r="W302" s="417"/>
      <c r="X302" s="417"/>
      <c r="Y302" s="417"/>
      <c r="Z302" s="417"/>
      <c r="AA302" s="417"/>
      <c r="AB302" s="417"/>
      <c r="AC302" s="417"/>
      <c r="AD302" s="417"/>
      <c r="AE302" s="417"/>
      <c r="AF302" s="417"/>
      <c r="AG302" s="417"/>
      <c r="AH302" s="417"/>
      <c r="AI302" s="417"/>
      <c r="AJ302" s="417"/>
      <c r="AL302" s="35"/>
      <c r="AM302" s="35"/>
      <c r="AN302" s="35"/>
      <c r="AO302" s="35"/>
      <c r="AP302" s="35"/>
      <c r="AQ302" s="35"/>
      <c r="AR302" s="35"/>
      <c r="AS302" s="35"/>
      <c r="AT302" s="35"/>
      <c r="AU302" s="35"/>
      <c r="AV302" s="35"/>
      <c r="AW302" s="35"/>
      <c r="AX302" s="33"/>
      <c r="AY302" s="33"/>
    </row>
    <row r="303" spans="3:51" ht="27" customHeight="1">
      <c r="C303" s="417"/>
      <c r="D303" s="417"/>
      <c r="E303" s="417"/>
      <c r="F303" s="417"/>
      <c r="G303" s="417"/>
      <c r="H303" s="417"/>
      <c r="I303" s="417"/>
      <c r="J303" s="417"/>
      <c r="K303" s="417"/>
      <c r="L303" s="417"/>
      <c r="M303" s="417"/>
      <c r="N303" s="417"/>
      <c r="O303" s="417"/>
      <c r="P303" s="417"/>
      <c r="Q303" s="417"/>
      <c r="R303" s="417"/>
      <c r="S303" s="417"/>
      <c r="T303" s="417"/>
      <c r="U303" s="417"/>
      <c r="V303" s="417"/>
      <c r="W303" s="417"/>
      <c r="X303" s="417"/>
      <c r="Y303" s="417"/>
      <c r="Z303" s="417"/>
      <c r="AA303" s="417"/>
      <c r="AB303" s="417"/>
      <c r="AC303" s="417"/>
      <c r="AD303" s="417"/>
      <c r="AE303" s="417"/>
      <c r="AF303" s="417"/>
      <c r="AG303" s="417"/>
      <c r="AH303" s="417"/>
      <c r="AI303" s="417"/>
      <c r="AJ303" s="417"/>
      <c r="AL303" s="35"/>
      <c r="AM303" s="35"/>
      <c r="AN303" s="35"/>
      <c r="AO303" s="35"/>
      <c r="AP303" s="35"/>
      <c r="AQ303" s="35"/>
      <c r="AR303" s="35"/>
      <c r="AS303" s="35"/>
      <c r="AT303" s="35"/>
      <c r="AU303" s="35"/>
      <c r="AV303" s="35"/>
      <c r="AW303" s="35"/>
      <c r="AX303" s="33"/>
      <c r="AY303" s="33"/>
    </row>
    <row r="304" spans="3:51" ht="19.350000000000001" customHeight="1">
      <c r="C304" s="416" t="s">
        <v>150</v>
      </c>
      <c r="D304" s="417"/>
      <c r="E304" s="417"/>
      <c r="F304" s="417"/>
      <c r="G304" s="417"/>
      <c r="H304" s="417"/>
      <c r="I304" s="417"/>
      <c r="J304" s="417"/>
      <c r="K304" s="417"/>
      <c r="L304" s="417"/>
      <c r="M304" s="417"/>
      <c r="N304" s="417"/>
      <c r="O304" s="417"/>
      <c r="P304" s="417"/>
      <c r="Q304" s="417"/>
      <c r="R304" s="417"/>
      <c r="S304" s="417"/>
      <c r="T304" s="417"/>
      <c r="U304" s="417"/>
      <c r="V304" s="417"/>
      <c r="W304" s="417"/>
      <c r="X304" s="417"/>
      <c r="Y304" s="417"/>
      <c r="Z304" s="417"/>
      <c r="AA304" s="417"/>
      <c r="AB304" s="417"/>
      <c r="AC304" s="417"/>
      <c r="AD304" s="417"/>
      <c r="AE304" s="417"/>
      <c r="AF304" s="417"/>
      <c r="AG304" s="417"/>
      <c r="AH304" s="417"/>
      <c r="AI304" s="417"/>
      <c r="AJ304" s="417"/>
      <c r="AL304" s="35"/>
      <c r="AM304" s="35"/>
      <c r="AN304" s="35"/>
      <c r="AO304" s="35"/>
      <c r="AP304" s="35"/>
      <c r="AQ304" s="35"/>
      <c r="AR304" s="35"/>
      <c r="AS304" s="35"/>
      <c r="AT304" s="35"/>
      <c r="AU304" s="35"/>
      <c r="AV304" s="35"/>
      <c r="AW304" s="35"/>
      <c r="AX304" s="33"/>
      <c r="AY304" s="33"/>
    </row>
    <row r="305" spans="3:51" ht="19.350000000000001" customHeight="1">
      <c r="C305" s="417"/>
      <c r="D305" s="417"/>
      <c r="E305" s="417"/>
      <c r="F305" s="417"/>
      <c r="G305" s="417"/>
      <c r="H305" s="417"/>
      <c r="I305" s="417"/>
      <c r="J305" s="417"/>
      <c r="K305" s="417"/>
      <c r="L305" s="417"/>
      <c r="M305" s="417"/>
      <c r="N305" s="417"/>
      <c r="O305" s="417"/>
      <c r="P305" s="417"/>
      <c r="Q305" s="417"/>
      <c r="R305" s="417"/>
      <c r="S305" s="417"/>
      <c r="T305" s="417"/>
      <c r="U305" s="417"/>
      <c r="V305" s="417"/>
      <c r="W305" s="417"/>
      <c r="X305" s="417"/>
      <c r="Y305" s="417"/>
      <c r="Z305" s="417"/>
      <c r="AA305" s="417"/>
      <c r="AB305" s="417"/>
      <c r="AC305" s="417"/>
      <c r="AD305" s="417"/>
      <c r="AE305" s="417"/>
      <c r="AF305" s="417"/>
      <c r="AG305" s="417"/>
      <c r="AH305" s="417"/>
      <c r="AI305" s="417"/>
      <c r="AJ305" s="417"/>
      <c r="AL305" s="35"/>
      <c r="AM305" s="35"/>
      <c r="AN305" s="35"/>
      <c r="AO305" s="35"/>
      <c r="AP305" s="35"/>
      <c r="AQ305" s="35"/>
      <c r="AR305" s="35"/>
      <c r="AS305" s="35"/>
      <c r="AT305" s="35"/>
      <c r="AU305" s="35"/>
      <c r="AV305" s="35"/>
      <c r="AW305" s="35"/>
      <c r="AX305" s="33"/>
      <c r="AY305" s="33"/>
    </row>
    <row r="306" spans="3:51" ht="36.75" customHeight="1">
      <c r="C306" s="417"/>
      <c r="D306" s="417"/>
      <c r="E306" s="417"/>
      <c r="F306" s="417"/>
      <c r="G306" s="417"/>
      <c r="H306" s="417"/>
      <c r="I306" s="417"/>
      <c r="J306" s="417"/>
      <c r="K306" s="417"/>
      <c r="L306" s="417"/>
      <c r="M306" s="417"/>
      <c r="N306" s="417"/>
      <c r="O306" s="417"/>
      <c r="P306" s="417"/>
      <c r="Q306" s="417"/>
      <c r="R306" s="417"/>
      <c r="S306" s="417"/>
      <c r="T306" s="417"/>
      <c r="U306" s="417"/>
      <c r="V306" s="417"/>
      <c r="W306" s="417"/>
      <c r="X306" s="417"/>
      <c r="Y306" s="417"/>
      <c r="Z306" s="417"/>
      <c r="AA306" s="417"/>
      <c r="AB306" s="417"/>
      <c r="AC306" s="417"/>
      <c r="AD306" s="417"/>
      <c r="AE306" s="417"/>
      <c r="AF306" s="417"/>
      <c r="AG306" s="417"/>
      <c r="AH306" s="417"/>
      <c r="AI306" s="417"/>
      <c r="AJ306" s="417"/>
      <c r="AL306" s="35"/>
      <c r="AM306" s="35"/>
      <c r="AN306" s="35"/>
      <c r="AO306" s="35"/>
      <c r="AP306" s="35"/>
      <c r="AQ306" s="35"/>
      <c r="AR306" s="35"/>
      <c r="AS306" s="35"/>
      <c r="AT306" s="35"/>
      <c r="AU306" s="35"/>
      <c r="AV306" s="35"/>
      <c r="AW306" s="35"/>
      <c r="AX306" s="33"/>
      <c r="AY306" s="33"/>
    </row>
    <row r="307" spans="3:51" ht="36.75" customHeight="1">
      <c r="C307" s="417"/>
      <c r="D307" s="417"/>
      <c r="E307" s="417"/>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L307" s="35"/>
      <c r="AM307" s="35"/>
      <c r="AN307" s="35"/>
      <c r="AO307" s="35"/>
      <c r="AP307" s="35"/>
      <c r="AQ307" s="35"/>
      <c r="AR307" s="35"/>
      <c r="AS307" s="35"/>
      <c r="AT307" s="35"/>
      <c r="AU307" s="35"/>
      <c r="AV307" s="35"/>
      <c r="AW307" s="35"/>
      <c r="AX307" s="33"/>
      <c r="AY307" s="33"/>
    </row>
    <row r="308" spans="3:51" ht="19.350000000000001" customHeight="1">
      <c r="C308" s="417"/>
      <c r="D308" s="417"/>
      <c r="E308" s="417"/>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L308" s="35"/>
      <c r="AM308" s="35"/>
      <c r="AN308" s="35"/>
      <c r="AO308" s="35"/>
      <c r="AP308" s="35"/>
      <c r="AQ308" s="35"/>
      <c r="AR308" s="35"/>
      <c r="AS308" s="35"/>
      <c r="AT308" s="35"/>
      <c r="AU308" s="35"/>
      <c r="AV308" s="35"/>
      <c r="AW308" s="35"/>
      <c r="AX308" s="33"/>
      <c r="AY308" s="33"/>
    </row>
    <row r="309" spans="3:51" ht="19.350000000000001" customHeight="1">
      <c r="C309" s="417"/>
      <c r="D309" s="417"/>
      <c r="E309" s="417"/>
      <c r="F309" s="417"/>
      <c r="G309" s="417"/>
      <c r="H309" s="417"/>
      <c r="I309" s="417"/>
      <c r="J309" s="417"/>
      <c r="K309" s="417"/>
      <c r="L309" s="417"/>
      <c r="M309" s="417"/>
      <c r="N309" s="417"/>
      <c r="O309" s="417"/>
      <c r="P309" s="417"/>
      <c r="Q309" s="417"/>
      <c r="R309" s="417"/>
      <c r="S309" s="417"/>
      <c r="T309" s="417"/>
      <c r="U309" s="417"/>
      <c r="V309" s="417"/>
      <c r="W309" s="417"/>
      <c r="X309" s="417"/>
      <c r="Y309" s="417"/>
      <c r="Z309" s="417"/>
      <c r="AA309" s="417"/>
      <c r="AB309" s="417"/>
      <c r="AC309" s="417"/>
      <c r="AD309" s="417"/>
      <c r="AE309" s="417"/>
      <c r="AF309" s="417"/>
      <c r="AG309" s="417"/>
      <c r="AH309" s="417"/>
      <c r="AI309" s="417"/>
      <c r="AJ309" s="417"/>
      <c r="AL309" s="35"/>
      <c r="AM309" s="35"/>
      <c r="AN309" s="35"/>
      <c r="AO309" s="35"/>
      <c r="AP309" s="35"/>
      <c r="AQ309" s="35"/>
      <c r="AR309" s="35"/>
      <c r="AS309" s="35"/>
      <c r="AT309" s="35"/>
      <c r="AU309" s="35"/>
      <c r="AV309" s="35"/>
      <c r="AW309" s="35"/>
      <c r="AX309" s="33"/>
      <c r="AY309" s="33"/>
    </row>
    <row r="310" spans="3:51" ht="17.850000000000001" customHeight="1">
      <c r="C310" s="425" t="s">
        <v>151</v>
      </c>
      <c r="D310" s="425"/>
      <c r="E310" s="425"/>
      <c r="F310" s="425"/>
      <c r="G310" s="425"/>
      <c r="H310" s="425"/>
      <c r="I310" s="425"/>
      <c r="J310" s="425"/>
      <c r="K310" s="425"/>
      <c r="L310" s="425"/>
      <c r="M310" s="425"/>
      <c r="N310" s="425"/>
      <c r="O310" s="425"/>
      <c r="P310" s="425"/>
      <c r="Q310" s="425"/>
      <c r="R310" s="425"/>
      <c r="S310" s="425"/>
      <c r="T310" s="425"/>
      <c r="U310" s="425"/>
      <c r="V310" s="425"/>
      <c r="W310" s="425"/>
      <c r="X310" s="425"/>
      <c r="Y310" s="425"/>
      <c r="Z310" s="425"/>
      <c r="AA310" s="425"/>
      <c r="AB310" s="425"/>
      <c r="AC310" s="425"/>
      <c r="AD310" s="425"/>
      <c r="AE310" s="425"/>
      <c r="AF310" s="425"/>
      <c r="AG310" s="425"/>
      <c r="AH310" s="425"/>
      <c r="AI310" s="425"/>
      <c r="AJ310" s="425"/>
      <c r="AL310" s="35"/>
      <c r="AM310" s="35"/>
      <c r="AN310" s="35"/>
      <c r="AO310" s="35"/>
      <c r="AP310" s="35"/>
      <c r="AQ310" s="35"/>
      <c r="AR310" s="35"/>
      <c r="AS310" s="35"/>
      <c r="AT310" s="35"/>
      <c r="AU310" s="35"/>
      <c r="AV310" s="35"/>
      <c r="AW310" s="35"/>
      <c r="AX310" s="33"/>
      <c r="AY310" s="33"/>
    </row>
    <row r="311" spans="3:51" ht="15" customHeight="1">
      <c r="C311" s="425"/>
      <c r="D311" s="425"/>
      <c r="E311" s="425"/>
      <c r="F311" s="425"/>
      <c r="G311" s="425"/>
      <c r="H311" s="425"/>
      <c r="I311" s="425"/>
      <c r="J311" s="425"/>
      <c r="K311" s="425"/>
      <c r="L311" s="425"/>
      <c r="M311" s="425"/>
      <c r="N311" s="425"/>
      <c r="O311" s="425"/>
      <c r="P311" s="425"/>
      <c r="Q311" s="425"/>
      <c r="R311" s="425"/>
      <c r="S311" s="425"/>
      <c r="T311" s="425"/>
      <c r="U311" s="425"/>
      <c r="V311" s="425"/>
      <c r="W311" s="425"/>
      <c r="X311" s="425"/>
      <c r="Y311" s="425"/>
      <c r="Z311" s="425"/>
      <c r="AA311" s="425"/>
      <c r="AB311" s="425"/>
      <c r="AC311" s="425"/>
      <c r="AD311" s="425"/>
      <c r="AE311" s="425"/>
      <c r="AF311" s="425"/>
      <c r="AG311" s="425"/>
      <c r="AH311" s="425"/>
      <c r="AI311" s="425"/>
      <c r="AJ311" s="425"/>
      <c r="AL311" s="35"/>
      <c r="AM311" s="35"/>
      <c r="AN311" s="35"/>
      <c r="AO311" s="35"/>
      <c r="AP311" s="35"/>
      <c r="AQ311" s="35"/>
      <c r="AR311" s="35"/>
      <c r="AS311" s="35"/>
      <c r="AT311" s="35"/>
      <c r="AU311" s="35"/>
      <c r="AV311" s="35"/>
      <c r="AW311" s="35"/>
      <c r="AX311" s="33"/>
      <c r="AY311" s="33"/>
    </row>
    <row r="312" spans="3:51" ht="20.100000000000001" customHeight="1">
      <c r="C312" s="425"/>
      <c r="D312" s="425"/>
      <c r="E312" s="425"/>
      <c r="F312" s="425"/>
      <c r="G312" s="425"/>
      <c r="H312" s="425"/>
      <c r="I312" s="425"/>
      <c r="J312" s="425"/>
      <c r="K312" s="425"/>
      <c r="L312" s="425"/>
      <c r="M312" s="425"/>
      <c r="N312" s="425"/>
      <c r="O312" s="425"/>
      <c r="P312" s="425"/>
      <c r="Q312" s="425"/>
      <c r="R312" s="425"/>
      <c r="S312" s="425"/>
      <c r="T312" s="425"/>
      <c r="U312" s="425"/>
      <c r="V312" s="425"/>
      <c r="W312" s="425"/>
      <c r="X312" s="425"/>
      <c r="Y312" s="425"/>
      <c r="Z312" s="425"/>
      <c r="AA312" s="425"/>
      <c r="AB312" s="425"/>
      <c r="AC312" s="425"/>
      <c r="AD312" s="425"/>
      <c r="AE312" s="425"/>
      <c r="AF312" s="425"/>
      <c r="AG312" s="425"/>
      <c r="AH312" s="425"/>
      <c r="AI312" s="425"/>
      <c r="AJ312" s="425"/>
      <c r="AL312" s="35"/>
      <c r="AM312" s="35"/>
      <c r="AN312" s="35"/>
      <c r="AO312" s="35"/>
      <c r="AP312" s="35"/>
      <c r="AQ312" s="35"/>
      <c r="AR312" s="35"/>
      <c r="AS312" s="35"/>
      <c r="AT312" s="35"/>
      <c r="AU312" s="35"/>
      <c r="AV312" s="35"/>
      <c r="AW312" s="35"/>
      <c r="AX312" s="33"/>
      <c r="AY312" s="33"/>
    </row>
    <row r="313" spans="3:51" ht="6" customHeight="1">
      <c r="C313" s="425"/>
      <c r="D313" s="425"/>
      <c r="E313" s="425"/>
      <c r="F313" s="425"/>
      <c r="G313" s="425"/>
      <c r="H313" s="425"/>
      <c r="I313" s="425"/>
      <c r="J313" s="425"/>
      <c r="K313" s="425"/>
      <c r="L313" s="425"/>
      <c r="M313" s="425"/>
      <c r="N313" s="425"/>
      <c r="O313" s="425"/>
      <c r="P313" s="425"/>
      <c r="Q313" s="425"/>
      <c r="R313" s="425"/>
      <c r="S313" s="425"/>
      <c r="T313" s="425"/>
      <c r="U313" s="425"/>
      <c r="V313" s="425"/>
      <c r="W313" s="425"/>
      <c r="X313" s="425"/>
      <c r="Y313" s="425"/>
      <c r="Z313" s="425"/>
      <c r="AA313" s="425"/>
      <c r="AB313" s="425"/>
      <c r="AC313" s="425"/>
      <c r="AD313" s="425"/>
      <c r="AE313" s="425"/>
      <c r="AF313" s="425"/>
      <c r="AG313" s="425"/>
      <c r="AH313" s="425"/>
      <c r="AI313" s="425"/>
      <c r="AJ313" s="425"/>
      <c r="AL313" s="35"/>
      <c r="AM313" s="35"/>
      <c r="AN313" s="35"/>
      <c r="AO313" s="35"/>
      <c r="AP313" s="35"/>
      <c r="AQ313" s="35"/>
      <c r="AR313" s="35"/>
      <c r="AS313" s="35"/>
      <c r="AT313" s="35"/>
      <c r="AU313" s="35"/>
      <c r="AV313" s="35"/>
      <c r="AW313" s="35"/>
      <c r="AX313" s="33"/>
      <c r="AY313" s="33"/>
    </row>
    <row r="314" spans="3:51" ht="38.65" customHeight="1">
      <c r="C314" s="425"/>
      <c r="D314" s="425"/>
      <c r="E314" s="425"/>
      <c r="F314" s="425"/>
      <c r="G314" s="425"/>
      <c r="H314" s="425"/>
      <c r="I314" s="425"/>
      <c r="J314" s="425"/>
      <c r="K314" s="425"/>
      <c r="L314" s="425"/>
      <c r="M314" s="425"/>
      <c r="N314" s="425"/>
      <c r="O314" s="425"/>
      <c r="P314" s="425"/>
      <c r="Q314" s="425"/>
      <c r="R314" s="425"/>
      <c r="S314" s="425"/>
      <c r="T314" s="425"/>
      <c r="U314" s="425"/>
      <c r="V314" s="425"/>
      <c r="W314" s="425"/>
      <c r="X314" s="425"/>
      <c r="Y314" s="425"/>
      <c r="Z314" s="425"/>
      <c r="AA314" s="425"/>
      <c r="AB314" s="425"/>
      <c r="AC314" s="425"/>
      <c r="AD314" s="425"/>
      <c r="AE314" s="425"/>
      <c r="AF314" s="425"/>
      <c r="AG314" s="425"/>
      <c r="AH314" s="425"/>
      <c r="AI314" s="425"/>
      <c r="AJ314" s="425"/>
      <c r="AL314" s="35"/>
      <c r="AM314" s="35"/>
      <c r="AN314" s="35"/>
      <c r="AO314" s="35"/>
      <c r="AP314" s="35"/>
      <c r="AQ314" s="35"/>
      <c r="AR314" s="35"/>
      <c r="AS314" s="35"/>
      <c r="AT314" s="35"/>
      <c r="AU314" s="35"/>
      <c r="AV314" s="35"/>
      <c r="AW314" s="35"/>
      <c r="AX314" s="33"/>
      <c r="AY314" s="33"/>
    </row>
    <row r="315" spans="3:51" ht="8.1" customHeight="1">
      <c r="C315" s="189"/>
      <c r="D315" s="4"/>
      <c r="E315" s="4"/>
      <c r="F315" s="4"/>
      <c r="G315" s="4"/>
      <c r="H315" s="4"/>
      <c r="I315" s="4"/>
      <c r="J315" s="4"/>
      <c r="K315" s="4"/>
      <c r="L315" s="4"/>
      <c r="M315" s="4"/>
      <c r="N315" s="4"/>
      <c r="O315" s="4"/>
      <c r="P315" s="4"/>
      <c r="Q315" s="4"/>
      <c r="R315" s="4"/>
      <c r="S315" s="4"/>
      <c r="T315" s="189"/>
      <c r="U315" s="189"/>
      <c r="V315" s="189"/>
      <c r="W315" s="189"/>
      <c r="X315" s="189"/>
      <c r="Y315" s="189"/>
      <c r="Z315" s="189"/>
      <c r="AA315" s="189"/>
      <c r="AB315" s="189"/>
      <c r="AC315" s="189"/>
      <c r="AD315" s="189"/>
      <c r="AE315" s="189"/>
      <c r="AF315" s="189"/>
      <c r="AG315" s="189"/>
      <c r="AH315" s="189"/>
      <c r="AI315" s="189"/>
      <c r="AJ315" s="189"/>
      <c r="AL315" s="35"/>
      <c r="AM315" s="35"/>
      <c r="AN315" s="35"/>
      <c r="AO315" s="35"/>
      <c r="AP315" s="35"/>
      <c r="AQ315" s="35"/>
      <c r="AR315" s="35"/>
      <c r="AS315" s="35"/>
      <c r="AT315" s="35"/>
      <c r="AU315" s="35"/>
      <c r="AV315" s="35"/>
      <c r="AW315" s="35"/>
      <c r="AX315" s="33"/>
      <c r="AY315" s="33"/>
    </row>
    <row r="316" spans="3:51" ht="29.25" customHeight="1">
      <c r="C316" s="340" t="s">
        <v>152</v>
      </c>
      <c r="D316" s="340"/>
      <c r="E316" s="340"/>
      <c r="F316" s="340"/>
      <c r="G316" s="340"/>
      <c r="H316" s="340"/>
      <c r="I316" s="340"/>
      <c r="J316" s="340"/>
      <c r="K316" s="340"/>
      <c r="L316" s="340"/>
      <c r="M316" s="340"/>
      <c r="N316" s="340"/>
      <c r="O316" s="340"/>
      <c r="P316" s="340"/>
      <c r="Q316" s="340"/>
      <c r="R316" s="340"/>
      <c r="S316" s="340"/>
      <c r="T316" s="340"/>
      <c r="U316" s="340"/>
      <c r="V316" s="340"/>
      <c r="W316" s="340"/>
      <c r="X316" s="340"/>
      <c r="Y316" s="340"/>
      <c r="Z316" s="340"/>
      <c r="AA316" s="340"/>
      <c r="AB316" s="340"/>
      <c r="AC316" s="340"/>
      <c r="AD316" s="340"/>
      <c r="AE316" s="340"/>
      <c r="AF316" s="340"/>
      <c r="AG316" s="340"/>
      <c r="AH316" s="340"/>
      <c r="AI316" s="340"/>
      <c r="AJ316" s="340"/>
      <c r="AL316" s="35"/>
      <c r="AM316" s="35"/>
      <c r="AN316" s="35"/>
      <c r="AO316" s="35"/>
      <c r="AP316" s="35"/>
      <c r="AQ316" s="35"/>
      <c r="AR316" s="35"/>
      <c r="AS316" s="35"/>
      <c r="AT316" s="35"/>
      <c r="AU316" s="35"/>
      <c r="AV316" s="35"/>
      <c r="AW316" s="35"/>
      <c r="AX316" s="33"/>
      <c r="AY316" s="33"/>
    </row>
    <row r="317" spans="3:51" ht="6.6" customHeight="1">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L317" s="35"/>
      <c r="AM317" s="35"/>
      <c r="AN317" s="35"/>
      <c r="AO317" s="35"/>
      <c r="AP317" s="35"/>
      <c r="AQ317" s="35"/>
      <c r="AR317" s="35"/>
      <c r="AS317" s="35"/>
      <c r="AT317" s="35"/>
      <c r="AU317" s="35"/>
      <c r="AV317" s="35"/>
      <c r="AW317" s="35"/>
      <c r="AX317" s="33"/>
      <c r="AY317" s="33"/>
    </row>
    <row r="318" spans="3:51" ht="15" customHeight="1">
      <c r="C318" s="189"/>
      <c r="D318" s="189"/>
      <c r="E318" s="189"/>
      <c r="F318" s="189"/>
      <c r="G318" s="189"/>
      <c r="H318" s="189"/>
      <c r="I318" s="189"/>
      <c r="J318" s="189"/>
      <c r="K318" s="189"/>
      <c r="L318" s="189"/>
      <c r="M318" s="189"/>
      <c r="N318" s="189"/>
      <c r="O318" s="189"/>
      <c r="P318" s="3" t="s">
        <v>153</v>
      </c>
      <c r="Q318" s="189"/>
      <c r="R318" s="189"/>
      <c r="S318" s="189"/>
      <c r="T318" s="189"/>
      <c r="U318" s="189"/>
      <c r="V318" s="189"/>
      <c r="W318" s="189"/>
      <c r="X318" s="189"/>
      <c r="Y318" s="189"/>
      <c r="Z318" s="189"/>
      <c r="AA318" s="189"/>
      <c r="AB318" s="189"/>
      <c r="AC318" s="189"/>
      <c r="AD318" s="189"/>
      <c r="AE318" s="189"/>
      <c r="AF318" s="189"/>
      <c r="AG318" s="189"/>
      <c r="AH318" s="189"/>
      <c r="AI318" s="189"/>
      <c r="AJ318" s="189"/>
      <c r="AL318" s="35"/>
      <c r="AM318" s="35"/>
      <c r="AN318" s="35"/>
      <c r="AO318" s="35"/>
      <c r="AP318" s="35"/>
      <c r="AQ318" s="35"/>
      <c r="AR318" s="35"/>
      <c r="AS318" s="35"/>
      <c r="AT318" s="35"/>
      <c r="AU318" s="35"/>
      <c r="AV318" s="35"/>
      <c r="AW318" s="35"/>
      <c r="AX318" s="33"/>
      <c r="AY318" s="33"/>
    </row>
    <row r="319" spans="3:51" ht="23.1" customHeight="1">
      <c r="C319" s="35"/>
      <c r="D319" s="35"/>
      <c r="E319" s="35"/>
      <c r="F319" s="35"/>
      <c r="G319" s="35"/>
      <c r="H319" s="36"/>
      <c r="I319" s="35"/>
      <c r="J319" s="35"/>
      <c r="K319" s="35"/>
      <c r="L319" s="35"/>
      <c r="M319" s="35"/>
      <c r="N319" s="35"/>
      <c r="O319" s="35"/>
      <c r="P319" s="37" t="s">
        <v>154</v>
      </c>
      <c r="Q319" s="37"/>
      <c r="R319" s="37"/>
      <c r="S319" s="37"/>
      <c r="T319" s="37"/>
      <c r="U319" s="37"/>
      <c r="V319" s="426" t="str">
        <f>$J$26&amp;IF($J$28&lt;&gt;""," "&amp;$J$28,"")&amp;" "&amp;$J$24</f>
        <v xml:space="preserve"> </v>
      </c>
      <c r="W319" s="426"/>
      <c r="X319" s="426"/>
      <c r="Y319" s="426"/>
      <c r="Z319" s="426"/>
      <c r="AA319" s="426"/>
      <c r="AB319" s="426"/>
      <c r="AC319" s="426"/>
      <c r="AD319" s="426"/>
      <c r="AE319" s="426"/>
      <c r="AF319" s="426"/>
      <c r="AG319" s="426"/>
      <c r="AH319" s="426"/>
      <c r="AI319" s="426"/>
      <c r="AJ319" s="426"/>
      <c r="AL319" s="35"/>
      <c r="AM319" s="35"/>
      <c r="AN319" s="35"/>
      <c r="AO319" s="35"/>
      <c r="AP319" s="35"/>
      <c r="AQ319" s="35"/>
      <c r="AR319" s="35"/>
      <c r="AS319" s="35"/>
      <c r="AT319" s="35"/>
      <c r="AU319" s="35"/>
      <c r="AV319" s="35"/>
      <c r="AW319" s="35"/>
      <c r="AX319" s="33"/>
      <c r="AY319" s="33"/>
    </row>
    <row r="320" spans="3:51" ht="8.85" customHeight="1">
      <c r="C320" s="33"/>
      <c r="D320" s="33"/>
      <c r="E320" s="33"/>
      <c r="F320" s="33"/>
      <c r="G320" s="33"/>
      <c r="H320" s="34"/>
      <c r="I320" s="33"/>
      <c r="J320" s="33"/>
      <c r="K320" s="33"/>
      <c r="L320" s="33"/>
      <c r="M320" s="33"/>
      <c r="N320" s="33"/>
      <c r="O320" s="33"/>
      <c r="V320" s="32"/>
      <c r="W320" s="32"/>
      <c r="X320" s="32"/>
      <c r="Y320" s="32"/>
      <c r="Z320" s="32"/>
      <c r="AA320" s="32"/>
      <c r="AB320" s="32"/>
      <c r="AC320" s="32"/>
      <c r="AD320" s="32"/>
      <c r="AE320" s="32"/>
      <c r="AF320" s="32"/>
      <c r="AG320" s="32"/>
      <c r="AH320" s="32"/>
      <c r="AI320" s="32"/>
      <c r="AJ320" s="32"/>
      <c r="AN320" s="33"/>
      <c r="AO320" s="33"/>
      <c r="AP320" s="33"/>
      <c r="AQ320" s="33"/>
      <c r="AR320" s="33"/>
      <c r="AS320" s="33"/>
      <c r="AT320" s="33"/>
      <c r="AU320" s="33"/>
      <c r="AV320" s="33"/>
      <c r="AW320" s="33"/>
      <c r="AX320" s="33"/>
      <c r="AY320" s="33"/>
    </row>
    <row r="321" spans="2:36" ht="24.6" customHeight="1">
      <c r="C321" s="33"/>
      <c r="D321" s="33"/>
      <c r="E321" s="33"/>
      <c r="F321" s="33"/>
      <c r="G321" s="33"/>
      <c r="H321" s="34"/>
      <c r="I321" s="33"/>
      <c r="J321" s="33"/>
      <c r="K321" s="33"/>
      <c r="L321" s="33"/>
      <c r="M321" s="33"/>
      <c r="N321" s="33"/>
      <c r="O321" s="33"/>
      <c r="P321" s="37" t="s">
        <v>155</v>
      </c>
      <c r="Q321" s="37"/>
      <c r="R321" s="37"/>
      <c r="S321" s="37"/>
      <c r="T321" s="427"/>
      <c r="U321" s="427"/>
      <c r="V321" s="427"/>
      <c r="W321" s="427"/>
      <c r="X321" s="427"/>
      <c r="Y321" s="427"/>
      <c r="Z321" s="427"/>
      <c r="AA321" s="427"/>
      <c r="AB321" s="427"/>
      <c r="AC321" s="427"/>
      <c r="AD321" s="427"/>
      <c r="AE321" s="427"/>
      <c r="AF321" s="427"/>
      <c r="AG321" s="427"/>
      <c r="AH321" s="427"/>
      <c r="AI321" s="427"/>
      <c r="AJ321" s="427"/>
    </row>
    <row r="322" spans="2:36" ht="15" customHeight="1">
      <c r="C322" s="9"/>
      <c r="D322" s="9"/>
      <c r="E322" s="9"/>
      <c r="F322" s="9"/>
      <c r="G322" s="9"/>
      <c r="H322" s="9"/>
      <c r="I322" s="9"/>
      <c r="J322" s="9"/>
      <c r="K322" s="9"/>
      <c r="L322" s="9"/>
      <c r="M322" s="9"/>
      <c r="N322" s="9"/>
      <c r="P322" s="418" t="s">
        <v>156</v>
      </c>
      <c r="Q322" s="419"/>
      <c r="R322" s="419"/>
      <c r="S322" s="419"/>
      <c r="T322" s="419"/>
      <c r="U322" s="419"/>
      <c r="V322" s="419"/>
      <c r="W322" s="419"/>
      <c r="X322" s="419"/>
      <c r="Y322" s="419"/>
      <c r="Z322" s="419"/>
      <c r="AA322" s="419"/>
      <c r="AB322" s="419"/>
      <c r="AC322" s="419"/>
      <c r="AD322" s="419"/>
      <c r="AE322" s="419"/>
      <c r="AF322" s="419"/>
      <c r="AG322" s="419"/>
      <c r="AH322" s="419"/>
      <c r="AI322" s="419"/>
      <c r="AJ322" s="419"/>
    </row>
    <row r="323" spans="2:36" ht="15.75" customHeight="1">
      <c r="C323" s="9"/>
      <c r="D323" s="9"/>
      <c r="E323" s="9"/>
      <c r="F323" s="9"/>
      <c r="G323" s="9"/>
      <c r="H323" s="9"/>
      <c r="I323" s="9"/>
      <c r="J323" s="9"/>
      <c r="K323" s="9"/>
      <c r="L323" s="9"/>
      <c r="M323" s="9"/>
      <c r="N323" s="9"/>
      <c r="O323" s="37"/>
      <c r="P323" s="420"/>
      <c r="Q323" s="420"/>
      <c r="R323" s="420"/>
      <c r="S323" s="420"/>
      <c r="T323" s="420"/>
      <c r="U323" s="420"/>
      <c r="V323" s="420"/>
      <c r="W323" s="420"/>
      <c r="X323" s="420"/>
      <c r="Y323" s="420"/>
      <c r="Z323" s="420"/>
      <c r="AA323" s="420"/>
      <c r="AB323" s="420"/>
      <c r="AC323" s="420"/>
      <c r="AD323" s="420"/>
      <c r="AE323" s="420"/>
      <c r="AF323" s="420"/>
      <c r="AG323" s="420"/>
      <c r="AH323" s="420"/>
      <c r="AI323" s="420"/>
      <c r="AJ323" s="420"/>
    </row>
    <row r="324" spans="2:36" ht="9" customHeight="1"/>
    <row r="325" spans="2:36" ht="15" customHeight="1">
      <c r="B325" s="421" t="s">
        <v>157</v>
      </c>
      <c r="C325" s="421"/>
      <c r="D325" s="421"/>
      <c r="E325" s="421"/>
      <c r="F325" s="421"/>
      <c r="G325" s="421"/>
      <c r="H325" s="421"/>
      <c r="I325" s="421"/>
      <c r="J325" s="421"/>
      <c r="K325" s="421"/>
      <c r="L325" s="421"/>
      <c r="M325" s="421"/>
      <c r="N325" s="421"/>
      <c r="O325" s="421"/>
      <c r="P325" s="421"/>
      <c r="Q325" s="421"/>
      <c r="R325" s="421"/>
      <c r="S325" s="421"/>
      <c r="T325" s="421"/>
      <c r="U325" s="421"/>
      <c r="V325" s="421"/>
      <c r="W325" s="421"/>
      <c r="X325" s="421"/>
      <c r="Y325" s="421"/>
      <c r="Z325" s="421"/>
      <c r="AA325" s="421"/>
      <c r="AB325" s="421"/>
      <c r="AC325" s="421"/>
      <c r="AD325" s="421"/>
      <c r="AE325" s="421"/>
      <c r="AF325" s="421"/>
      <c r="AG325" s="421"/>
      <c r="AH325" s="421"/>
      <c r="AI325" s="421"/>
      <c r="AJ325" s="421"/>
    </row>
    <row r="326" spans="2:36" ht="8.65" customHeight="1"/>
    <row r="327" spans="2:36" ht="12.75">
      <c r="B327" s="423" t="s">
        <v>158</v>
      </c>
      <c r="C327" s="423"/>
      <c r="D327" s="423"/>
      <c r="E327" s="423"/>
      <c r="F327" s="423"/>
      <c r="G327" s="423"/>
      <c r="H327" s="423"/>
      <c r="I327" s="423"/>
      <c r="J327" s="423"/>
      <c r="K327" s="423"/>
      <c r="L327" s="423"/>
      <c r="M327" s="423"/>
      <c r="N327" s="423"/>
      <c r="O327" s="423"/>
      <c r="P327" s="423"/>
      <c r="Q327" s="423"/>
      <c r="R327" s="423"/>
      <c r="S327" s="423"/>
      <c r="T327" s="423"/>
      <c r="U327" s="423"/>
      <c r="V327" s="423"/>
      <c r="W327" s="423"/>
      <c r="X327" s="423"/>
      <c r="Y327" s="423"/>
      <c r="Z327" s="423"/>
      <c r="AA327" s="423"/>
      <c r="AB327" s="423"/>
      <c r="AC327" s="423"/>
      <c r="AD327" s="423"/>
      <c r="AE327" s="423"/>
      <c r="AF327" s="423"/>
      <c r="AG327" s="423"/>
      <c r="AH327" s="423"/>
      <c r="AI327" s="423"/>
      <c r="AJ327" s="423"/>
    </row>
    <row r="328" spans="2:36" ht="12.75">
      <c r="B328" s="354" t="s">
        <v>159</v>
      </c>
      <c r="C328" s="354"/>
      <c r="D328" s="354"/>
      <c r="E328" s="354"/>
      <c r="F328" s="354"/>
      <c r="G328" s="354"/>
      <c r="H328" s="355" t="s">
        <v>160</v>
      </c>
      <c r="I328" s="355"/>
      <c r="J328" s="355"/>
      <c r="K328" s="355"/>
      <c r="L328" s="355"/>
      <c r="M328" s="355"/>
      <c r="N328" s="355"/>
      <c r="O328" s="355"/>
      <c r="P328" s="355"/>
      <c r="Q328" s="355"/>
      <c r="R328" s="355"/>
      <c r="S328" s="355"/>
      <c r="T328" s="355"/>
      <c r="U328" s="355"/>
      <c r="V328" s="355"/>
      <c r="W328" s="355"/>
      <c r="X328" s="355"/>
      <c r="Y328" s="355"/>
      <c r="Z328" s="355"/>
      <c r="AA328" s="355"/>
      <c r="AB328" s="355"/>
      <c r="AC328" s="355"/>
      <c r="AD328" s="356"/>
      <c r="AE328" s="357" t="s">
        <v>161</v>
      </c>
      <c r="AF328" s="355"/>
      <c r="AG328" s="356"/>
      <c r="AH328" s="357" t="s">
        <v>162</v>
      </c>
      <c r="AI328" s="355"/>
      <c r="AJ328" s="356"/>
    </row>
    <row r="329" spans="2:36" ht="12.75">
      <c r="B329" s="358" t="s">
        <v>163</v>
      </c>
      <c r="C329" s="358"/>
      <c r="D329" s="358"/>
      <c r="E329" s="358"/>
      <c r="F329" s="358"/>
      <c r="G329" s="358"/>
      <c r="H329" s="359" t="s">
        <v>164</v>
      </c>
      <c r="I329" s="359"/>
      <c r="J329" s="359"/>
      <c r="K329" s="359"/>
      <c r="L329" s="359"/>
      <c r="M329" s="359"/>
      <c r="N329" s="359"/>
      <c r="O329" s="359"/>
      <c r="P329" s="359"/>
      <c r="Q329" s="359"/>
      <c r="R329" s="359"/>
      <c r="S329" s="359"/>
      <c r="T329" s="359"/>
      <c r="U329" s="359"/>
      <c r="V329" s="359"/>
      <c r="W329" s="359"/>
      <c r="X329" s="359"/>
      <c r="Y329" s="359"/>
      <c r="Z329" s="359"/>
      <c r="AA329" s="359"/>
      <c r="AB329" s="359"/>
      <c r="AC329" s="359"/>
      <c r="AD329" s="359"/>
      <c r="AE329" s="348"/>
      <c r="AF329" s="349"/>
      <c r="AG329" s="350"/>
      <c r="AH329" s="334"/>
      <c r="AI329" s="335"/>
      <c r="AJ329" s="336"/>
    </row>
    <row r="330" spans="2:36" ht="11.1" customHeight="1">
      <c r="B330" s="341">
        <v>1</v>
      </c>
      <c r="C330" s="342"/>
      <c r="D330" s="342"/>
      <c r="E330" s="342"/>
      <c r="F330" s="342"/>
      <c r="G330" s="343"/>
      <c r="H330" s="359" t="s">
        <v>165</v>
      </c>
      <c r="I330" s="359"/>
      <c r="J330" s="359"/>
      <c r="K330" s="359"/>
      <c r="L330" s="359"/>
      <c r="M330" s="359"/>
      <c r="N330" s="359"/>
      <c r="O330" s="359"/>
      <c r="P330" s="359"/>
      <c r="Q330" s="359"/>
      <c r="R330" s="359"/>
      <c r="S330" s="359"/>
      <c r="T330" s="359"/>
      <c r="U330" s="359"/>
      <c r="V330" s="359"/>
      <c r="W330" s="359"/>
      <c r="X330" s="359"/>
      <c r="Y330" s="359"/>
      <c r="Z330" s="359"/>
      <c r="AA330" s="359"/>
      <c r="AB330" s="359"/>
      <c r="AC330" s="359"/>
      <c r="AD330" s="359"/>
      <c r="AE330" s="393"/>
      <c r="AF330" s="376"/>
      <c r="AG330" s="394"/>
      <c r="AH330" s="378"/>
      <c r="AI330" s="379"/>
      <c r="AJ330" s="380"/>
    </row>
    <row r="331" spans="2:36" ht="11.1" customHeight="1">
      <c r="B331" s="344"/>
      <c r="C331" s="345"/>
      <c r="D331" s="345"/>
      <c r="E331" s="345"/>
      <c r="F331" s="345"/>
      <c r="G331" s="346"/>
      <c r="H331" s="359"/>
      <c r="I331" s="359"/>
      <c r="J331" s="359"/>
      <c r="K331" s="359"/>
      <c r="L331" s="359"/>
      <c r="M331" s="359"/>
      <c r="N331" s="359"/>
      <c r="O331" s="359"/>
      <c r="P331" s="359"/>
      <c r="Q331" s="359"/>
      <c r="R331" s="359"/>
      <c r="S331" s="359"/>
      <c r="T331" s="359"/>
      <c r="U331" s="359"/>
      <c r="V331" s="359"/>
      <c r="W331" s="359"/>
      <c r="X331" s="359"/>
      <c r="Y331" s="359"/>
      <c r="Z331" s="359"/>
      <c r="AA331" s="359"/>
      <c r="AB331" s="359"/>
      <c r="AC331" s="359"/>
      <c r="AD331" s="359"/>
      <c r="AE331" s="398"/>
      <c r="AF331" s="377"/>
      <c r="AG331" s="399"/>
      <c r="AH331" s="384"/>
      <c r="AI331" s="385"/>
      <c r="AJ331" s="386"/>
    </row>
    <row r="332" spans="2:36" ht="12.75">
      <c r="B332" s="344"/>
      <c r="C332" s="345"/>
      <c r="D332" s="345"/>
      <c r="E332" s="345"/>
      <c r="F332" s="345"/>
      <c r="G332" s="346"/>
      <c r="H332" s="359" t="s">
        <v>166</v>
      </c>
      <c r="I332" s="359"/>
      <c r="J332" s="359"/>
      <c r="K332" s="359"/>
      <c r="L332" s="359"/>
      <c r="M332" s="359"/>
      <c r="N332" s="359"/>
      <c r="O332" s="359"/>
      <c r="P332" s="359"/>
      <c r="Q332" s="359"/>
      <c r="R332" s="359"/>
      <c r="S332" s="359"/>
      <c r="T332" s="359"/>
      <c r="U332" s="359"/>
      <c r="V332" s="359"/>
      <c r="W332" s="359"/>
      <c r="X332" s="359"/>
      <c r="Y332" s="359"/>
      <c r="Z332" s="359"/>
      <c r="AA332" s="359"/>
      <c r="AB332" s="359"/>
      <c r="AC332" s="359"/>
      <c r="AD332" s="359"/>
      <c r="AE332" s="348"/>
      <c r="AF332" s="349"/>
      <c r="AG332" s="350"/>
      <c r="AH332" s="334"/>
      <c r="AI332" s="335"/>
      <c r="AJ332" s="336"/>
    </row>
    <row r="333" spans="2:36" ht="12.75">
      <c r="B333" s="344"/>
      <c r="C333" s="345"/>
      <c r="D333" s="345"/>
      <c r="E333" s="345"/>
      <c r="F333" s="345"/>
      <c r="G333" s="346"/>
      <c r="H333" s="351" t="s">
        <v>167</v>
      </c>
      <c r="I333" s="352"/>
      <c r="J333" s="352"/>
      <c r="K333" s="352"/>
      <c r="L333" s="352"/>
      <c r="M333" s="352"/>
      <c r="N333" s="352"/>
      <c r="O333" s="352"/>
      <c r="P333" s="352"/>
      <c r="Q333" s="352"/>
      <c r="R333" s="352"/>
      <c r="S333" s="352"/>
      <c r="T333" s="352"/>
      <c r="U333" s="352"/>
      <c r="V333" s="352"/>
      <c r="W333" s="352"/>
      <c r="X333" s="352"/>
      <c r="Y333" s="352"/>
      <c r="Z333" s="352"/>
      <c r="AA333" s="352"/>
      <c r="AB333" s="352"/>
      <c r="AC333" s="352"/>
      <c r="AD333" s="353"/>
      <c r="AE333" s="869" t="str">
        <f>IF(Z32&lt;&gt;"",IF(Z32&gt;39,"Over Age","Yes"),"")</f>
        <v/>
      </c>
      <c r="AF333" s="870"/>
      <c r="AG333" s="871"/>
      <c r="AH333" s="334"/>
      <c r="AI333" s="335"/>
      <c r="AJ333" s="336"/>
    </row>
    <row r="334" spans="2:36" ht="12.75">
      <c r="B334" s="341">
        <v>2</v>
      </c>
      <c r="C334" s="342"/>
      <c r="D334" s="342"/>
      <c r="E334" s="342"/>
      <c r="F334" s="342"/>
      <c r="G334" s="343"/>
      <c r="H334" s="347" t="s">
        <v>168</v>
      </c>
      <c r="I334" s="347"/>
      <c r="J334" s="347"/>
      <c r="K334" s="347"/>
      <c r="L334" s="347"/>
      <c r="M334" s="347"/>
      <c r="N334" s="347"/>
      <c r="O334" s="347"/>
      <c r="P334" s="347"/>
      <c r="Q334" s="347"/>
      <c r="R334" s="347"/>
      <c r="S334" s="347"/>
      <c r="T334" s="347"/>
      <c r="U334" s="347"/>
      <c r="V334" s="347"/>
      <c r="W334" s="347"/>
      <c r="X334" s="347"/>
      <c r="Y334" s="347"/>
      <c r="Z334" s="347"/>
      <c r="AA334" s="347"/>
      <c r="AB334" s="347"/>
      <c r="AC334" s="347"/>
      <c r="AD334" s="347"/>
      <c r="AE334" s="348"/>
      <c r="AF334" s="349"/>
      <c r="AG334" s="350"/>
      <c r="AH334" s="334"/>
      <c r="AI334" s="335"/>
      <c r="AJ334" s="336"/>
    </row>
    <row r="335" spans="2:36" ht="28.5" customHeight="1">
      <c r="B335" s="344"/>
      <c r="C335" s="345"/>
      <c r="D335" s="345"/>
      <c r="E335" s="345"/>
      <c r="F335" s="345"/>
      <c r="G335" s="346"/>
      <c r="H335" s="351" t="s">
        <v>169</v>
      </c>
      <c r="I335" s="352"/>
      <c r="J335" s="352"/>
      <c r="K335" s="352"/>
      <c r="L335" s="352"/>
      <c r="M335" s="352"/>
      <c r="N335" s="352"/>
      <c r="O335" s="352"/>
      <c r="P335" s="352"/>
      <c r="Q335" s="352"/>
      <c r="R335" s="352"/>
      <c r="S335" s="352"/>
      <c r="T335" s="352"/>
      <c r="U335" s="352"/>
      <c r="V335" s="352"/>
      <c r="W335" s="352"/>
      <c r="X335" s="352"/>
      <c r="Y335" s="352"/>
      <c r="Z335" s="352"/>
      <c r="AA335" s="352"/>
      <c r="AB335" s="352"/>
      <c r="AC335" s="352"/>
      <c r="AD335" s="353"/>
      <c r="AE335" s="348"/>
      <c r="AF335" s="349"/>
      <c r="AG335" s="350"/>
      <c r="AH335" s="334"/>
      <c r="AI335" s="335"/>
      <c r="AJ335" s="336"/>
    </row>
    <row r="336" spans="2:36" ht="12.75">
      <c r="B336" s="341">
        <v>3</v>
      </c>
      <c r="C336" s="342"/>
      <c r="D336" s="342"/>
      <c r="E336" s="342"/>
      <c r="F336" s="342"/>
      <c r="G336" s="343"/>
      <c r="H336" s="370" t="s">
        <v>170</v>
      </c>
      <c r="I336" s="371"/>
      <c r="J336" s="371"/>
      <c r="K336" s="371"/>
      <c r="L336" s="371"/>
      <c r="M336" s="371"/>
      <c r="N336" s="371"/>
      <c r="O336" s="371"/>
      <c r="P336" s="371"/>
      <c r="Q336" s="371"/>
      <c r="R336" s="371"/>
      <c r="S336" s="371"/>
      <c r="T336" s="371"/>
      <c r="U336" s="371"/>
      <c r="V336" s="371"/>
      <c r="W336" s="371"/>
      <c r="X336" s="371"/>
      <c r="Y336" s="371"/>
      <c r="Z336" s="371"/>
      <c r="AA336" s="371"/>
      <c r="AB336" s="371"/>
      <c r="AC336" s="371"/>
      <c r="AD336" s="372"/>
      <c r="AE336" s="348"/>
      <c r="AF336" s="349"/>
      <c r="AG336" s="350"/>
      <c r="AH336" s="334"/>
      <c r="AI336" s="335"/>
      <c r="AJ336" s="336"/>
    </row>
    <row r="337" spans="1:36" ht="12.75">
      <c r="B337" s="344"/>
      <c r="C337" s="345"/>
      <c r="D337" s="345"/>
      <c r="E337" s="345"/>
      <c r="F337" s="345"/>
      <c r="G337" s="346"/>
      <c r="H337" s="347" t="s">
        <v>171</v>
      </c>
      <c r="I337" s="347"/>
      <c r="J337" s="347"/>
      <c r="K337" s="347"/>
      <c r="L337" s="347"/>
      <c r="M337" s="347"/>
      <c r="N337" s="347"/>
      <c r="O337" s="347"/>
      <c r="P337" s="347"/>
      <c r="Q337" s="347"/>
      <c r="R337" s="347"/>
      <c r="S337" s="347"/>
      <c r="T337" s="347"/>
      <c r="U337" s="347"/>
      <c r="V337" s="347"/>
      <c r="W337" s="347"/>
      <c r="X337" s="347"/>
      <c r="Y337" s="347"/>
      <c r="Z337" s="347"/>
      <c r="AA337" s="347"/>
      <c r="AB337" s="347"/>
      <c r="AC337" s="347"/>
      <c r="AD337" s="347"/>
      <c r="AE337" s="348"/>
      <c r="AF337" s="349"/>
      <c r="AG337" s="350"/>
      <c r="AH337" s="334"/>
      <c r="AI337" s="335"/>
      <c r="AJ337" s="336"/>
    </row>
    <row r="338" spans="1:36" ht="12.75">
      <c r="B338" s="364"/>
      <c r="C338" s="365"/>
      <c r="D338" s="365"/>
      <c r="E338" s="365"/>
      <c r="F338" s="365"/>
      <c r="G338" s="366"/>
      <c r="H338" s="367" t="s">
        <v>172</v>
      </c>
      <c r="I338" s="368"/>
      <c r="J338" s="368"/>
      <c r="K338" s="368"/>
      <c r="L338" s="368"/>
      <c r="M338" s="368"/>
      <c r="N338" s="368"/>
      <c r="O338" s="368"/>
      <c r="P338" s="368"/>
      <c r="Q338" s="368"/>
      <c r="R338" s="368"/>
      <c r="S338" s="368"/>
      <c r="T338" s="368"/>
      <c r="U338" s="368"/>
      <c r="V338" s="368"/>
      <c r="W338" s="368"/>
      <c r="X338" s="368"/>
      <c r="Y338" s="368"/>
      <c r="Z338" s="368"/>
      <c r="AA338" s="368"/>
      <c r="AB338" s="368"/>
      <c r="AC338" s="368"/>
      <c r="AD338" s="369"/>
      <c r="AE338" s="348"/>
      <c r="AF338" s="349"/>
      <c r="AG338" s="350"/>
      <c r="AH338" s="334"/>
      <c r="AI338" s="335"/>
      <c r="AJ338" s="336"/>
    </row>
    <row r="339" spans="1:36" ht="12.75">
      <c r="B339" s="360">
        <v>4</v>
      </c>
      <c r="C339" s="360"/>
      <c r="D339" s="360"/>
      <c r="E339" s="360"/>
      <c r="F339" s="360"/>
      <c r="G339" s="360"/>
      <c r="H339" s="347" t="str">
        <f>"Is the applicant applying for any scholarship other than "&amp;C16&amp;" Program?"</f>
        <v>Is the applicant applying for any scholarship other than ABE Initiative Program?</v>
      </c>
      <c r="I339" s="347"/>
      <c r="J339" s="347"/>
      <c r="K339" s="347"/>
      <c r="L339" s="347"/>
      <c r="M339" s="347"/>
      <c r="N339" s="347"/>
      <c r="O339" s="347"/>
      <c r="P339" s="347"/>
      <c r="Q339" s="347"/>
      <c r="R339" s="347"/>
      <c r="S339" s="347"/>
      <c r="T339" s="347"/>
      <c r="U339" s="347"/>
      <c r="V339" s="347"/>
      <c r="W339" s="347"/>
      <c r="X339" s="347"/>
      <c r="Y339" s="347"/>
      <c r="Z339" s="347"/>
      <c r="AA339" s="347"/>
      <c r="AB339" s="347"/>
      <c r="AC339" s="347"/>
      <c r="AD339" s="347"/>
      <c r="AE339" s="334" t="str">
        <f>IF(C111="","",IF(C111="Yes","Yes","No"))</f>
        <v/>
      </c>
      <c r="AF339" s="335"/>
      <c r="AG339" s="336"/>
      <c r="AH339" s="334"/>
      <c r="AI339" s="335"/>
      <c r="AJ339" s="336"/>
    </row>
    <row r="340" spans="1:36" ht="12.75">
      <c r="B340" s="341">
        <v>5</v>
      </c>
      <c r="C340" s="342"/>
      <c r="D340" s="342"/>
      <c r="E340" s="342"/>
      <c r="F340" s="342"/>
      <c r="G340" s="343"/>
      <c r="H340" s="367" t="s">
        <v>173</v>
      </c>
      <c r="I340" s="368"/>
      <c r="J340" s="368"/>
      <c r="K340" s="368"/>
      <c r="L340" s="368"/>
      <c r="M340" s="368"/>
      <c r="N340" s="368"/>
      <c r="O340" s="368"/>
      <c r="P340" s="368"/>
      <c r="Q340" s="368"/>
      <c r="R340" s="368"/>
      <c r="S340" s="368"/>
      <c r="T340" s="368"/>
      <c r="U340" s="368"/>
      <c r="V340" s="368"/>
      <c r="W340" s="368"/>
      <c r="X340" s="368"/>
      <c r="Y340" s="368"/>
      <c r="Z340" s="368"/>
      <c r="AA340" s="368"/>
      <c r="AB340" s="368"/>
      <c r="AC340" s="368"/>
      <c r="AD340" s="369"/>
      <c r="AE340" s="348"/>
      <c r="AF340" s="349"/>
      <c r="AG340" s="350"/>
      <c r="AH340" s="334"/>
      <c r="AI340" s="335"/>
      <c r="AJ340" s="336"/>
    </row>
    <row r="341" spans="1:36" ht="24.6" customHeight="1">
      <c r="B341" s="364"/>
      <c r="C341" s="365"/>
      <c r="D341" s="365"/>
      <c r="E341" s="365"/>
      <c r="F341" s="365"/>
      <c r="G341" s="366"/>
      <c r="H341" s="351" t="s">
        <v>174</v>
      </c>
      <c r="I341" s="352"/>
      <c r="J341" s="352"/>
      <c r="K341" s="352"/>
      <c r="L341" s="352"/>
      <c r="M341" s="352"/>
      <c r="N341" s="352"/>
      <c r="O341" s="352"/>
      <c r="P341" s="352"/>
      <c r="Q341" s="352"/>
      <c r="R341" s="352"/>
      <c r="S341" s="352"/>
      <c r="T341" s="352"/>
      <c r="U341" s="352"/>
      <c r="V341" s="352"/>
      <c r="W341" s="352"/>
      <c r="X341" s="352"/>
      <c r="Y341" s="352"/>
      <c r="Z341" s="352"/>
      <c r="AA341" s="352"/>
      <c r="AB341" s="352"/>
      <c r="AC341" s="352"/>
      <c r="AD341" s="353"/>
      <c r="AE341" s="348"/>
      <c r="AF341" s="349"/>
      <c r="AG341" s="350"/>
      <c r="AH341" s="334"/>
      <c r="AI341" s="335"/>
      <c r="AJ341" s="336"/>
    </row>
    <row r="342" spans="1:36" ht="11.1" customHeight="1">
      <c r="B342" s="360">
        <v>6</v>
      </c>
      <c r="C342" s="360"/>
      <c r="D342" s="360"/>
      <c r="E342" s="360"/>
      <c r="F342" s="360"/>
      <c r="G342" s="360"/>
      <c r="H342" s="347" t="s">
        <v>175</v>
      </c>
      <c r="I342" s="347"/>
      <c r="J342" s="347"/>
      <c r="K342" s="347"/>
      <c r="L342" s="347"/>
      <c r="M342" s="347"/>
      <c r="N342" s="347"/>
      <c r="O342" s="347"/>
      <c r="P342" s="347"/>
      <c r="Q342" s="347"/>
      <c r="R342" s="347"/>
      <c r="S342" s="347"/>
      <c r="T342" s="347"/>
      <c r="U342" s="347"/>
      <c r="V342" s="347"/>
      <c r="W342" s="347"/>
      <c r="X342" s="347"/>
      <c r="Y342" s="347"/>
      <c r="Z342" s="347"/>
      <c r="AA342" s="347"/>
      <c r="AB342" s="347"/>
      <c r="AC342" s="347"/>
      <c r="AD342" s="347"/>
      <c r="AE342" s="378"/>
      <c r="AF342" s="379"/>
      <c r="AG342" s="380"/>
      <c r="AH342" s="378"/>
      <c r="AI342" s="379"/>
      <c r="AJ342" s="380"/>
    </row>
    <row r="343" spans="1:36" ht="11.1" customHeight="1">
      <c r="B343" s="360"/>
      <c r="C343" s="360"/>
      <c r="D343" s="360"/>
      <c r="E343" s="360"/>
      <c r="F343" s="360"/>
      <c r="G343" s="360"/>
      <c r="H343" s="347"/>
      <c r="I343" s="347"/>
      <c r="J343" s="347"/>
      <c r="K343" s="347"/>
      <c r="L343" s="347"/>
      <c r="M343" s="347"/>
      <c r="N343" s="347"/>
      <c r="O343" s="347"/>
      <c r="P343" s="347"/>
      <c r="Q343" s="347"/>
      <c r="R343" s="347"/>
      <c r="S343" s="347"/>
      <c r="T343" s="347"/>
      <c r="U343" s="347"/>
      <c r="V343" s="347"/>
      <c r="W343" s="347"/>
      <c r="X343" s="347"/>
      <c r="Y343" s="347"/>
      <c r="Z343" s="347"/>
      <c r="AA343" s="347"/>
      <c r="AB343" s="347"/>
      <c r="AC343" s="347"/>
      <c r="AD343" s="347"/>
      <c r="AE343" s="381"/>
      <c r="AF343" s="382"/>
      <c r="AG343" s="383"/>
      <c r="AH343" s="381"/>
      <c r="AI343" s="382"/>
      <c r="AJ343" s="383"/>
    </row>
    <row r="344" spans="1:36" ht="11.1" customHeight="1">
      <c r="B344" s="360"/>
      <c r="C344" s="360"/>
      <c r="D344" s="360"/>
      <c r="E344" s="360"/>
      <c r="F344" s="360"/>
      <c r="G344" s="360"/>
      <c r="H344" s="347"/>
      <c r="I344" s="347"/>
      <c r="J344" s="347"/>
      <c r="K344" s="347"/>
      <c r="L344" s="347"/>
      <c r="M344" s="347"/>
      <c r="N344" s="347"/>
      <c r="O344" s="347"/>
      <c r="P344" s="347"/>
      <c r="Q344" s="347"/>
      <c r="R344" s="347"/>
      <c r="S344" s="347"/>
      <c r="T344" s="347"/>
      <c r="U344" s="347"/>
      <c r="V344" s="347"/>
      <c r="W344" s="347"/>
      <c r="X344" s="347"/>
      <c r="Y344" s="347"/>
      <c r="Z344" s="347"/>
      <c r="AA344" s="347"/>
      <c r="AB344" s="347"/>
      <c r="AC344" s="347"/>
      <c r="AD344" s="347"/>
      <c r="AE344" s="384"/>
      <c r="AF344" s="385"/>
      <c r="AG344" s="386"/>
      <c r="AH344" s="384"/>
      <c r="AI344" s="385"/>
      <c r="AJ344" s="386"/>
    </row>
    <row r="345" spans="1:36" ht="12.75">
      <c r="B345" s="387">
        <v>7</v>
      </c>
      <c r="C345" s="388"/>
      <c r="D345" s="388"/>
      <c r="E345" s="388"/>
      <c r="F345" s="388"/>
      <c r="G345" s="389"/>
      <c r="H345" s="351" t="s">
        <v>176</v>
      </c>
      <c r="I345" s="352"/>
      <c r="J345" s="352"/>
      <c r="K345" s="352"/>
      <c r="L345" s="352"/>
      <c r="M345" s="352"/>
      <c r="N345" s="352"/>
      <c r="O345" s="352"/>
      <c r="P345" s="352"/>
      <c r="Q345" s="352"/>
      <c r="R345" s="352"/>
      <c r="S345" s="352"/>
      <c r="T345" s="352"/>
      <c r="U345" s="352"/>
      <c r="V345" s="352"/>
      <c r="W345" s="352"/>
      <c r="X345" s="352"/>
      <c r="Y345" s="352"/>
      <c r="Z345" s="352"/>
      <c r="AA345" s="352"/>
      <c r="AB345" s="352"/>
      <c r="AC345" s="352"/>
      <c r="AD345" s="353"/>
      <c r="AE345" s="348"/>
      <c r="AF345" s="349"/>
      <c r="AG345" s="350"/>
      <c r="AH345" s="378"/>
      <c r="AI345" s="379"/>
      <c r="AJ345" s="380"/>
    </row>
    <row r="346" spans="1:36" ht="11.1" customHeight="1">
      <c r="A346" s="111"/>
      <c r="B346" s="342" t="s">
        <v>177</v>
      </c>
      <c r="C346" s="342"/>
      <c r="D346" s="342"/>
      <c r="E346" s="342"/>
      <c r="F346" s="342"/>
      <c r="G346" s="342"/>
      <c r="H346" s="370" t="s">
        <v>178</v>
      </c>
      <c r="I346" s="371"/>
      <c r="J346" s="371"/>
      <c r="K346" s="371"/>
      <c r="L346" s="371"/>
      <c r="M346" s="371"/>
      <c r="N346" s="371"/>
      <c r="O346" s="371"/>
      <c r="P346" s="371"/>
      <c r="Q346" s="371"/>
      <c r="R346" s="371"/>
      <c r="S346" s="371"/>
      <c r="T346" s="371"/>
      <c r="U346" s="371"/>
      <c r="V346" s="371"/>
      <c r="W346" s="371"/>
      <c r="X346" s="371"/>
      <c r="Y346" s="371"/>
      <c r="Z346" s="371"/>
      <c r="AA346" s="371"/>
      <c r="AB346" s="371"/>
      <c r="AC346" s="371"/>
      <c r="AD346" s="372"/>
      <c r="AE346" s="393"/>
      <c r="AF346" s="376"/>
      <c r="AG346" s="394"/>
      <c r="AH346" s="341"/>
      <c r="AI346" s="342"/>
      <c r="AJ346" s="343"/>
    </row>
    <row r="347" spans="1:36" ht="11.1" customHeight="1">
      <c r="A347" s="111"/>
      <c r="B347" s="345"/>
      <c r="C347" s="345"/>
      <c r="D347" s="345"/>
      <c r="E347" s="345"/>
      <c r="F347" s="345"/>
      <c r="G347" s="345"/>
      <c r="H347" s="390"/>
      <c r="I347" s="391"/>
      <c r="J347" s="391"/>
      <c r="K347" s="391"/>
      <c r="L347" s="391"/>
      <c r="M347" s="391"/>
      <c r="N347" s="391"/>
      <c r="O347" s="391"/>
      <c r="P347" s="391"/>
      <c r="Q347" s="391"/>
      <c r="R347" s="391"/>
      <c r="S347" s="391"/>
      <c r="T347" s="391"/>
      <c r="U347" s="391"/>
      <c r="V347" s="391"/>
      <c r="W347" s="391"/>
      <c r="X347" s="391"/>
      <c r="Y347" s="391"/>
      <c r="Z347" s="391"/>
      <c r="AA347" s="391"/>
      <c r="AB347" s="391"/>
      <c r="AC347" s="391"/>
      <c r="AD347" s="392"/>
      <c r="AE347" s="395"/>
      <c r="AF347" s="396"/>
      <c r="AG347" s="397"/>
      <c r="AH347" s="344"/>
      <c r="AI347" s="345"/>
      <c r="AJ347" s="346"/>
    </row>
    <row r="348" spans="1:36" ht="11.1" customHeight="1">
      <c r="A348" s="111"/>
      <c r="B348" s="345"/>
      <c r="C348" s="345"/>
      <c r="D348" s="345"/>
      <c r="E348" s="345"/>
      <c r="F348" s="345"/>
      <c r="G348" s="345"/>
      <c r="H348" s="373"/>
      <c r="I348" s="374"/>
      <c r="J348" s="374"/>
      <c r="K348" s="374"/>
      <c r="L348" s="374"/>
      <c r="M348" s="374"/>
      <c r="N348" s="374"/>
      <c r="O348" s="374"/>
      <c r="P348" s="374"/>
      <c r="Q348" s="374"/>
      <c r="R348" s="374"/>
      <c r="S348" s="374"/>
      <c r="T348" s="374"/>
      <c r="U348" s="374"/>
      <c r="V348" s="374"/>
      <c r="W348" s="374"/>
      <c r="X348" s="374"/>
      <c r="Y348" s="374"/>
      <c r="Z348" s="374"/>
      <c r="AA348" s="374"/>
      <c r="AB348" s="374"/>
      <c r="AC348" s="374"/>
      <c r="AD348" s="375"/>
      <c r="AE348" s="398"/>
      <c r="AF348" s="377"/>
      <c r="AG348" s="399"/>
      <c r="AH348" s="364"/>
      <c r="AI348" s="365"/>
      <c r="AJ348" s="366"/>
    </row>
    <row r="349" spans="1:36" ht="11.1" customHeight="1">
      <c r="A349" s="111"/>
      <c r="B349" s="345"/>
      <c r="C349" s="345"/>
      <c r="D349" s="345"/>
      <c r="E349" s="345"/>
      <c r="F349" s="345"/>
      <c r="G349" s="345"/>
      <c r="H349" s="370" t="s">
        <v>179</v>
      </c>
      <c r="I349" s="371"/>
      <c r="J349" s="371"/>
      <c r="K349" s="371"/>
      <c r="L349" s="371"/>
      <c r="M349" s="371"/>
      <c r="N349" s="371"/>
      <c r="O349" s="371"/>
      <c r="P349" s="371"/>
      <c r="Q349" s="371"/>
      <c r="R349" s="371"/>
      <c r="S349" s="371"/>
      <c r="T349" s="371"/>
      <c r="U349" s="371"/>
      <c r="V349" s="371"/>
      <c r="W349" s="371"/>
      <c r="X349" s="371"/>
      <c r="Y349" s="371"/>
      <c r="Z349" s="371"/>
      <c r="AA349" s="371"/>
      <c r="AB349" s="371"/>
      <c r="AC349" s="371"/>
      <c r="AD349" s="372"/>
      <c r="AE349" s="376"/>
      <c r="AF349" s="376"/>
      <c r="AG349" s="376"/>
      <c r="AH349" s="341"/>
      <c r="AI349" s="342"/>
      <c r="AJ349" s="343"/>
    </row>
    <row r="350" spans="1:36" ht="11.1" customHeight="1">
      <c r="A350" s="111"/>
      <c r="B350" s="365"/>
      <c r="C350" s="365"/>
      <c r="D350" s="365"/>
      <c r="E350" s="365"/>
      <c r="F350" s="365"/>
      <c r="G350" s="365"/>
      <c r="H350" s="373"/>
      <c r="I350" s="374"/>
      <c r="J350" s="374"/>
      <c r="K350" s="374"/>
      <c r="L350" s="374"/>
      <c r="M350" s="374"/>
      <c r="N350" s="374"/>
      <c r="O350" s="374"/>
      <c r="P350" s="374"/>
      <c r="Q350" s="374"/>
      <c r="R350" s="374"/>
      <c r="S350" s="374"/>
      <c r="T350" s="374"/>
      <c r="U350" s="374"/>
      <c r="V350" s="374"/>
      <c r="W350" s="374"/>
      <c r="X350" s="374"/>
      <c r="Y350" s="374"/>
      <c r="Z350" s="374"/>
      <c r="AA350" s="374"/>
      <c r="AB350" s="374"/>
      <c r="AC350" s="374"/>
      <c r="AD350" s="375"/>
      <c r="AE350" s="377"/>
      <c r="AF350" s="377"/>
      <c r="AG350" s="377"/>
      <c r="AH350" s="364"/>
      <c r="AI350" s="365"/>
      <c r="AJ350" s="366"/>
    </row>
    <row r="351" spans="1:36" ht="9" customHeight="1">
      <c r="C351" s="32"/>
      <c r="D351" s="32"/>
      <c r="E351" s="32"/>
      <c r="F351" s="32"/>
      <c r="G351" s="32"/>
      <c r="H351" s="39"/>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2"/>
      <c r="AI351" s="32"/>
      <c r="AJ351" s="32"/>
    </row>
    <row r="352" spans="1:36" ht="12.75">
      <c r="B352" s="401" t="s">
        <v>180</v>
      </c>
      <c r="C352" s="401"/>
      <c r="D352" s="401"/>
      <c r="E352" s="401"/>
      <c r="F352" s="401"/>
      <c r="G352" s="401"/>
      <c r="H352" s="401"/>
      <c r="I352" s="401"/>
      <c r="J352" s="401"/>
      <c r="K352" s="401"/>
      <c r="L352" s="401"/>
      <c r="M352" s="401"/>
      <c r="N352" s="401"/>
      <c r="O352" s="401"/>
      <c r="P352" s="401"/>
      <c r="Q352" s="401"/>
      <c r="R352" s="401"/>
      <c r="S352" s="401"/>
      <c r="T352" s="401"/>
      <c r="U352" s="401"/>
      <c r="V352" s="401"/>
      <c r="W352" s="401"/>
      <c r="X352" s="401"/>
      <c r="Y352" s="401"/>
      <c r="Z352" s="401"/>
      <c r="AA352" s="401"/>
      <c r="AB352" s="401"/>
      <c r="AC352" s="401"/>
      <c r="AD352" s="401"/>
      <c r="AE352" s="401"/>
      <c r="AF352" s="401"/>
      <c r="AG352" s="401"/>
      <c r="AH352" s="402"/>
      <c r="AI352" s="402"/>
      <c r="AJ352" s="402"/>
    </row>
    <row r="353" spans="2:37" ht="12.75">
      <c r="B353" s="361" t="s">
        <v>159</v>
      </c>
      <c r="C353" s="362"/>
      <c r="D353" s="362"/>
      <c r="E353" s="362"/>
      <c r="F353" s="362"/>
      <c r="G353" s="363"/>
      <c r="H353" s="361" t="s">
        <v>160</v>
      </c>
      <c r="I353" s="362"/>
      <c r="J353" s="362"/>
      <c r="K353" s="362"/>
      <c r="L353" s="362"/>
      <c r="M353" s="362"/>
      <c r="N353" s="362"/>
      <c r="O353" s="362"/>
      <c r="P353" s="362"/>
      <c r="Q353" s="362"/>
      <c r="R353" s="362"/>
      <c r="S353" s="362"/>
      <c r="T353" s="362"/>
      <c r="U353" s="362"/>
      <c r="V353" s="362"/>
      <c r="W353" s="362"/>
      <c r="X353" s="362"/>
      <c r="Y353" s="362"/>
      <c r="Z353" s="362"/>
      <c r="AA353" s="362"/>
      <c r="AB353" s="362"/>
      <c r="AC353" s="362"/>
      <c r="AD353" s="363"/>
      <c r="AE353" s="361" t="s">
        <v>161</v>
      </c>
      <c r="AF353" s="362"/>
      <c r="AG353" s="363"/>
      <c r="AH353" s="361" t="s">
        <v>162</v>
      </c>
      <c r="AI353" s="362"/>
      <c r="AJ353" s="363"/>
    </row>
    <row r="354" spans="2:37" ht="12.75">
      <c r="B354" s="334">
        <v>1</v>
      </c>
      <c r="C354" s="335"/>
      <c r="D354" s="335"/>
      <c r="E354" s="335"/>
      <c r="F354" s="335"/>
      <c r="G354" s="336"/>
      <c r="H354" s="337" t="s">
        <v>181</v>
      </c>
      <c r="I354" s="338"/>
      <c r="J354" s="338"/>
      <c r="K354" s="338"/>
      <c r="L354" s="338"/>
      <c r="M354" s="338"/>
      <c r="N354" s="338"/>
      <c r="O354" s="338"/>
      <c r="P354" s="338"/>
      <c r="Q354" s="338"/>
      <c r="R354" s="338"/>
      <c r="S354" s="338"/>
      <c r="T354" s="338"/>
      <c r="U354" s="338"/>
      <c r="V354" s="338"/>
      <c r="W354" s="338"/>
      <c r="X354" s="338"/>
      <c r="Y354" s="338"/>
      <c r="Z354" s="338"/>
      <c r="AA354" s="338"/>
      <c r="AB354" s="338"/>
      <c r="AC354" s="338"/>
      <c r="AD354" s="339"/>
      <c r="AE354" s="334"/>
      <c r="AF354" s="335"/>
      <c r="AG354" s="336"/>
      <c r="AH354" s="334"/>
      <c r="AI354" s="335"/>
      <c r="AJ354" s="336"/>
    </row>
    <row r="355" spans="2:37" ht="12.75">
      <c r="B355" s="334">
        <v>5</v>
      </c>
      <c r="C355" s="335"/>
      <c r="D355" s="335"/>
      <c r="E355" s="335"/>
      <c r="F355" s="335"/>
      <c r="G355" s="336"/>
      <c r="H355" s="337" t="s">
        <v>182</v>
      </c>
      <c r="I355" s="338"/>
      <c r="J355" s="338"/>
      <c r="K355" s="338"/>
      <c r="L355" s="338"/>
      <c r="M355" s="338"/>
      <c r="N355" s="338"/>
      <c r="O355" s="338"/>
      <c r="P355" s="338"/>
      <c r="Q355" s="338"/>
      <c r="R355" s="338"/>
      <c r="S355" s="338"/>
      <c r="T355" s="338"/>
      <c r="U355" s="338"/>
      <c r="V355" s="338"/>
      <c r="W355" s="338"/>
      <c r="X355" s="338"/>
      <c r="Y355" s="338"/>
      <c r="Z355" s="338"/>
      <c r="AA355" s="338"/>
      <c r="AB355" s="338"/>
      <c r="AC355" s="338"/>
      <c r="AD355" s="339"/>
      <c r="AE355" s="334"/>
      <c r="AF355" s="335"/>
      <c r="AG355" s="336"/>
      <c r="AH355" s="334"/>
      <c r="AI355" s="335"/>
      <c r="AJ355" s="336"/>
    </row>
    <row r="356" spans="2:37" ht="12.75">
      <c r="B356" s="334">
        <v>8</v>
      </c>
      <c r="C356" s="335"/>
      <c r="D356" s="335"/>
      <c r="E356" s="335"/>
      <c r="F356" s="335"/>
      <c r="G356" s="336"/>
      <c r="H356" s="337" t="s">
        <v>183</v>
      </c>
      <c r="I356" s="338"/>
      <c r="J356" s="338"/>
      <c r="K356" s="338"/>
      <c r="L356" s="338"/>
      <c r="M356" s="338"/>
      <c r="N356" s="338"/>
      <c r="O356" s="338"/>
      <c r="P356" s="338"/>
      <c r="Q356" s="338"/>
      <c r="R356" s="338"/>
      <c r="S356" s="338"/>
      <c r="T356" s="338"/>
      <c r="U356" s="338"/>
      <c r="V356" s="338"/>
      <c r="W356" s="338"/>
      <c r="X356" s="338"/>
      <c r="Y356" s="338"/>
      <c r="Z356" s="338"/>
      <c r="AA356" s="338"/>
      <c r="AB356" s="338"/>
      <c r="AC356" s="338"/>
      <c r="AD356" s="339"/>
      <c r="AE356" s="334"/>
      <c r="AF356" s="335"/>
      <c r="AG356" s="336"/>
      <c r="AH356" s="334"/>
      <c r="AI356" s="335"/>
      <c r="AJ356" s="336"/>
    </row>
    <row r="357" spans="2:37" ht="11.1" customHeight="1">
      <c r="B357" s="341" t="s">
        <v>184</v>
      </c>
      <c r="C357" s="342"/>
      <c r="D357" s="342"/>
      <c r="E357" s="342"/>
      <c r="F357" s="342"/>
      <c r="G357" s="343"/>
      <c r="H357" s="400" t="s">
        <v>185</v>
      </c>
      <c r="I357" s="400"/>
      <c r="J357" s="400"/>
      <c r="K357" s="400"/>
      <c r="L357" s="400"/>
      <c r="M357" s="400"/>
      <c r="N357" s="400"/>
      <c r="O357" s="400"/>
      <c r="P357" s="400"/>
      <c r="Q357" s="400"/>
      <c r="R357" s="400"/>
      <c r="S357" s="400"/>
      <c r="T357" s="400"/>
      <c r="U357" s="400"/>
      <c r="V357" s="400"/>
      <c r="W357" s="400"/>
      <c r="X357" s="400"/>
      <c r="Y357" s="400"/>
      <c r="Z357" s="400"/>
      <c r="AA357" s="400"/>
      <c r="AB357" s="400"/>
      <c r="AC357" s="400"/>
      <c r="AD357" s="400"/>
      <c r="AE357" s="378"/>
      <c r="AF357" s="379"/>
      <c r="AG357" s="380"/>
      <c r="AH357" s="378"/>
      <c r="AI357" s="379"/>
      <c r="AJ357" s="380"/>
    </row>
    <row r="358" spans="2:37" ht="11.1" customHeight="1">
      <c r="B358" s="344"/>
      <c r="C358" s="345"/>
      <c r="D358" s="345"/>
      <c r="E358" s="345"/>
      <c r="F358" s="345"/>
      <c r="G358" s="346"/>
      <c r="H358" s="400"/>
      <c r="I358" s="400"/>
      <c r="J358" s="400"/>
      <c r="K358" s="400"/>
      <c r="L358" s="400"/>
      <c r="M358" s="400"/>
      <c r="N358" s="400"/>
      <c r="O358" s="400"/>
      <c r="P358" s="400"/>
      <c r="Q358" s="400"/>
      <c r="R358" s="400"/>
      <c r="S358" s="400"/>
      <c r="T358" s="400"/>
      <c r="U358" s="400"/>
      <c r="V358" s="400"/>
      <c r="W358" s="400"/>
      <c r="X358" s="400"/>
      <c r="Y358" s="400"/>
      <c r="Z358" s="400"/>
      <c r="AA358" s="400"/>
      <c r="AB358" s="400"/>
      <c r="AC358" s="400"/>
      <c r="AD358" s="400"/>
      <c r="AE358" s="381"/>
      <c r="AF358" s="382"/>
      <c r="AG358" s="383"/>
      <c r="AH358" s="381"/>
      <c r="AI358" s="382"/>
      <c r="AJ358" s="383"/>
    </row>
    <row r="359" spans="2:37" ht="11.1" customHeight="1">
      <c r="B359" s="344"/>
      <c r="C359" s="345"/>
      <c r="D359" s="345"/>
      <c r="E359" s="345"/>
      <c r="F359" s="345"/>
      <c r="G359" s="346"/>
      <c r="H359" s="400"/>
      <c r="I359" s="400"/>
      <c r="J359" s="400"/>
      <c r="K359" s="400"/>
      <c r="L359" s="400"/>
      <c r="M359" s="400"/>
      <c r="N359" s="400"/>
      <c r="O359" s="400"/>
      <c r="P359" s="400"/>
      <c r="Q359" s="400"/>
      <c r="R359" s="400"/>
      <c r="S359" s="400"/>
      <c r="T359" s="400"/>
      <c r="U359" s="400"/>
      <c r="V359" s="400"/>
      <c r="W359" s="400"/>
      <c r="X359" s="400"/>
      <c r="Y359" s="400"/>
      <c r="Z359" s="400"/>
      <c r="AA359" s="400"/>
      <c r="AB359" s="400"/>
      <c r="AC359" s="400"/>
      <c r="AD359" s="400"/>
      <c r="AE359" s="384"/>
      <c r="AF359" s="385"/>
      <c r="AG359" s="386"/>
      <c r="AH359" s="384"/>
      <c r="AI359" s="385"/>
      <c r="AJ359" s="386"/>
    </row>
    <row r="360" spans="2:37" ht="12.75">
      <c r="B360" s="344"/>
      <c r="C360" s="345"/>
      <c r="D360" s="345"/>
      <c r="E360" s="345"/>
      <c r="F360" s="345"/>
      <c r="G360" s="346"/>
      <c r="H360" s="400" t="s">
        <v>186</v>
      </c>
      <c r="I360" s="400"/>
      <c r="J360" s="400"/>
      <c r="K360" s="400"/>
      <c r="L360" s="400"/>
      <c r="M360" s="400"/>
      <c r="N360" s="400"/>
      <c r="O360" s="400"/>
      <c r="P360" s="400"/>
      <c r="Q360" s="400"/>
      <c r="R360" s="400"/>
      <c r="S360" s="400"/>
      <c r="T360" s="400"/>
      <c r="U360" s="400"/>
      <c r="V360" s="400"/>
      <c r="W360" s="400"/>
      <c r="X360" s="400"/>
      <c r="Y360" s="400"/>
      <c r="Z360" s="400"/>
      <c r="AA360" s="400"/>
      <c r="AB360" s="400"/>
      <c r="AC360" s="400"/>
      <c r="AD360" s="400"/>
      <c r="AE360" s="334"/>
      <c r="AF360" s="335"/>
      <c r="AG360" s="336"/>
      <c r="AH360" s="334"/>
      <c r="AI360" s="335"/>
      <c r="AJ360" s="336"/>
    </row>
    <row r="361" spans="2:37" ht="12.75">
      <c r="B361" s="364"/>
      <c r="C361" s="365"/>
      <c r="D361" s="365"/>
      <c r="E361" s="365"/>
      <c r="F361" s="365"/>
      <c r="G361" s="366"/>
      <c r="H361" s="400" t="s">
        <v>187</v>
      </c>
      <c r="I361" s="400"/>
      <c r="J361" s="400"/>
      <c r="K361" s="400"/>
      <c r="L361" s="400"/>
      <c r="M361" s="400"/>
      <c r="N361" s="400"/>
      <c r="O361" s="400"/>
      <c r="P361" s="400"/>
      <c r="Q361" s="400"/>
      <c r="R361" s="400"/>
      <c r="S361" s="400"/>
      <c r="T361" s="400"/>
      <c r="U361" s="400"/>
      <c r="V361" s="400"/>
      <c r="W361" s="400"/>
      <c r="X361" s="400"/>
      <c r="Y361" s="400"/>
      <c r="Z361" s="400"/>
      <c r="AA361" s="400"/>
      <c r="AB361" s="400"/>
      <c r="AC361" s="400"/>
      <c r="AD361" s="400"/>
      <c r="AE361" s="334"/>
      <c r="AF361" s="335"/>
      <c r="AG361" s="336"/>
      <c r="AH361" s="334"/>
      <c r="AI361" s="335"/>
      <c r="AJ361" s="336"/>
    </row>
    <row r="362" spans="2:37" ht="12.75">
      <c r="B362" s="341" t="s">
        <v>188</v>
      </c>
      <c r="C362" s="342"/>
      <c r="D362" s="342"/>
      <c r="E362" s="342"/>
      <c r="F362" s="342"/>
      <c r="G362" s="343"/>
      <c r="H362" s="400" t="s">
        <v>189</v>
      </c>
      <c r="I362" s="400"/>
      <c r="J362" s="400"/>
      <c r="K362" s="400"/>
      <c r="L362" s="400"/>
      <c r="M362" s="400"/>
      <c r="N362" s="400"/>
      <c r="O362" s="400"/>
      <c r="P362" s="400"/>
      <c r="Q362" s="400"/>
      <c r="R362" s="400"/>
      <c r="S362" s="400"/>
      <c r="T362" s="400"/>
      <c r="U362" s="400"/>
      <c r="V362" s="400"/>
      <c r="W362" s="400"/>
      <c r="X362" s="400"/>
      <c r="Y362" s="400"/>
      <c r="Z362" s="400"/>
      <c r="AA362" s="400"/>
      <c r="AB362" s="400"/>
      <c r="AC362" s="400"/>
      <c r="AD362" s="400"/>
      <c r="AE362" s="334"/>
      <c r="AF362" s="335"/>
      <c r="AG362" s="336"/>
      <c r="AH362" s="334"/>
      <c r="AI362" s="335"/>
      <c r="AJ362" s="336"/>
    </row>
    <row r="363" spans="2:37" ht="12.75">
      <c r="B363" s="344"/>
      <c r="C363" s="345"/>
      <c r="D363" s="345"/>
      <c r="E363" s="345"/>
      <c r="F363" s="345"/>
      <c r="G363" s="346"/>
      <c r="H363" s="400" t="s">
        <v>186</v>
      </c>
      <c r="I363" s="400"/>
      <c r="J363" s="400"/>
      <c r="K363" s="400"/>
      <c r="L363" s="400"/>
      <c r="M363" s="400"/>
      <c r="N363" s="400"/>
      <c r="O363" s="400"/>
      <c r="P363" s="400"/>
      <c r="Q363" s="400"/>
      <c r="R363" s="400"/>
      <c r="S363" s="400"/>
      <c r="T363" s="400"/>
      <c r="U363" s="400"/>
      <c r="V363" s="400"/>
      <c r="W363" s="400"/>
      <c r="X363" s="400"/>
      <c r="Y363" s="400"/>
      <c r="Z363" s="400"/>
      <c r="AA363" s="400"/>
      <c r="AB363" s="400"/>
      <c r="AC363" s="400"/>
      <c r="AD363" s="400"/>
      <c r="AE363" s="334"/>
      <c r="AF363" s="335"/>
      <c r="AG363" s="336"/>
      <c r="AH363" s="334"/>
      <c r="AI363" s="335"/>
      <c r="AJ363" s="336"/>
    </row>
    <row r="364" spans="2:37" ht="12.75">
      <c r="B364" s="364"/>
      <c r="C364" s="365"/>
      <c r="D364" s="365"/>
      <c r="E364" s="365"/>
      <c r="F364" s="365"/>
      <c r="G364" s="366"/>
      <c r="H364" s="400" t="s">
        <v>190</v>
      </c>
      <c r="I364" s="400"/>
      <c r="J364" s="400"/>
      <c r="K364" s="400"/>
      <c r="L364" s="400"/>
      <c r="M364" s="400"/>
      <c r="N364" s="400"/>
      <c r="O364" s="400"/>
      <c r="P364" s="400"/>
      <c r="Q364" s="400"/>
      <c r="R364" s="400"/>
      <c r="S364" s="400"/>
      <c r="T364" s="400"/>
      <c r="U364" s="400"/>
      <c r="V364" s="400"/>
      <c r="W364" s="400"/>
      <c r="X364" s="400"/>
      <c r="Y364" s="400"/>
      <c r="Z364" s="400"/>
      <c r="AA364" s="400"/>
      <c r="AB364" s="400"/>
      <c r="AC364" s="400"/>
      <c r="AD364" s="400"/>
      <c r="AE364" s="334"/>
      <c r="AF364" s="335"/>
      <c r="AG364" s="336"/>
      <c r="AH364" s="334"/>
      <c r="AI364" s="335"/>
      <c r="AJ364" s="336"/>
    </row>
    <row r="365" spans="2:37" ht="12.75">
      <c r="B365" s="341" t="s">
        <v>191</v>
      </c>
      <c r="C365" s="342"/>
      <c r="D365" s="342"/>
      <c r="E365" s="342"/>
      <c r="F365" s="342"/>
      <c r="G365" s="343"/>
      <c r="H365" s="400" t="s">
        <v>192</v>
      </c>
      <c r="I365" s="400"/>
      <c r="J365" s="400"/>
      <c r="K365" s="400"/>
      <c r="L365" s="400"/>
      <c r="M365" s="400"/>
      <c r="N365" s="400"/>
      <c r="O365" s="400"/>
      <c r="P365" s="400"/>
      <c r="Q365" s="400"/>
      <c r="R365" s="400"/>
      <c r="S365" s="400"/>
      <c r="T365" s="400"/>
      <c r="U365" s="400"/>
      <c r="V365" s="400"/>
      <c r="W365" s="400"/>
      <c r="X365" s="400"/>
      <c r="Y365" s="400"/>
      <c r="Z365" s="400"/>
      <c r="AA365" s="400"/>
      <c r="AB365" s="400"/>
      <c r="AC365" s="400"/>
      <c r="AD365" s="400"/>
      <c r="AE365" s="334"/>
      <c r="AF365" s="335"/>
      <c r="AG365" s="336"/>
      <c r="AH365" s="334"/>
      <c r="AI365" s="335"/>
      <c r="AJ365" s="336"/>
    </row>
    <row r="366" spans="2:37" ht="12.75">
      <c r="B366" s="364"/>
      <c r="C366" s="365"/>
      <c r="D366" s="365"/>
      <c r="E366" s="365"/>
      <c r="F366" s="365"/>
      <c r="G366" s="366"/>
      <c r="H366" s="400" t="s">
        <v>187</v>
      </c>
      <c r="I366" s="400"/>
      <c r="J366" s="400"/>
      <c r="K366" s="400"/>
      <c r="L366" s="400"/>
      <c r="M366" s="400"/>
      <c r="N366" s="400"/>
      <c r="O366" s="400"/>
      <c r="P366" s="400"/>
      <c r="Q366" s="400"/>
      <c r="R366" s="400"/>
      <c r="S366" s="400"/>
      <c r="T366" s="400"/>
      <c r="U366" s="400"/>
      <c r="V366" s="400"/>
      <c r="W366" s="400"/>
      <c r="X366" s="400"/>
      <c r="Y366" s="400"/>
      <c r="Z366" s="400"/>
      <c r="AA366" s="400"/>
      <c r="AB366" s="400"/>
      <c r="AC366" s="400"/>
      <c r="AD366" s="400"/>
      <c r="AE366" s="334"/>
      <c r="AF366" s="335"/>
      <c r="AG366" s="336"/>
      <c r="AH366" s="334"/>
      <c r="AI366" s="335"/>
      <c r="AJ366" s="336"/>
    </row>
    <row r="367" spans="2:37" ht="12.75">
      <c r="B367" s="334" t="s">
        <v>193</v>
      </c>
      <c r="C367" s="335"/>
      <c r="D367" s="335"/>
      <c r="E367" s="335"/>
      <c r="F367" s="335"/>
      <c r="G367" s="336"/>
      <c r="H367" s="404" t="s">
        <v>194</v>
      </c>
      <c r="I367" s="404"/>
      <c r="J367" s="404"/>
      <c r="K367" s="404"/>
      <c r="L367" s="404"/>
      <c r="M367" s="404"/>
      <c r="N367" s="404"/>
      <c r="O367" s="404"/>
      <c r="P367" s="404"/>
      <c r="Q367" s="404"/>
      <c r="R367" s="404"/>
      <c r="S367" s="404"/>
      <c r="T367" s="404"/>
      <c r="U367" s="404"/>
      <c r="V367" s="404"/>
      <c r="W367" s="404"/>
      <c r="X367" s="404"/>
      <c r="Y367" s="404"/>
      <c r="Z367" s="404"/>
      <c r="AA367" s="404"/>
      <c r="AB367" s="404"/>
      <c r="AC367" s="404"/>
      <c r="AD367" s="404"/>
      <c r="AE367" s="334"/>
      <c r="AF367" s="335"/>
      <c r="AG367" s="336"/>
      <c r="AH367" s="334"/>
      <c r="AI367" s="335"/>
      <c r="AJ367" s="336"/>
    </row>
    <row r="368" spans="2:37" ht="8.65" customHeight="1">
      <c r="W368" s="40"/>
      <c r="X368" s="40"/>
      <c r="Y368" s="40"/>
      <c r="Z368" s="40"/>
      <c r="AA368" s="40"/>
      <c r="AB368" s="40"/>
      <c r="AC368" s="40"/>
      <c r="AD368" s="40"/>
      <c r="AE368" s="40"/>
      <c r="AF368" s="40"/>
      <c r="AG368" s="40"/>
      <c r="AH368" s="40"/>
      <c r="AI368" s="40"/>
      <c r="AJ368" s="40"/>
      <c r="AK368" s="40"/>
    </row>
    <row r="369" spans="2:37" ht="15" customHeight="1">
      <c r="B369" s="402" t="s">
        <v>195</v>
      </c>
      <c r="C369" s="402"/>
      <c r="D369" s="402"/>
      <c r="E369" s="402"/>
      <c r="F369" s="402"/>
      <c r="G369" s="402"/>
      <c r="H369" s="402"/>
      <c r="I369" s="402"/>
      <c r="J369" s="402"/>
      <c r="K369" s="402"/>
      <c r="L369" s="402"/>
      <c r="M369" s="402"/>
      <c r="N369" s="402"/>
      <c r="O369" s="402"/>
      <c r="P369" s="402"/>
      <c r="Q369" s="402"/>
      <c r="R369" s="402"/>
      <c r="S369" s="402"/>
      <c r="T369" s="402"/>
      <c r="U369" s="402"/>
      <c r="V369" s="402"/>
      <c r="W369" s="402"/>
      <c r="X369" s="402"/>
      <c r="Y369" s="402"/>
      <c r="Z369" s="402"/>
      <c r="AA369" s="402"/>
      <c r="AB369" s="402"/>
      <c r="AC369" s="402"/>
      <c r="AD369" s="402"/>
      <c r="AE369" s="402"/>
      <c r="AF369" s="402"/>
      <c r="AG369" s="402"/>
      <c r="AH369" s="402"/>
      <c r="AI369" s="402"/>
      <c r="AJ369" s="402"/>
      <c r="AK369" s="40"/>
    </row>
    <row r="370" spans="2:37" ht="12.75">
      <c r="B370" s="405" t="s">
        <v>159</v>
      </c>
      <c r="C370" s="405"/>
      <c r="D370" s="405" t="s">
        <v>160</v>
      </c>
      <c r="E370" s="405"/>
      <c r="F370" s="405"/>
      <c r="G370" s="405"/>
      <c r="H370" s="405"/>
      <c r="I370" s="405"/>
      <c r="J370" s="405"/>
      <c r="K370" s="405"/>
      <c r="L370" s="405"/>
      <c r="M370" s="405"/>
      <c r="N370" s="405"/>
      <c r="O370" s="405"/>
      <c r="P370" s="405"/>
      <c r="Q370" s="405"/>
      <c r="R370" s="405"/>
      <c r="S370" s="405"/>
      <c r="T370" s="405"/>
      <c r="U370" s="405"/>
      <c r="V370" s="405"/>
      <c r="W370" s="405"/>
      <c r="X370" s="405"/>
      <c r="Y370" s="405"/>
      <c r="Z370" s="405"/>
      <c r="AA370" s="405"/>
      <c r="AB370" s="405"/>
      <c r="AC370" s="405"/>
      <c r="AD370" s="405"/>
      <c r="AE370" s="405" t="s">
        <v>161</v>
      </c>
      <c r="AF370" s="405"/>
      <c r="AG370" s="405"/>
      <c r="AH370" s="411" t="s">
        <v>162</v>
      </c>
      <c r="AI370" s="412"/>
      <c r="AJ370" s="413"/>
      <c r="AK370" s="40"/>
    </row>
    <row r="371" spans="2:37" ht="135.75" customHeight="1">
      <c r="B371" s="414" t="s">
        <v>163</v>
      </c>
      <c r="C371" s="414"/>
      <c r="D371" s="415" t="s">
        <v>196</v>
      </c>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c r="AA371" s="415"/>
      <c r="AB371" s="415"/>
      <c r="AC371" s="415"/>
      <c r="AD371" s="415"/>
      <c r="AE371" s="403"/>
      <c r="AF371" s="403"/>
      <c r="AG371" s="403"/>
      <c r="AH371" s="408"/>
      <c r="AI371" s="409"/>
      <c r="AJ371" s="410"/>
      <c r="AK371" s="40"/>
    </row>
    <row r="372" spans="2:37" ht="15" customHeight="1">
      <c r="B372" s="41"/>
      <c r="C372" s="41"/>
      <c r="D372" s="41"/>
      <c r="E372" s="41"/>
      <c r="F372" s="41"/>
      <c r="G372" s="41"/>
      <c r="H372" s="42"/>
      <c r="I372" s="41"/>
      <c r="J372" s="41"/>
      <c r="K372" s="41"/>
      <c r="L372" s="41"/>
      <c r="M372" s="41"/>
      <c r="N372" s="43"/>
      <c r="O372" s="43"/>
      <c r="P372" s="41"/>
      <c r="Q372" s="41"/>
      <c r="R372" s="41"/>
      <c r="S372" s="41"/>
      <c r="T372" s="41"/>
      <c r="U372" s="41"/>
      <c r="V372" s="406" t="str">
        <f>$J$26&amp;IF($J$28&lt;&gt;""," "&amp;$J$28,"")&amp;" "&amp;$J$24</f>
        <v xml:space="preserve"> </v>
      </c>
      <c r="W372" s="406"/>
      <c r="X372" s="406"/>
      <c r="Y372" s="406"/>
      <c r="Z372" s="406"/>
      <c r="AA372" s="406"/>
      <c r="AB372" s="406"/>
      <c r="AC372" s="406"/>
      <c r="AD372" s="406"/>
      <c r="AE372" s="406"/>
      <c r="AF372" s="406"/>
      <c r="AG372" s="406"/>
      <c r="AH372" s="406"/>
      <c r="AI372" s="406"/>
      <c r="AJ372" s="406"/>
      <c r="AK372" s="40"/>
    </row>
    <row r="373" spans="2:37" ht="15" customHeight="1">
      <c r="N373" s="9"/>
      <c r="O373" s="9"/>
      <c r="P373" s="37" t="s">
        <v>154</v>
      </c>
      <c r="Q373" s="37"/>
      <c r="R373" s="37"/>
      <c r="S373" s="37"/>
      <c r="T373" s="37"/>
      <c r="U373" s="37"/>
      <c r="V373" s="407"/>
      <c r="W373" s="407"/>
      <c r="X373" s="407"/>
      <c r="Y373" s="407"/>
      <c r="Z373" s="407"/>
      <c r="AA373" s="407"/>
      <c r="AB373" s="407"/>
      <c r="AC373" s="407"/>
      <c r="AD373" s="407"/>
      <c r="AE373" s="407"/>
      <c r="AF373" s="407"/>
      <c r="AG373" s="407"/>
      <c r="AH373" s="407"/>
      <c r="AI373" s="407"/>
      <c r="AJ373" s="407"/>
      <c r="AK373" s="40"/>
    </row>
  </sheetData>
  <sheetProtection selectLockedCells="1"/>
  <mergeCells count="584">
    <mergeCell ref="O83:R84"/>
    <mergeCell ref="I85:N86"/>
    <mergeCell ref="Y71:Z72"/>
    <mergeCell ref="AA71:AE74"/>
    <mergeCell ref="B330:G333"/>
    <mergeCell ref="H330:AD331"/>
    <mergeCell ref="AE330:AG331"/>
    <mergeCell ref="H332:AD332"/>
    <mergeCell ref="W83:AJ95"/>
    <mergeCell ref="N183:Y184"/>
    <mergeCell ref="K183:M183"/>
    <mergeCell ref="K184:M184"/>
    <mergeCell ref="C76:AJ77"/>
    <mergeCell ref="C78:H80"/>
    <mergeCell ref="I78:AJ80"/>
    <mergeCell ref="C83:H93"/>
    <mergeCell ref="I83:N84"/>
    <mergeCell ref="L82:AJ82"/>
    <mergeCell ref="T83:V95"/>
    <mergeCell ref="C144:K145"/>
    <mergeCell ref="L144:AJ145"/>
    <mergeCell ref="B135:AJ135"/>
    <mergeCell ref="C138:K139"/>
    <mergeCell ref="L138:V139"/>
    <mergeCell ref="W67:W68"/>
    <mergeCell ref="X67:X68"/>
    <mergeCell ref="Y67:Z68"/>
    <mergeCell ref="AA67:AE70"/>
    <mergeCell ref="U69:V70"/>
    <mergeCell ref="W69:W70"/>
    <mergeCell ref="X69:X70"/>
    <mergeCell ref="Y69:Z70"/>
    <mergeCell ref="C69:Q70"/>
    <mergeCell ref="U67:V68"/>
    <mergeCell ref="R67:T70"/>
    <mergeCell ref="AH328:AJ328"/>
    <mergeCell ref="AH329:AJ329"/>
    <mergeCell ref="AH330:AJ331"/>
    <mergeCell ref="AH332:AJ332"/>
    <mergeCell ref="AH333:AJ333"/>
    <mergeCell ref="AH334:AJ334"/>
    <mergeCell ref="AH335:AJ335"/>
    <mergeCell ref="AE332:AG332"/>
    <mergeCell ref="H333:AD333"/>
    <mergeCell ref="AE333:AG333"/>
    <mergeCell ref="B2:AI2"/>
    <mergeCell ref="B3:AI3"/>
    <mergeCell ref="C296:AJ303"/>
    <mergeCell ref="C304:AJ309"/>
    <mergeCell ref="AF59:AJ62"/>
    <mergeCell ref="AF63:AJ66"/>
    <mergeCell ref="M20:N21"/>
    <mergeCell ref="O20:P21"/>
    <mergeCell ref="Q20:R21"/>
    <mergeCell ref="S20:T21"/>
    <mergeCell ref="C24:I25"/>
    <mergeCell ref="J24:AJ25"/>
    <mergeCell ref="AG30:AG31"/>
    <mergeCell ref="C32:I33"/>
    <mergeCell ref="J32:T33"/>
    <mergeCell ref="U32:Y33"/>
    <mergeCell ref="Z32:AJ33"/>
    <mergeCell ref="C26:I27"/>
    <mergeCell ref="J26:AJ27"/>
    <mergeCell ref="C28:I29"/>
    <mergeCell ref="J28:AJ29"/>
    <mergeCell ref="C30:I31"/>
    <mergeCell ref="W71:W72"/>
    <mergeCell ref="X71:X72"/>
    <mergeCell ref="J30:T31"/>
    <mergeCell ref="U30:Y31"/>
    <mergeCell ref="AD30:AF31"/>
    <mergeCell ref="AH30:AJ31"/>
    <mergeCell ref="P4:Y4"/>
    <mergeCell ref="C6:AJ12"/>
    <mergeCell ref="B13:AJ13"/>
    <mergeCell ref="AE15:AJ22"/>
    <mergeCell ref="C20:D21"/>
    <mergeCell ref="G20:H21"/>
    <mergeCell ref="I20:J21"/>
    <mergeCell ref="K20:L21"/>
    <mergeCell ref="C16:T17"/>
    <mergeCell ref="AE4:AI5"/>
    <mergeCell ref="Z30:AB31"/>
    <mergeCell ref="AC30:AC31"/>
    <mergeCell ref="E20:F21"/>
    <mergeCell ref="C38:I39"/>
    <mergeCell ref="J38:T39"/>
    <mergeCell ref="U38:Y39"/>
    <mergeCell ref="C40:I41"/>
    <mergeCell ref="J40:Y41"/>
    <mergeCell ref="Z40:AC41"/>
    <mergeCell ref="AD40:AJ41"/>
    <mergeCell ref="C34:I35"/>
    <mergeCell ref="J34:AJ35"/>
    <mergeCell ref="C36:I37"/>
    <mergeCell ref="J36:T37"/>
    <mergeCell ref="U36:Y37"/>
    <mergeCell ref="AD36:AJ37"/>
    <mergeCell ref="Z36:AC36"/>
    <mergeCell ref="Z37:AC37"/>
    <mergeCell ref="Z38:AC38"/>
    <mergeCell ref="AD38:AJ39"/>
    <mergeCell ref="Z39:AC39"/>
    <mergeCell ref="C44:H45"/>
    <mergeCell ref="I44:Y45"/>
    <mergeCell ref="Z44:AD45"/>
    <mergeCell ref="AE44:AJ45"/>
    <mergeCell ref="C46:H47"/>
    <mergeCell ref="I46:O47"/>
    <mergeCell ref="P46:R47"/>
    <mergeCell ref="Z46:AB47"/>
    <mergeCell ref="AC46:AJ47"/>
    <mergeCell ref="S46:U46"/>
    <mergeCell ref="V46:Y47"/>
    <mergeCell ref="S47:U47"/>
    <mergeCell ref="B55:AJ55"/>
    <mergeCell ref="R57:T58"/>
    <mergeCell ref="U57:Z58"/>
    <mergeCell ref="AA57:AE58"/>
    <mergeCell ref="C57:Q57"/>
    <mergeCell ref="C58:Q58"/>
    <mergeCell ref="V52:AJ52"/>
    <mergeCell ref="C48:H49"/>
    <mergeCell ref="I48:Y49"/>
    <mergeCell ref="Z48:AD49"/>
    <mergeCell ref="AE48:AJ49"/>
    <mergeCell ref="C50:H51"/>
    <mergeCell ref="I50:O51"/>
    <mergeCell ref="P50:R51"/>
    <mergeCell ref="Z50:AB51"/>
    <mergeCell ref="AC50:AJ51"/>
    <mergeCell ref="AF57:AJ58"/>
    <mergeCell ref="S50:U50"/>
    <mergeCell ref="V50:Y51"/>
    <mergeCell ref="S51:U51"/>
    <mergeCell ref="C56:AJ56"/>
    <mergeCell ref="W59:W60"/>
    <mergeCell ref="X59:X60"/>
    <mergeCell ref="Y59:Z60"/>
    <mergeCell ref="AA59:AE62"/>
    <mergeCell ref="U61:V62"/>
    <mergeCell ref="W61:W62"/>
    <mergeCell ref="X61:X62"/>
    <mergeCell ref="Y61:Z62"/>
    <mergeCell ref="R59:T62"/>
    <mergeCell ref="U59:V60"/>
    <mergeCell ref="W63:W64"/>
    <mergeCell ref="X63:X64"/>
    <mergeCell ref="Y63:Z64"/>
    <mergeCell ref="AA63:AE66"/>
    <mergeCell ref="U65:V66"/>
    <mergeCell ref="W65:W66"/>
    <mergeCell ref="X65:X66"/>
    <mergeCell ref="Y65:Z66"/>
    <mergeCell ref="R63:T66"/>
    <mergeCell ref="U63:V64"/>
    <mergeCell ref="AF67:AJ70"/>
    <mergeCell ref="O91:R93"/>
    <mergeCell ref="C100:K101"/>
    <mergeCell ref="L100:R101"/>
    <mergeCell ref="C94:K95"/>
    <mergeCell ref="L94:R95"/>
    <mergeCell ref="C98:K99"/>
    <mergeCell ref="L99:M99"/>
    <mergeCell ref="N99:O99"/>
    <mergeCell ref="P99:R99"/>
    <mergeCell ref="L98:M98"/>
    <mergeCell ref="N98:O98"/>
    <mergeCell ref="P98:R98"/>
    <mergeCell ref="U73:V74"/>
    <mergeCell ref="W73:W74"/>
    <mergeCell ref="X73:X74"/>
    <mergeCell ref="Y73:Z74"/>
    <mergeCell ref="C71:Q72"/>
    <mergeCell ref="R71:T74"/>
    <mergeCell ref="U71:V72"/>
    <mergeCell ref="C73:Q74"/>
    <mergeCell ref="C96:K97"/>
    <mergeCell ref="L96:R97"/>
    <mergeCell ref="AF71:AJ74"/>
    <mergeCell ref="W138:AA139"/>
    <mergeCell ref="AB138:AJ139"/>
    <mergeCell ref="Z119:AD120"/>
    <mergeCell ref="AE119:AF120"/>
    <mergeCell ref="AG119:AG120"/>
    <mergeCell ref="C140:K141"/>
    <mergeCell ref="L140:AJ141"/>
    <mergeCell ref="C142:K143"/>
    <mergeCell ref="L142:AJ143"/>
    <mergeCell ref="C127:G132"/>
    <mergeCell ref="Z123:AJ124"/>
    <mergeCell ref="T123:Y124"/>
    <mergeCell ref="N123:S124"/>
    <mergeCell ref="H123:M124"/>
    <mergeCell ref="N121:AJ122"/>
    <mergeCell ref="H121:M122"/>
    <mergeCell ref="C121:G126"/>
    <mergeCell ref="AH125:AJ126"/>
    <mergeCell ref="H131:M132"/>
    <mergeCell ref="N127:AJ128"/>
    <mergeCell ref="T119:U120"/>
    <mergeCell ref="V119:V120"/>
    <mergeCell ref="AH119:AJ120"/>
    <mergeCell ref="AE131:AF132"/>
    <mergeCell ref="C148:H149"/>
    <mergeCell ref="I148:O149"/>
    <mergeCell ref="P148:R149"/>
    <mergeCell ref="Z148:AB149"/>
    <mergeCell ref="AC148:AJ149"/>
    <mergeCell ref="U146:AA147"/>
    <mergeCell ref="AB146:AC147"/>
    <mergeCell ref="AD146:AD147"/>
    <mergeCell ref="AE146:AF147"/>
    <mergeCell ref="AG146:AG147"/>
    <mergeCell ref="C146:K147"/>
    <mergeCell ref="L146:M147"/>
    <mergeCell ref="N146:N147"/>
    <mergeCell ref="O146:P147"/>
    <mergeCell ref="Q146:Q147"/>
    <mergeCell ref="R146:T147"/>
    <mergeCell ref="S148:U148"/>
    <mergeCell ref="S149:U149"/>
    <mergeCell ref="V148:Y149"/>
    <mergeCell ref="AH146:AJ147"/>
    <mergeCell ref="C155:C156"/>
    <mergeCell ref="D157:K157"/>
    <mergeCell ref="L152:R152"/>
    <mergeCell ref="S152:AJ152"/>
    <mergeCell ref="L153:R153"/>
    <mergeCell ref="S153:AJ153"/>
    <mergeCell ref="L154:R154"/>
    <mergeCell ref="S154:AJ154"/>
    <mergeCell ref="C151:K151"/>
    <mergeCell ref="L151:R151"/>
    <mergeCell ref="S151:AJ151"/>
    <mergeCell ref="L157:R157"/>
    <mergeCell ref="S157:AJ157"/>
    <mergeCell ref="C152:C154"/>
    <mergeCell ref="D152:K154"/>
    <mergeCell ref="L155:R156"/>
    <mergeCell ref="S155:AJ156"/>
    <mergeCell ref="D155:K156"/>
    <mergeCell ref="G170:AJ170"/>
    <mergeCell ref="C173:AJ174"/>
    <mergeCell ref="L161:R161"/>
    <mergeCell ref="S161:AJ161"/>
    <mergeCell ref="L162:R162"/>
    <mergeCell ref="S162:AJ162"/>
    <mergeCell ref="G167:AJ167"/>
    <mergeCell ref="C165:AJ165"/>
    <mergeCell ref="C158:C162"/>
    <mergeCell ref="D158:K162"/>
    <mergeCell ref="L158:R158"/>
    <mergeCell ref="S158:AJ158"/>
    <mergeCell ref="L159:R159"/>
    <mergeCell ref="S159:AJ159"/>
    <mergeCell ref="L160:R160"/>
    <mergeCell ref="S160:AJ160"/>
    <mergeCell ref="G168:AJ168"/>
    <mergeCell ref="C166:F166"/>
    <mergeCell ref="C167:F167"/>
    <mergeCell ref="C168:F168"/>
    <mergeCell ref="C169:F169"/>
    <mergeCell ref="C170:F170"/>
    <mergeCell ref="G169:AJ169"/>
    <mergeCell ref="G166:AJ166"/>
    <mergeCell ref="C213:L216"/>
    <mergeCell ref="M213:R216"/>
    <mergeCell ref="S213:W216"/>
    <mergeCell ref="X213:Z214"/>
    <mergeCell ref="C175:J176"/>
    <mergeCell ref="K175:S176"/>
    <mergeCell ref="T175:Y176"/>
    <mergeCell ref="Z175:AJ176"/>
    <mergeCell ref="B203:AJ203"/>
    <mergeCell ref="C205:AJ206"/>
    <mergeCell ref="C207:L208"/>
    <mergeCell ref="M207:R208"/>
    <mergeCell ref="S207:W208"/>
    <mergeCell ref="X207:Z208"/>
    <mergeCell ref="AA207:AF208"/>
    <mergeCell ref="AG207:AI208"/>
    <mergeCell ref="AJ207:AJ208"/>
    <mergeCell ref="C177:J178"/>
    <mergeCell ref="K177:Y178"/>
    <mergeCell ref="Z177:AJ186"/>
    <mergeCell ref="M209:R212"/>
    <mergeCell ref="S209:W212"/>
    <mergeCell ref="X209:Z210"/>
    <mergeCell ref="AA209:AB210"/>
    <mergeCell ref="AC209:AC210"/>
    <mergeCell ref="AD209:AD210"/>
    <mergeCell ref="C179:J180"/>
    <mergeCell ref="K179:Y180"/>
    <mergeCell ref="C181:J182"/>
    <mergeCell ref="K181:Y182"/>
    <mergeCell ref="C183:J184"/>
    <mergeCell ref="C185:J186"/>
    <mergeCell ref="K185:Y186"/>
    <mergeCell ref="C191:AJ192"/>
    <mergeCell ref="C193:J194"/>
    <mergeCell ref="K193:S194"/>
    <mergeCell ref="T193:Y194"/>
    <mergeCell ref="AE209:AF210"/>
    <mergeCell ref="AG209:AI212"/>
    <mergeCell ref="C199:J200"/>
    <mergeCell ref="K199:Y200"/>
    <mergeCell ref="Z195:AJ200"/>
    <mergeCell ref="Z193:AJ194"/>
    <mergeCell ref="C195:J196"/>
    <mergeCell ref="K195:Y196"/>
    <mergeCell ref="C197:J198"/>
    <mergeCell ref="K197:Y198"/>
    <mergeCell ref="B190:AJ190"/>
    <mergeCell ref="AJ213:AJ216"/>
    <mergeCell ref="X215:Z216"/>
    <mergeCell ref="AA215:AB216"/>
    <mergeCell ref="AC215:AC216"/>
    <mergeCell ref="AD215:AD216"/>
    <mergeCell ref="AE215:AF216"/>
    <mergeCell ref="AE211:AF212"/>
    <mergeCell ref="AA213:AB214"/>
    <mergeCell ref="AC213:AC214"/>
    <mergeCell ref="AA211:AB212"/>
    <mergeCell ref="AC211:AC212"/>
    <mergeCell ref="AD211:AD212"/>
    <mergeCell ref="AD221:AD222"/>
    <mergeCell ref="AE221:AF222"/>
    <mergeCell ref="AG221:AI224"/>
    <mergeCell ref="AJ209:AJ212"/>
    <mergeCell ref="X211:Z212"/>
    <mergeCell ref="C217:L220"/>
    <mergeCell ref="M217:R220"/>
    <mergeCell ref="S217:W220"/>
    <mergeCell ref="X217:Z218"/>
    <mergeCell ref="AA217:AB218"/>
    <mergeCell ref="AC217:AC218"/>
    <mergeCell ref="AD213:AD214"/>
    <mergeCell ref="AE213:AF214"/>
    <mergeCell ref="AG213:AI216"/>
    <mergeCell ref="AD217:AD218"/>
    <mergeCell ref="AE217:AF218"/>
    <mergeCell ref="AG217:AI220"/>
    <mergeCell ref="AJ217:AJ220"/>
    <mergeCell ref="X219:Z220"/>
    <mergeCell ref="AA219:AB220"/>
    <mergeCell ref="AC219:AC220"/>
    <mergeCell ref="AD219:AD220"/>
    <mergeCell ref="AE219:AF220"/>
    <mergeCell ref="C209:L212"/>
    <mergeCell ref="AJ225:AJ228"/>
    <mergeCell ref="X227:Z228"/>
    <mergeCell ref="AA227:AB228"/>
    <mergeCell ref="AC227:AC228"/>
    <mergeCell ref="AD227:AD228"/>
    <mergeCell ref="AE227:AF228"/>
    <mergeCell ref="C221:L224"/>
    <mergeCell ref="M221:R224"/>
    <mergeCell ref="S221:W224"/>
    <mergeCell ref="X221:Z222"/>
    <mergeCell ref="AA221:AB222"/>
    <mergeCell ref="AC221:AC222"/>
    <mergeCell ref="C225:L228"/>
    <mergeCell ref="M225:R228"/>
    <mergeCell ref="S225:W228"/>
    <mergeCell ref="X225:Z226"/>
    <mergeCell ref="AA225:AB226"/>
    <mergeCell ref="AC225:AC226"/>
    <mergeCell ref="AJ221:AJ224"/>
    <mergeCell ref="X223:Z224"/>
    <mergeCell ref="AA223:AB224"/>
    <mergeCell ref="AC223:AC224"/>
    <mergeCell ref="AD223:AD224"/>
    <mergeCell ref="AE223:AF224"/>
    <mergeCell ref="C229:L232"/>
    <mergeCell ref="M229:R232"/>
    <mergeCell ref="S229:W232"/>
    <mergeCell ref="X229:Z230"/>
    <mergeCell ref="AA229:AB230"/>
    <mergeCell ref="AC229:AC230"/>
    <mergeCell ref="AD225:AD226"/>
    <mergeCell ref="AE225:AF226"/>
    <mergeCell ref="AG225:AI228"/>
    <mergeCell ref="AD229:AD230"/>
    <mergeCell ref="AE229:AF230"/>
    <mergeCell ref="AG229:AI232"/>
    <mergeCell ref="AJ229:AJ232"/>
    <mergeCell ref="X231:Z232"/>
    <mergeCell ref="AA231:AB232"/>
    <mergeCell ref="AC231:AC232"/>
    <mergeCell ref="AD231:AD232"/>
    <mergeCell ref="AE231:AF232"/>
    <mergeCell ref="AJ233:AJ236"/>
    <mergeCell ref="X235:Z236"/>
    <mergeCell ref="AA235:AB236"/>
    <mergeCell ref="AC235:AC236"/>
    <mergeCell ref="AD235:AD236"/>
    <mergeCell ref="AE235:AF236"/>
    <mergeCell ref="AC233:AC234"/>
    <mergeCell ref="C233:L236"/>
    <mergeCell ref="M233:R236"/>
    <mergeCell ref="S233:W236"/>
    <mergeCell ref="X233:Z234"/>
    <mergeCell ref="AA233:AB234"/>
    <mergeCell ref="AD233:AD234"/>
    <mergeCell ref="AE233:AF234"/>
    <mergeCell ref="AG233:AI236"/>
    <mergeCell ref="D237:AA238"/>
    <mergeCell ref="C271:AJ285"/>
    <mergeCell ref="C286:AJ295"/>
    <mergeCell ref="D243:AJ244"/>
    <mergeCell ref="P322:AJ323"/>
    <mergeCell ref="B325:AJ325"/>
    <mergeCell ref="B247:AJ247"/>
    <mergeCell ref="C249:AJ249"/>
    <mergeCell ref="B327:AJ327"/>
    <mergeCell ref="C250:AJ270"/>
    <mergeCell ref="C310:AJ314"/>
    <mergeCell ref="V319:AJ319"/>
    <mergeCell ref="T321:AJ321"/>
    <mergeCell ref="H338:AD338"/>
    <mergeCell ref="AE338:AG338"/>
    <mergeCell ref="AH339:AJ339"/>
    <mergeCell ref="AH340:AJ340"/>
    <mergeCell ref="AH341:AJ341"/>
    <mergeCell ref="B336:G338"/>
    <mergeCell ref="H336:AD336"/>
    <mergeCell ref="AE336:AG336"/>
    <mergeCell ref="H337:AD337"/>
    <mergeCell ref="AE337:AG337"/>
    <mergeCell ref="AE341:AG341"/>
    <mergeCell ref="H341:AD341"/>
    <mergeCell ref="B362:G364"/>
    <mergeCell ref="B356:G356"/>
    <mergeCell ref="B355:G355"/>
    <mergeCell ref="V372:AJ373"/>
    <mergeCell ref="H365:AD365"/>
    <mergeCell ref="AE365:AG365"/>
    <mergeCell ref="H366:AD366"/>
    <mergeCell ref="AE366:AG366"/>
    <mergeCell ref="H355:AD355"/>
    <mergeCell ref="AE355:AG355"/>
    <mergeCell ref="AE361:AG361"/>
    <mergeCell ref="AE363:AG363"/>
    <mergeCell ref="H364:AD364"/>
    <mergeCell ref="AE364:AG364"/>
    <mergeCell ref="H362:AD362"/>
    <mergeCell ref="AE362:AG362"/>
    <mergeCell ref="H363:AD363"/>
    <mergeCell ref="AH371:AJ371"/>
    <mergeCell ref="AH370:AJ370"/>
    <mergeCell ref="AH361:AJ361"/>
    <mergeCell ref="AH362:AJ362"/>
    <mergeCell ref="H357:AD359"/>
    <mergeCell ref="B371:C371"/>
    <mergeCell ref="D371:AD371"/>
    <mergeCell ref="AH355:AJ355"/>
    <mergeCell ref="AH357:AJ359"/>
    <mergeCell ref="AH360:AJ360"/>
    <mergeCell ref="AE360:AG360"/>
    <mergeCell ref="AH354:AJ354"/>
    <mergeCell ref="AE357:AG359"/>
    <mergeCell ref="H360:AD360"/>
    <mergeCell ref="AH356:AJ356"/>
    <mergeCell ref="AE356:AG356"/>
    <mergeCell ref="H356:AD356"/>
    <mergeCell ref="AE371:AG371"/>
    <mergeCell ref="B367:G367"/>
    <mergeCell ref="H367:AD367"/>
    <mergeCell ref="AE367:AG367"/>
    <mergeCell ref="B365:G366"/>
    <mergeCell ref="B369:AJ369"/>
    <mergeCell ref="AH365:AJ365"/>
    <mergeCell ref="B370:C370"/>
    <mergeCell ref="D370:AD370"/>
    <mergeCell ref="AE370:AG370"/>
    <mergeCell ref="AH366:AJ366"/>
    <mergeCell ref="AH367:AJ367"/>
    <mergeCell ref="AH363:AJ363"/>
    <mergeCell ref="AH364:AJ364"/>
    <mergeCell ref="H349:AD350"/>
    <mergeCell ref="B346:G350"/>
    <mergeCell ref="AE349:AG350"/>
    <mergeCell ref="AH349:AJ350"/>
    <mergeCell ref="H342:AD344"/>
    <mergeCell ref="AE342:AG344"/>
    <mergeCell ref="AE353:AG353"/>
    <mergeCell ref="AH342:AJ344"/>
    <mergeCell ref="B345:G345"/>
    <mergeCell ref="H345:AD345"/>
    <mergeCell ref="AE345:AG345"/>
    <mergeCell ref="AH345:AJ345"/>
    <mergeCell ref="AH346:AJ348"/>
    <mergeCell ref="H346:AD348"/>
    <mergeCell ref="AE346:AG348"/>
    <mergeCell ref="B342:G344"/>
    <mergeCell ref="AE354:AG354"/>
    <mergeCell ref="AH353:AJ353"/>
    <mergeCell ref="B357:G361"/>
    <mergeCell ref="H361:AD361"/>
    <mergeCell ref="B352:AJ352"/>
    <mergeCell ref="B353:G353"/>
    <mergeCell ref="B354:G354"/>
    <mergeCell ref="H354:AD354"/>
    <mergeCell ref="C316:AJ316"/>
    <mergeCell ref="B334:G335"/>
    <mergeCell ref="H334:AD334"/>
    <mergeCell ref="AE334:AG334"/>
    <mergeCell ref="H335:AD335"/>
    <mergeCell ref="AE335:AG335"/>
    <mergeCell ref="B328:G328"/>
    <mergeCell ref="H328:AD328"/>
    <mergeCell ref="AE328:AG328"/>
    <mergeCell ref="B329:G329"/>
    <mergeCell ref="H329:AD329"/>
    <mergeCell ref="AE329:AG329"/>
    <mergeCell ref="AH336:AJ336"/>
    <mergeCell ref="AH337:AJ337"/>
    <mergeCell ref="AH338:AJ338"/>
    <mergeCell ref="B339:G339"/>
    <mergeCell ref="H339:AD339"/>
    <mergeCell ref="H353:AD353"/>
    <mergeCell ref="AE339:AG339"/>
    <mergeCell ref="B340:G341"/>
    <mergeCell ref="H340:AD340"/>
    <mergeCell ref="AE340:AG340"/>
    <mergeCell ref="H117:M118"/>
    <mergeCell ref="N117:S118"/>
    <mergeCell ref="T117:Y118"/>
    <mergeCell ref="Z117:AJ118"/>
    <mergeCell ref="AH107:AJ108"/>
    <mergeCell ref="AG107:AG108"/>
    <mergeCell ref="C110:AJ110"/>
    <mergeCell ref="C115:G120"/>
    <mergeCell ref="H115:M116"/>
    <mergeCell ref="H119:M120"/>
    <mergeCell ref="N119:S120"/>
    <mergeCell ref="W119:Y120"/>
    <mergeCell ref="N115:AJ116"/>
    <mergeCell ref="C59:Q60"/>
    <mergeCell ref="C61:Q62"/>
    <mergeCell ref="C63:Q64"/>
    <mergeCell ref="C65:Q66"/>
    <mergeCell ref="C67:Q68"/>
    <mergeCell ref="C111:G112"/>
    <mergeCell ref="H111:M112"/>
    <mergeCell ref="N111:AJ112"/>
    <mergeCell ref="C105:G108"/>
    <mergeCell ref="H105:M106"/>
    <mergeCell ref="N105:AJ106"/>
    <mergeCell ref="H107:M108"/>
    <mergeCell ref="N107:S108"/>
    <mergeCell ref="T107:U108"/>
    <mergeCell ref="V107:V108"/>
    <mergeCell ref="W107:Y108"/>
    <mergeCell ref="Z107:AD108"/>
    <mergeCell ref="AE107:AF108"/>
    <mergeCell ref="O85:R86"/>
    <mergeCell ref="I87:N88"/>
    <mergeCell ref="O87:R88"/>
    <mergeCell ref="I89:N90"/>
    <mergeCell ref="O89:R90"/>
    <mergeCell ref="I91:N93"/>
    <mergeCell ref="AE125:AF126"/>
    <mergeCell ref="AG125:AG126"/>
    <mergeCell ref="Z129:AJ130"/>
    <mergeCell ref="T129:Y130"/>
    <mergeCell ref="N129:S130"/>
    <mergeCell ref="H129:M130"/>
    <mergeCell ref="H127:M128"/>
    <mergeCell ref="W131:Y132"/>
    <mergeCell ref="Z131:AD132"/>
    <mergeCell ref="AG131:AG132"/>
    <mergeCell ref="AH131:AJ132"/>
    <mergeCell ref="N131:S132"/>
    <mergeCell ref="T131:U132"/>
    <mergeCell ref="V131:V132"/>
    <mergeCell ref="H125:M126"/>
    <mergeCell ref="N125:S126"/>
    <mergeCell ref="T125:U126"/>
    <mergeCell ref="V125:V126"/>
    <mergeCell ref="W125:Y126"/>
    <mergeCell ref="Z125:AD126"/>
  </mergeCells>
  <phoneticPr fontId="5"/>
  <conditionalFormatting sqref="J24 AH146">
    <cfRule type="expression" dxfId="346" priority="756">
      <formula>J24=""</formula>
    </cfRule>
  </conditionalFormatting>
  <conditionalFormatting sqref="J26">
    <cfRule type="expression" dxfId="345" priority="755">
      <formula>J26=""</formula>
    </cfRule>
  </conditionalFormatting>
  <conditionalFormatting sqref="Z30:AB31">
    <cfRule type="expression" dxfId="344" priority="754">
      <formula>$Z$30=""</formula>
    </cfRule>
  </conditionalFormatting>
  <conditionalFormatting sqref="AD30:AF31">
    <cfRule type="expression" dxfId="343" priority="753">
      <formula>$AD$30=""</formula>
    </cfRule>
  </conditionalFormatting>
  <conditionalFormatting sqref="J36">
    <cfRule type="expression" dxfId="342" priority="750">
      <formula>J36=""</formula>
    </cfRule>
  </conditionalFormatting>
  <conditionalFormatting sqref="J38">
    <cfRule type="expression" dxfId="341" priority="751">
      <formula>J38=""</formula>
    </cfRule>
  </conditionalFormatting>
  <conditionalFormatting sqref="J34">
    <cfRule type="expression" dxfId="340" priority="749">
      <formula>J34=""</formula>
    </cfRule>
  </conditionalFormatting>
  <conditionalFormatting sqref="L140 L142">
    <cfRule type="expression" dxfId="339" priority="748">
      <formula>L140=""</formula>
    </cfRule>
  </conditionalFormatting>
  <conditionalFormatting sqref="L144">
    <cfRule type="expression" dxfId="338" priority="747">
      <formula>L144=""</formula>
    </cfRule>
  </conditionalFormatting>
  <conditionalFormatting sqref="L146:M147">
    <cfRule type="expression" dxfId="337" priority="746">
      <formula>L146=""</formula>
    </cfRule>
  </conditionalFormatting>
  <conditionalFormatting sqref="O146:P147">
    <cfRule type="expression" dxfId="336" priority="745">
      <formula>O146=""</formula>
    </cfRule>
  </conditionalFormatting>
  <conditionalFormatting sqref="R146:T147">
    <cfRule type="expression" dxfId="335" priority="744">
      <formula>R146=""</formula>
    </cfRule>
  </conditionalFormatting>
  <conditionalFormatting sqref="AB146:AC147">
    <cfRule type="expression" dxfId="334" priority="743">
      <formula>AB146=""</formula>
    </cfRule>
  </conditionalFormatting>
  <conditionalFormatting sqref="AE146:AF147">
    <cfRule type="expression" dxfId="333" priority="742">
      <formula>AE146=""</formula>
    </cfRule>
  </conditionalFormatting>
  <conditionalFormatting sqref="I148:O149">
    <cfRule type="expression" dxfId="332" priority="452" stopIfTrue="1">
      <formula>$L$138="Self-employed"</formula>
    </cfRule>
    <cfRule type="expression" dxfId="331" priority="457" stopIfTrue="1">
      <formula>$L$138="Fresh Graduate"</formula>
    </cfRule>
    <cfRule type="expression" dxfId="330" priority="468" stopIfTrue="1">
      <formula>$L$138="Unemployed"</formula>
    </cfRule>
    <cfRule type="expression" dxfId="329" priority="740">
      <formula>I148=""</formula>
    </cfRule>
  </conditionalFormatting>
  <conditionalFormatting sqref="AC148:AJ149 V148">
    <cfRule type="expression" dxfId="328" priority="455" stopIfTrue="1">
      <formula>$L$138="Self-employed"</formula>
    </cfRule>
    <cfRule type="expression" dxfId="327" priority="456" stopIfTrue="1">
      <formula>$L$138="Fresh Graduate"</formula>
    </cfRule>
    <cfRule type="expression" dxfId="326" priority="467" stopIfTrue="1">
      <formula>$L$138="Unemployed"</formula>
    </cfRule>
    <cfRule type="expression" dxfId="325" priority="739">
      <formula>V148=""</formula>
    </cfRule>
  </conditionalFormatting>
  <conditionalFormatting sqref="I46">
    <cfRule type="expression" dxfId="324" priority="737">
      <formula>I46=""</formula>
    </cfRule>
  </conditionalFormatting>
  <conditionalFormatting sqref="AC46">
    <cfRule type="expression" dxfId="323" priority="735">
      <formula>AC46=""</formula>
    </cfRule>
  </conditionalFormatting>
  <conditionalFormatting sqref="I44">
    <cfRule type="expression" dxfId="322" priority="734">
      <formula>$I$44=""</formula>
    </cfRule>
  </conditionalFormatting>
  <conditionalFormatting sqref="AE44">
    <cfRule type="expression" dxfId="321" priority="733">
      <formula>$AE$44=""</formula>
    </cfRule>
  </conditionalFormatting>
  <conditionalFormatting sqref="AA59 AA71 AA63 AA67">
    <cfRule type="expression" dxfId="320" priority="691">
      <formula>AA59&lt;&gt;""</formula>
    </cfRule>
    <cfRule type="expression" dxfId="319" priority="692">
      <formula>C59="Higher Education"</formula>
    </cfRule>
    <cfRule type="expression" dxfId="318" priority="693">
      <formula>$C59="Upper Secondary Education"</formula>
    </cfRule>
    <cfRule type="expression" dxfId="317" priority="694">
      <formula>$C59="Lower Secondary Education"</formula>
    </cfRule>
    <cfRule type="expression" dxfId="316" priority="695">
      <formula>$C59="Primary Education"</formula>
    </cfRule>
  </conditionalFormatting>
  <conditionalFormatting sqref="X229:Z230">
    <cfRule type="expression" dxfId="315" priority="625">
      <formula>X229&lt;&gt;""</formula>
    </cfRule>
    <cfRule type="expression" dxfId="314" priority="626">
      <formula>$C229&lt;&gt;""</formula>
    </cfRule>
  </conditionalFormatting>
  <conditionalFormatting sqref="S217 S221 S225 S229 S233">
    <cfRule type="expression" dxfId="313" priority="599">
      <formula>$S217&lt;&gt;""</formula>
    </cfRule>
    <cfRule type="expression" dxfId="312" priority="600">
      <formula>$C217&lt;&gt;""</formula>
    </cfRule>
  </conditionalFormatting>
  <conditionalFormatting sqref="N105">
    <cfRule type="expression" dxfId="311" priority="555">
      <formula>$C$105="No"</formula>
    </cfRule>
    <cfRule type="expression" dxfId="310" priority="758">
      <formula>$C$105="Yes"</formula>
    </cfRule>
  </conditionalFormatting>
  <conditionalFormatting sqref="N105">
    <cfRule type="notContainsBlanks" dxfId="309" priority="556">
      <formula>LEN(TRIM(N105))&gt;0</formula>
    </cfRule>
  </conditionalFormatting>
  <conditionalFormatting sqref="AE107:AF108 W107:Y108 AH107">
    <cfRule type="notContainsBlanks" dxfId="308" priority="534">
      <formula>LEN(TRIM(W107))&gt;0</formula>
    </cfRule>
    <cfRule type="expression" dxfId="307" priority="553">
      <formula>$C$105="Yes"</formula>
    </cfRule>
  </conditionalFormatting>
  <conditionalFormatting sqref="N111">
    <cfRule type="expression" dxfId="306" priority="547">
      <formula>$C$111="No"</formula>
    </cfRule>
    <cfRule type="expression" dxfId="305" priority="549">
      <formula>$C$111="Yes"</formula>
    </cfRule>
  </conditionalFormatting>
  <conditionalFormatting sqref="N111">
    <cfRule type="notContainsBlanks" dxfId="304" priority="548">
      <formula>LEN(TRIM(N111))&gt;0</formula>
    </cfRule>
  </conditionalFormatting>
  <conditionalFormatting sqref="T107:U108">
    <cfRule type="notContainsBlanks" dxfId="303" priority="551">
      <formula>LEN(TRIM(T107))&gt;0</formula>
    </cfRule>
    <cfRule type="expression" dxfId="302" priority="554">
      <formula>C105="Yes"</formula>
    </cfRule>
  </conditionalFormatting>
  <conditionalFormatting sqref="J40:Y41">
    <cfRule type="containsBlanks" dxfId="301" priority="517">
      <formula>LEN(TRIM(J40))=0</formula>
    </cfRule>
  </conditionalFormatting>
  <conditionalFormatting sqref="T107:Y108 AE108:AG108 AE107:AH107">
    <cfRule type="expression" dxfId="300" priority="479">
      <formula>$C$105=""</formula>
    </cfRule>
    <cfRule type="expression" dxfId="299" priority="486">
      <formula>$C$105="No"</formula>
    </cfRule>
  </conditionalFormatting>
  <conditionalFormatting sqref="L138">
    <cfRule type="containsBlanks" dxfId="298" priority="765">
      <formula>LEN(TRIM(L138))=0</formula>
    </cfRule>
  </conditionalFormatting>
  <conditionalFormatting sqref="N105:AJ106">
    <cfRule type="expression" dxfId="297" priority="480">
      <formula>$C$105=""</formula>
    </cfRule>
  </conditionalFormatting>
  <conditionalFormatting sqref="N111:AJ112">
    <cfRule type="expression" dxfId="296" priority="477">
      <formula>$C$111=""</formula>
    </cfRule>
  </conditionalFormatting>
  <conditionalFormatting sqref="L140:AJ145">
    <cfRule type="expression" dxfId="295" priority="460" stopIfTrue="1">
      <formula>$L$138="Self-employed"</formula>
    </cfRule>
    <cfRule type="expression" dxfId="294" priority="461" stopIfTrue="1">
      <formula>$L$138="Fresh Graduate"</formula>
    </cfRule>
    <cfRule type="expression" dxfId="293" priority="471" stopIfTrue="1">
      <formula>$L$138="Unemployed"</formula>
    </cfRule>
  </conditionalFormatting>
  <conditionalFormatting sqref="AB147:AG147 AB146:AH146">
    <cfRule type="expression" dxfId="292" priority="451" stopIfTrue="1">
      <formula>$L$138="Self-employed"</formula>
    </cfRule>
    <cfRule type="expression" dxfId="291" priority="458" stopIfTrue="1">
      <formula>$L$138="Fresh Graduate"</formula>
    </cfRule>
    <cfRule type="expression" dxfId="290" priority="469" stopIfTrue="1">
      <formula>$L$138="Unemployed"</formula>
    </cfRule>
  </conditionalFormatting>
  <conditionalFormatting sqref="K177:Y182 K175:S176 Z175:AJ186 K193:S194 Z193:AJ194 K195:Y200 K185:Y186 N183">
    <cfRule type="expression" dxfId="289" priority="448">
      <formula>$L$138="Fresh Graduate"</formula>
    </cfRule>
    <cfRule type="expression" dxfId="288" priority="449">
      <formula>$L$138="Self-employed"</formula>
    </cfRule>
    <cfRule type="expression" dxfId="287" priority="450">
      <formula>$L$138="Unemployed"</formula>
    </cfRule>
  </conditionalFormatting>
  <conditionalFormatting sqref="M209:AJ212">
    <cfRule type="expression" dxfId="286" priority="410">
      <formula>$C$209="Self-employed"</formula>
    </cfRule>
    <cfRule type="expression" dxfId="285" priority="435">
      <formula>$C$209="Fresh Graduate"</formula>
    </cfRule>
    <cfRule type="expression" dxfId="284" priority="440">
      <formula>$C$209="Unemployed"</formula>
    </cfRule>
  </conditionalFormatting>
  <conditionalFormatting sqref="AE367">
    <cfRule type="containsText" dxfId="283" priority="433" operator="containsText" text="No">
      <formula>NOT(ISERROR(SEARCH("No",AE367)))</formula>
    </cfRule>
  </conditionalFormatting>
  <conditionalFormatting sqref="R71:T74">
    <cfRule type="expression" dxfId="282" priority="411">
      <formula>$C$71=""</formula>
    </cfRule>
  </conditionalFormatting>
  <conditionalFormatting sqref="S213:W216">
    <cfRule type="notContainsBlanks" dxfId="281" priority="408">
      <formula>LEN(TRIM(S213))&gt;0</formula>
    </cfRule>
    <cfRule type="expression" dxfId="280" priority="409">
      <formula>$C$213&lt;&gt;""</formula>
    </cfRule>
  </conditionalFormatting>
  <conditionalFormatting sqref="J30">
    <cfRule type="containsBlanks" dxfId="279" priority="766">
      <formula>LEN(TRIM(J30))=0</formula>
    </cfRule>
  </conditionalFormatting>
  <conditionalFormatting sqref="AD40">
    <cfRule type="expression" dxfId="278" priority="407">
      <formula>$AD$40=""</formula>
    </cfRule>
  </conditionalFormatting>
  <conditionalFormatting sqref="AD40:AJ41">
    <cfRule type="cellIs" dxfId="277" priority="405" operator="between">
      <formula>"YES"</formula>
      <formula>"NO"</formula>
    </cfRule>
  </conditionalFormatting>
  <conditionalFormatting sqref="J32">
    <cfRule type="containsBlanks" dxfId="276" priority="404">
      <formula>LEN(TRIM(J32))=0</formula>
    </cfRule>
  </conditionalFormatting>
  <conditionalFormatting sqref="AE354">
    <cfRule type="containsText" dxfId="275" priority="392" operator="containsText" text="No">
      <formula>NOT(ISERROR(SEARCH("No",AE354)))</formula>
    </cfRule>
  </conditionalFormatting>
  <conditionalFormatting sqref="AE355">
    <cfRule type="containsText" dxfId="274" priority="391" operator="containsText" text="No">
      <formula>NOT(ISERROR(SEARCH("No",AE355)))</formula>
    </cfRule>
  </conditionalFormatting>
  <conditionalFormatting sqref="AE356">
    <cfRule type="containsText" dxfId="273" priority="390" operator="containsText" text="No">
      <formula>NOT(ISERROR(SEARCH("No",AE356)))</formula>
    </cfRule>
  </conditionalFormatting>
  <conditionalFormatting sqref="AC50">
    <cfRule type="expression" dxfId="272" priority="386">
      <formula>AC50=""</formula>
    </cfRule>
  </conditionalFormatting>
  <conditionalFormatting sqref="AB32:AC33">
    <cfRule type="expression" dxfId="271" priority="773">
      <formula>#REF!=""</formula>
    </cfRule>
    <cfRule type="expression" dxfId="270" priority="774">
      <formula>AF30=""</formula>
    </cfRule>
    <cfRule type="expression" dxfId="269" priority="775">
      <formula>AB30=""</formula>
    </cfRule>
  </conditionalFormatting>
  <conditionalFormatting sqref="AF32:AF33">
    <cfRule type="expression" dxfId="268" priority="776">
      <formula>AM30=""</formula>
    </cfRule>
    <cfRule type="expression" dxfId="267" priority="777">
      <formula>#REF!=""</formula>
    </cfRule>
    <cfRule type="expression" dxfId="266" priority="778">
      <formula>AF30=""</formula>
    </cfRule>
  </conditionalFormatting>
  <conditionalFormatting sqref="AG32:AG33 AH33">
    <cfRule type="expression" dxfId="265" priority="779">
      <formula>#REF!=""</formula>
    </cfRule>
    <cfRule type="expression" dxfId="264" priority="780">
      <formula>#REF!=""</formula>
    </cfRule>
    <cfRule type="expression" dxfId="263" priority="781">
      <formula>AG30=""</formula>
    </cfRule>
  </conditionalFormatting>
  <conditionalFormatting sqref="AJ32:AJ33 AI33">
    <cfRule type="expression" dxfId="262" priority="782">
      <formula>#REF!=""</formula>
    </cfRule>
    <cfRule type="expression" dxfId="261" priority="783">
      <formula>AK30=""</formula>
    </cfRule>
    <cfRule type="expression" dxfId="260" priority="784">
      <formula>AI30=""</formula>
    </cfRule>
  </conditionalFormatting>
  <conditionalFormatting sqref="AC211:AC212">
    <cfRule type="expression" dxfId="259" priority="383">
      <formula>AND($M$209&lt;&gt;"",$AC$211="")</formula>
    </cfRule>
  </conditionalFormatting>
  <conditionalFormatting sqref="AE209:AF210">
    <cfRule type="expression" dxfId="258" priority="380">
      <formula>AND($M$209="*",$AE$209="")</formula>
    </cfRule>
  </conditionalFormatting>
  <conditionalFormatting sqref="AC209:AC210">
    <cfRule type="expression" dxfId="257" priority="373">
      <formula>AND($M$209="*",$AC$209="")</formula>
    </cfRule>
  </conditionalFormatting>
  <conditionalFormatting sqref="AA32:AA33 Z33">
    <cfRule type="expression" dxfId="256" priority="1618">
      <formula>AI30=""</formula>
    </cfRule>
    <cfRule type="expression" dxfId="255" priority="1619">
      <formula>AD30=""</formula>
    </cfRule>
    <cfRule type="expression" dxfId="254" priority="1620">
      <formula>Z30=""</formula>
    </cfRule>
  </conditionalFormatting>
  <conditionalFormatting sqref="AE32:AE33 AD33">
    <cfRule type="expression" dxfId="253" priority="1621">
      <formula>AK30=""</formula>
    </cfRule>
    <cfRule type="expression" dxfId="252" priority="1622">
      <formula>AI30=""</formula>
    </cfRule>
    <cfRule type="expression" dxfId="251" priority="1623">
      <formula>AD30=""</formula>
    </cfRule>
  </conditionalFormatting>
  <conditionalFormatting sqref="AE349 AE329:AG348">
    <cfRule type="notContainsBlanks" dxfId="250" priority="17">
      <formula>LEN(TRIM(AE329))&gt;0</formula>
    </cfRule>
    <cfRule type="cellIs" dxfId="249" priority="238" operator="equal">
      <formula>""</formula>
    </cfRule>
    <cfRule type="containsText" dxfId="248" priority="389" operator="containsText" text="No">
      <formula>NOT(ISERROR(SEARCH("No",AE329)))</formula>
    </cfRule>
  </conditionalFormatting>
  <conditionalFormatting sqref="AH146">
    <cfRule type="expression" dxfId="247" priority="236">
      <formula>AH146=""</formula>
    </cfRule>
  </conditionalFormatting>
  <conditionalFormatting sqref="C213:AJ224">
    <cfRule type="cellIs" dxfId="246" priority="235" operator="equal">
      <formula>""</formula>
    </cfRule>
  </conditionalFormatting>
  <conditionalFormatting sqref="V319:AJ319">
    <cfRule type="containsBlanks" dxfId="245" priority="142">
      <formula>LEN(TRIM(V319))=0</formula>
    </cfRule>
  </conditionalFormatting>
  <conditionalFormatting sqref="V372:AJ373">
    <cfRule type="containsBlanks" dxfId="244" priority="141">
      <formula>LEN(TRIM(V372))=0</formula>
    </cfRule>
  </conditionalFormatting>
  <conditionalFormatting sqref="AF59:AJ62">
    <cfRule type="containsBlanks" dxfId="243" priority="127">
      <formula>LEN(TRIM(AF59))=0</formula>
    </cfRule>
  </conditionalFormatting>
  <conditionalFormatting sqref="AF63:AJ66">
    <cfRule type="containsBlanks" dxfId="242" priority="126">
      <formula>LEN(TRIM(AF63))=0</formula>
    </cfRule>
  </conditionalFormatting>
  <conditionalFormatting sqref="AF67:AJ70">
    <cfRule type="containsBlanks" dxfId="241" priority="125">
      <formula>LEN(TRIM(AF67))=0</formula>
    </cfRule>
  </conditionalFormatting>
  <conditionalFormatting sqref="AE48:AJ49">
    <cfRule type="expression" dxfId="240" priority="123">
      <formula>$AE$48=""</formula>
    </cfRule>
  </conditionalFormatting>
  <conditionalFormatting sqref="AE4:AI5">
    <cfRule type="expression" dxfId="239" priority="122">
      <formula>$AE$4=""</formula>
    </cfRule>
  </conditionalFormatting>
  <conditionalFormatting sqref="C59:Q70">
    <cfRule type="expression" dxfId="238" priority="119">
      <formula>C59=""</formula>
    </cfRule>
  </conditionalFormatting>
  <conditionalFormatting sqref="R59:T62">
    <cfRule type="containsBlanks" dxfId="237" priority="112">
      <formula>LEN(TRIM(R59))=0</formula>
    </cfRule>
  </conditionalFormatting>
  <conditionalFormatting sqref="R63:T70">
    <cfRule type="containsBlanks" dxfId="236" priority="111">
      <formula>LEN(TRIM(R63))=0</formula>
    </cfRule>
  </conditionalFormatting>
  <conditionalFormatting sqref="AH30">
    <cfRule type="expression" dxfId="235" priority="1872">
      <formula>$AH$30=""</formula>
    </cfRule>
  </conditionalFormatting>
  <conditionalFormatting sqref="AH32">
    <cfRule type="expression" dxfId="234" priority="1880">
      <formula>#REF!=""</formula>
    </cfRule>
    <cfRule type="expression" dxfId="233" priority="1881">
      <formula>#REF!=""</formula>
    </cfRule>
    <cfRule type="expression" dxfId="232" priority="1882">
      <formula>#REF!=""</formula>
    </cfRule>
  </conditionalFormatting>
  <conditionalFormatting sqref="AI32">
    <cfRule type="expression" dxfId="231" priority="1886">
      <formula>#REF!=""</formula>
    </cfRule>
    <cfRule type="expression" dxfId="230" priority="1887">
      <formula>AK30=""</formula>
    </cfRule>
    <cfRule type="expression" dxfId="229" priority="1888">
      <formula>AH30=""</formula>
    </cfRule>
  </conditionalFormatting>
  <conditionalFormatting sqref="Z32">
    <cfRule type="expression" dxfId="228" priority="1892">
      <formula>AH30=""</formula>
    </cfRule>
    <cfRule type="expression" dxfId="227" priority="1893">
      <formula>AD30=""</formula>
    </cfRule>
    <cfRule type="expression" dxfId="226" priority="1894">
      <formula>Z30=""</formula>
    </cfRule>
  </conditionalFormatting>
  <conditionalFormatting sqref="AD32">
    <cfRule type="expression" dxfId="225" priority="1898">
      <formula>AK30=""</formula>
    </cfRule>
    <cfRule type="expression" dxfId="224" priority="1899">
      <formula>AH30=""</formula>
    </cfRule>
    <cfRule type="expression" dxfId="223" priority="1900">
      <formula>AD30=""</formula>
    </cfRule>
  </conditionalFormatting>
  <conditionalFormatting sqref="AB138:AJ139">
    <cfRule type="containsBlanks" dxfId="222" priority="110">
      <formula>LEN(TRIM(AB138))=0</formula>
    </cfRule>
  </conditionalFormatting>
  <conditionalFormatting sqref="AD36">
    <cfRule type="containsBlanks" dxfId="221" priority="109">
      <formula>LEN(TRIM(AD36))=0</formula>
    </cfRule>
  </conditionalFormatting>
  <conditionalFormatting sqref="Z37">
    <cfRule type="containsBlanks" dxfId="220" priority="108">
      <formula>LEN(TRIM(Z37))=0</formula>
    </cfRule>
  </conditionalFormatting>
  <conditionalFormatting sqref="AD38">
    <cfRule type="containsBlanks" dxfId="219" priority="107">
      <formula>LEN(TRIM(AD38))=0</formula>
    </cfRule>
  </conditionalFormatting>
  <conditionalFormatting sqref="Z39">
    <cfRule type="containsBlanks" dxfId="218" priority="106">
      <formula>LEN(TRIM(Z39))=0</formula>
    </cfRule>
  </conditionalFormatting>
  <conditionalFormatting sqref="O91:R93">
    <cfRule type="containsBlanks" dxfId="217" priority="95">
      <formula>LEN(TRIM(O91))=0</formula>
    </cfRule>
  </conditionalFormatting>
  <conditionalFormatting sqref="W59:W70 Y59:Z70">
    <cfRule type="containsBlanks" dxfId="216" priority="94">
      <formula>LEN(TRIM(W59))=0</formula>
    </cfRule>
  </conditionalFormatting>
  <conditionalFormatting sqref="L94:R95">
    <cfRule type="expression" dxfId="215" priority="93">
      <formula>AND($O$91="Others",$L$94="")</formula>
    </cfRule>
  </conditionalFormatting>
  <conditionalFormatting sqref="L99:R99">
    <cfRule type="expression" dxfId="214" priority="85">
      <formula>$O$91&lt;&gt;""</formula>
    </cfRule>
  </conditionalFormatting>
  <conditionalFormatting sqref="L146:T147">
    <cfRule type="expression" dxfId="213" priority="459" stopIfTrue="1">
      <formula>$L$138="Fresh Graduate"</formula>
    </cfRule>
    <cfRule type="expression" dxfId="212" priority="470" stopIfTrue="1">
      <formula>$L$138="Unemployed"</formula>
    </cfRule>
  </conditionalFormatting>
  <conditionalFormatting sqref="L96:R97">
    <cfRule type="notContainsBlanks" dxfId="211" priority="23">
      <formula>LEN(TRIM(L96))&gt;0</formula>
    </cfRule>
    <cfRule type="expression" dxfId="210" priority="84">
      <formula>$O$91&lt;&gt;""</formula>
    </cfRule>
  </conditionalFormatting>
  <conditionalFormatting sqref="N115:AJ116 N117:S118 T119:U120 W119:Y120 Z117:AJ118 AE119:AF120 AH119:AJ120">
    <cfRule type="expression" dxfId="209" priority="75">
      <formula>$C$115="Yes"</formula>
    </cfRule>
  </conditionalFormatting>
  <conditionalFormatting sqref="C115:G120">
    <cfRule type="containsBlanks" dxfId="208" priority="1901">
      <formula>LEN(TRIM(C115))=0</formula>
    </cfRule>
  </conditionalFormatting>
  <conditionalFormatting sqref="C121:G124">
    <cfRule type="containsBlanks" dxfId="207" priority="67">
      <formula>LEN(TRIM(C121))=0</formula>
    </cfRule>
  </conditionalFormatting>
  <conditionalFormatting sqref="C127:G130">
    <cfRule type="containsBlanks" dxfId="206" priority="66">
      <formula>LEN(TRIM(C127))=0</formula>
    </cfRule>
  </conditionalFormatting>
  <conditionalFormatting sqref="C105:G108">
    <cfRule type="containsBlanks" dxfId="205" priority="65">
      <formula>LEN(TRIM(C105))=0</formula>
    </cfRule>
  </conditionalFormatting>
  <conditionalFormatting sqref="C111:G112">
    <cfRule type="containsBlanks" dxfId="204" priority="64">
      <formula>LEN(TRIM(C111))=0</formula>
    </cfRule>
  </conditionalFormatting>
  <conditionalFormatting sqref="N115:AJ116 N117:S118 T119:U120 AJ120 N121:AJ122 N123:S124 Z123:AJ124 N127:AJ128 N129:S130 Z129:AJ130">
    <cfRule type="notContainsBlanks" dxfId="203" priority="63">
      <formula>LEN(TRIM(N115))&gt;0</formula>
    </cfRule>
  </conditionalFormatting>
  <conditionalFormatting sqref="S149">
    <cfRule type="containsBlanks" dxfId="202" priority="62">
      <formula>LEN(TRIM(S149))=0</formula>
    </cfRule>
  </conditionalFormatting>
  <conditionalFormatting sqref="V46">
    <cfRule type="expression" dxfId="201" priority="58" stopIfTrue="1">
      <formula>$L$138="Self-employed"</formula>
    </cfRule>
    <cfRule type="expression" dxfId="200" priority="59" stopIfTrue="1">
      <formula>$L$138="Fresh Graduate"</formula>
    </cfRule>
    <cfRule type="expression" dxfId="199" priority="60" stopIfTrue="1">
      <formula>$L$138="Unemployed"</formula>
    </cfRule>
    <cfRule type="expression" dxfId="198" priority="61">
      <formula>V46=""</formula>
    </cfRule>
  </conditionalFormatting>
  <conditionalFormatting sqref="S47">
    <cfRule type="containsBlanks" dxfId="197" priority="57">
      <formula>LEN(TRIM(S47))=0</formula>
    </cfRule>
  </conditionalFormatting>
  <conditionalFormatting sqref="V50">
    <cfRule type="expression" dxfId="196" priority="53" stopIfTrue="1">
      <formula>$L$138="Self-employed"</formula>
    </cfRule>
    <cfRule type="expression" dxfId="195" priority="54" stopIfTrue="1">
      <formula>$L$138="Fresh Graduate"</formula>
    </cfRule>
    <cfRule type="expression" dxfId="194" priority="55" stopIfTrue="1">
      <formula>$L$138="Unemployed"</formula>
    </cfRule>
    <cfRule type="expression" dxfId="193" priority="56">
      <formula>V50=""</formula>
    </cfRule>
  </conditionalFormatting>
  <conditionalFormatting sqref="S51">
    <cfRule type="containsBlanks" dxfId="192" priority="52">
      <formula>LEN(TRIM(S51))=0</formula>
    </cfRule>
  </conditionalFormatting>
  <conditionalFormatting sqref="C125:G126">
    <cfRule type="containsBlanks" dxfId="191" priority="47">
      <formula>LEN(TRIM(C125))=0</formula>
    </cfRule>
  </conditionalFormatting>
  <conditionalFormatting sqref="T125:U126 AE125:AF126 AH125:AJ126">
    <cfRule type="notContainsBlanks" dxfId="190" priority="43">
      <formula>LEN(TRIM(T125))&gt;0</formula>
    </cfRule>
  </conditionalFormatting>
  <conditionalFormatting sqref="W125:Y126">
    <cfRule type="notContainsBlanks" dxfId="189" priority="39">
      <formula>LEN(TRIM(W125))&gt;0</formula>
    </cfRule>
  </conditionalFormatting>
  <conditionalFormatting sqref="C131:G132">
    <cfRule type="containsBlanks" dxfId="188" priority="38">
      <formula>LEN(TRIM(C131))=0</formula>
    </cfRule>
  </conditionalFormatting>
  <conditionalFormatting sqref="W131:Y132 T131 AE131 AH131">
    <cfRule type="notContainsBlanks" dxfId="187" priority="30">
      <formula>LEN(TRIM(T131))&gt;0</formula>
    </cfRule>
  </conditionalFormatting>
  <conditionalFormatting sqref="N121:AJ122 N123:S124 Z123:AJ124 T125 W125 AE125 AH125">
    <cfRule type="expression" dxfId="186" priority="73">
      <formula>$C$121="Yes"</formula>
    </cfRule>
  </conditionalFormatting>
  <conditionalFormatting sqref="N127:AJ128 N129:S130 Z129:AJ130 T131 W131 AE131 AH131">
    <cfRule type="expression" dxfId="185" priority="71">
      <formula>$C$127="Yes"</formula>
    </cfRule>
  </conditionalFormatting>
  <conditionalFormatting sqref="L99:R99">
    <cfRule type="notContainsBlanks" dxfId="184" priority="22">
      <formula>LEN(TRIM(L99))&gt;0</formula>
    </cfRule>
  </conditionalFormatting>
  <conditionalFormatting sqref="I48">
    <cfRule type="expression" dxfId="183" priority="21">
      <formula>$I$48=""</formula>
    </cfRule>
  </conditionalFormatting>
  <conditionalFormatting sqref="I50">
    <cfRule type="expression" dxfId="182" priority="20">
      <formula>I50=""</formula>
    </cfRule>
  </conditionalFormatting>
  <conditionalFormatting sqref="AH119:AJ120 AE119:AF120 Z117:AJ118 W119:Y120">
    <cfRule type="notContainsBlanks" dxfId="181" priority="19">
      <formula>LEN(TRIM(W117))&gt;0</formula>
    </cfRule>
  </conditionalFormatting>
  <conditionalFormatting sqref="Y59:Z74 W59:W74">
    <cfRule type="notContainsBlanks" dxfId="180" priority="18">
      <formula>LEN(TRIM(W59))&gt;0</formula>
    </cfRule>
  </conditionalFormatting>
  <conditionalFormatting sqref="N115:AJ116 N117:S118 T119:Y120 Z117:AJ118 AE119:AJ120">
    <cfRule type="expression" dxfId="179" priority="74">
      <formula>$C$115="No"</formula>
    </cfRule>
    <cfRule type="expression" dxfId="178" priority="174">
      <formula>$C$115=""</formula>
    </cfRule>
  </conditionalFormatting>
  <conditionalFormatting sqref="N121:AJ122 N123:S124 Z123:AJ124 T125 V125:W125 AE125 AG125:AH125">
    <cfRule type="expression" dxfId="177" priority="72">
      <formula>$C$121="No"</formula>
    </cfRule>
    <cfRule type="expression" dxfId="176" priority="80">
      <formula>$C$121=""</formula>
    </cfRule>
  </conditionalFormatting>
  <conditionalFormatting sqref="N127:AJ128 N129:S130 Z129:AJ130 T131 V131:W131 AE131 AG131:AH131">
    <cfRule type="expression" dxfId="175" priority="70">
      <formula>$C$127="No"</formula>
    </cfRule>
  </conditionalFormatting>
  <conditionalFormatting sqref="N127:AJ128 N129:S130 Z129:AJ130 T131 V131:W131 AE131 AG131:AH131">
    <cfRule type="expression" dxfId="174" priority="69">
      <formula>$C$127=""</formula>
    </cfRule>
  </conditionalFormatting>
  <conditionalFormatting sqref="O83:R90">
    <cfRule type="containsBlanks" dxfId="173" priority="14">
      <formula>LEN(TRIM(O83))=0</formula>
    </cfRule>
  </conditionalFormatting>
  <conditionalFormatting sqref="C16:T17">
    <cfRule type="containsBlanks" dxfId="172" priority="12">
      <formula>LEN(TRIM(C16))=0</formula>
    </cfRule>
  </conditionalFormatting>
  <conditionalFormatting sqref="AE211:AF212">
    <cfRule type="expression" dxfId="171" priority="11">
      <formula>AND($M$209&lt;&gt;"",$AE$211="")</formula>
    </cfRule>
  </conditionalFormatting>
  <conditionalFormatting sqref="AG209:AI212">
    <cfRule type="expression" dxfId="170" priority="10">
      <formula>AND($M$209&lt;&gt;"",$AG$209="")</formula>
    </cfRule>
  </conditionalFormatting>
  <conditionalFormatting sqref="AJ209:AJ212">
    <cfRule type="expression" dxfId="169" priority="9">
      <formula>AND($M$209&lt;&gt;"",$AJ$209="")</formula>
    </cfRule>
  </conditionalFormatting>
  <dataValidations xWindow="456" yWindow="651" count="24">
    <dataValidation imeMode="off" allowBlank="1" showInputMessage="1" showErrorMessage="1" sqref="J24:AJ27" xr:uid="{00000000-0002-0000-0000-000000000000}"/>
    <dataValidation type="list" allowBlank="1" showInputMessage="1" showErrorMessage="1" sqref="AE367" xr:uid="{00000000-0002-0000-0000-000001000000}">
      <formula1>yes_no2</formula1>
    </dataValidation>
    <dataValidation type="list" allowBlank="1" showInputMessage="1" showErrorMessage="1" sqref="O83 O85 O87 O89" xr:uid="{00000000-0002-0000-0000-000003000000}">
      <formula1>English</formula1>
    </dataValidation>
    <dataValidation type="list" allowBlank="1" showInputMessage="1" showErrorMessage="1" sqref="AJ209:AJ236" xr:uid="{00000000-0002-0000-0000-000004000000}">
      <formula1>Type</formula1>
    </dataValidation>
    <dataValidation type="list" allowBlank="1" showInputMessage="1" showErrorMessage="1" sqref="AG209:AI236" xr:uid="{00000000-0002-0000-0000-000005000000}">
      <formula1>Full_Part</formula1>
    </dataValidation>
    <dataValidation allowBlank="1" showInputMessage="1" showErrorMessage="1" prompt="ex) Nairobi, Kenya" sqref="R71" xr:uid="{00000000-0002-0000-0000-000006000000}"/>
    <dataValidation type="list" allowBlank="1" showInputMessage="1" showErrorMessage="1" sqref="C105 C111 AE332 AD40 AE329:AE330 AE340:AE342 AE360:AE366 C127 AE345:AE347 C115 C121 AE349 AE354:AE357 AE334:AE338" xr:uid="{00000000-0002-0000-0000-000007000000}">
      <formula1>Yes_No</formula1>
    </dataValidation>
    <dataValidation allowBlank="1" showInputMessage="1" showErrorMessage="1" prompt="Enter the province and country where the organization is located." sqref="I148:O149" xr:uid="{00000000-0002-0000-0000-000008000000}"/>
    <dataValidation type="list" allowBlank="1" showInputMessage="1" showErrorMessage="1" prompt="day" sqref="Z30:AB31 L146:M147 AB146:AC147 L99" xr:uid="{00000000-0002-0000-0000-000009000000}">
      <formula1>Day</formula1>
    </dataValidation>
    <dataValidation type="list" allowBlank="1" showInputMessage="1" showErrorMessage="1" sqref="AE48:AJ49 AE44:AJ45" xr:uid="{00000000-0002-0000-0000-00000A000000}">
      <formula1>Relationship</formula1>
    </dataValidation>
    <dataValidation type="list" allowBlank="1" showInputMessage="1" showErrorMessage="1" prompt="month" sqref="AD30:AF31 W67 O146:P147 AE146:AF147 W61 W59 W73 W71 AE107:AF108 T131 W65 W63 AC235 AC233 AC215 AC213 AC219 AC217 AC223 AC221 AC227 AC225 AC211 T107 AC231 AC229 W69 AE125:AF126 T119 AE119:AF120 AE131:AF132 N99 T125" xr:uid="{00000000-0002-0000-0000-00000B000000}">
      <formula1>Month</formula1>
    </dataValidation>
    <dataValidation allowBlank="1" showInputMessage="1" showErrorMessage="1" prompt="ex) Bachelor of Business Administration" sqref="AA63:AE74" xr:uid="{00000000-0002-0000-0000-00000C000000}"/>
    <dataValidation allowBlank="1" showInputMessage="1" showErrorMessage="1" prompt="Enter the province and country of residence of the Contact Person in Emergency." sqref="I50:O51" xr:uid="{00000000-0002-0000-0000-00000E000000}"/>
    <dataValidation allowBlank="1" showErrorMessage="1" prompt="Please insert Country code first." sqref="Z36 Z38 S148 V148:Y149 S46 V46:Y47 S50 V50:Y51 K183" xr:uid="{AC9B0311-15E2-4EEA-9EB8-8F3BB36827AB}"/>
    <dataValidation allowBlank="1" showInputMessage="1" showErrorMessage="1" prompt="year" sqref="AE209:AF210" xr:uid="{A395ED13-A281-40A2-BA12-A2666C330A02}"/>
    <dataValidation allowBlank="1" showInputMessage="1" showErrorMessage="1" prompt="Enter the name of the university, college or pre-college institution in order from most recent to least recent." sqref="C59:Q60" xr:uid="{49A31395-9FAF-4E2B-99FE-22387531A3F3}"/>
    <dataValidation allowBlank="1" showInputMessage="1" showErrorMessage="1" prompt="Enter the province and country of residence." sqref="I46:O47" xr:uid="{CF8C2BD1-B999-4C0B-BFBF-F7B81762264A}"/>
    <dataValidation allowBlank="1" showInputMessage="1" showErrorMessage="1" prompt="ex.: Bachelor of Business Administration" sqref="AA59:AE62" xr:uid="{5C064EBA-AAD7-4D20-95E5-8771E5395C2E}"/>
    <dataValidation allowBlank="1" showInputMessage="1" showErrorMessage="1" prompt="Enter your main subject or principal field of study　(ex.: If your degree is &quot;MS in Economics&quot; and your principal field of study was in &quot;Macroeconomics&quot;, write &quot;Macroeconomics&quot; in Major.)" sqref="AF59:AJ62" xr:uid="{512F183E-4CE8-4E8D-890B-AA92E3A095DD}"/>
    <dataValidation allowBlank="1" showInputMessage="1" showErrorMessage="1" prompt="Please choose the Type of Org. which best describes by referring to **For the types of organization in column D240" sqref="AJ207:AJ208" xr:uid="{28618AFF-3B08-4944-9061-4AEF6AFBFCC3}"/>
    <dataValidation type="list" allowBlank="1" prompt="Please insert Country code first." sqref="Z37:AC37" xr:uid="{3DE9BE43-69B1-4234-960D-14D797430960}">
      <formula1>PhoneCode</formula1>
    </dataValidation>
    <dataValidation type="list" allowBlank="1" showInputMessage="1" showErrorMessage="1" sqref="C166:F170" xr:uid="{C1492F82-5C99-4305-9DEE-3853959F290E}">
      <formula1>"YES,NO"</formula1>
    </dataValidation>
    <dataValidation type="list" allowBlank="1" showInputMessage="1" showErrorMessage="1" sqref="AE339:AG339" xr:uid="{8B1D1D15-D909-4588-B8C2-1EB473468B10}">
      <formula1>"YES,No"</formula1>
    </dataValidation>
    <dataValidation type="list" allowBlank="1" showInputMessage="1" showErrorMessage="1" sqref="L157:R157" xr:uid="{8A65CF80-8A75-44C6-8CA3-99159143035B}">
      <formula1>"Private(Japanese) Private Japanese company including Private School,Private(Non-Japanese) Private Non-Japanese company including Private School"</formula1>
    </dataValidation>
  </dataValidations>
  <printOptions horizontalCentered="1"/>
  <pageMargins left="0.25" right="0.25" top="0.75" bottom="0.75" header="0.3" footer="0.3"/>
  <pageSetup paperSize="9" scale="81" fitToHeight="0" orientation="portrait" r:id="rId1"/>
  <headerFooter>
    <oddHeader>&amp;L&amp;"-,太字"
&amp;R&amp;"Arial,標準"CONFIDENTIAL</oddHeader>
    <oddFooter>&amp;C&amp;P</oddFooter>
  </headerFooter>
  <rowBreaks count="8" manualBreakCount="8">
    <brk id="53" max="16383" man="1"/>
    <brk id="103" max="16383" man="1"/>
    <brk id="133" max="16383" man="1"/>
    <brk id="171" max="16383" man="1"/>
    <brk id="201" max="16383" man="1"/>
    <brk id="245" max="16383" man="1"/>
    <brk id="285" max="35" man="1"/>
    <brk id="32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180975</xdr:colOff>
                    <xdr:row>163</xdr:row>
                    <xdr:rowOff>104775</xdr:rowOff>
                  </from>
                  <to>
                    <xdr:col>84</xdr:col>
                    <xdr:colOff>0</xdr:colOff>
                    <xdr:row>164</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56" yWindow="651" count="12">
        <x14:dataValidation type="list" allowBlank="1" showInputMessage="1" showErrorMessage="1" xr:uid="{00000000-0002-0000-0000-000002000000}">
          <x14:formula1>
            <xm:f>List!$O$2:$O$5</xm:f>
          </x14:formula1>
          <xm:sqref>L138:V139</xm:sqref>
        </x14:dataValidation>
        <x14:dataValidation type="list" allowBlank="1" showInputMessage="1" xr:uid="{00000000-0002-0000-0000-00000F000000}">
          <x14:formula1>
            <xm:f>List!$I$2:$I$4</xm:f>
          </x14:formula1>
          <xm:sqref>J30:T31</xm:sqref>
        </x14:dataValidation>
        <x14:dataValidation type="list" allowBlank="1" showInputMessage="1" showErrorMessage="1" prompt="year" xr:uid="{00000000-0002-0000-0000-000010000000}">
          <x14:formula1>
            <xm:f>List!$F$2:$F$52</xm:f>
          </x14:formula1>
          <xm:sqref>Y107:Y108</xm:sqref>
        </x14:dataValidation>
        <x14:dataValidation type="list" allowBlank="1" showInputMessage="1" showErrorMessage="1" prompt="year" xr:uid="{5E122F03-7503-4D75-879B-66D7C9194343}">
          <x14:formula1>
            <xm:f>List!$F$2:$F$54</xm:f>
          </x14:formula1>
          <xm:sqref>W107:X108 W125 AH125 W119 AH131 AH119 Y59:Z74 AH107 W131 AE211:AF236</xm:sqref>
        </x14:dataValidation>
        <x14:dataValidation type="list" allowBlank="1" showInputMessage="1" xr:uid="{B5AA9D2D-81CF-45B1-B57A-A0E6C91A1D13}">
          <x14:formula1>
            <xm:f>List!$A$2:$A$14</xm:f>
          </x14:formula1>
          <xm:sqref>C16:T17</xm:sqref>
        </x14:dataValidation>
        <x14:dataValidation type="list" allowBlank="1" showInputMessage="1" showErrorMessage="1" xr:uid="{449D5DFE-EF02-4500-8CCD-756EC2751809}">
          <x14:formula1>
            <xm:f>INDIRECT(List!$P$7)</xm:f>
          </x14:formula1>
          <xm:sqref>AB138:AJ139</xm:sqref>
        </x14:dataValidation>
        <x14:dataValidation type="list" allowBlank="1" showInputMessage="1" showErrorMessage="1" xr:uid="{94C83157-A850-4ADD-9BB8-4CEC2D690D98}">
          <x14:formula1>
            <xm:f>List!$N$2:$N$8</xm:f>
          </x14:formula1>
          <xm:sqref>O91:R93</xm:sqref>
        </x14:dataValidation>
        <x14:dataValidation type="list" allowBlank="1" showInputMessage="1" prompt="If you do not have a score, please select your condition from the drop-down list." xr:uid="{D8F69E7F-6E88-488B-AE78-37769D6C9EB1}">
          <x14:formula1>
            <xm:f>List!$AF$2:$AF$4</xm:f>
          </x14:formula1>
          <xm:sqref>L96:R97</xm:sqref>
        </x14:dataValidation>
        <x14:dataValidation type="list" allowBlank="1" showInputMessage="1" showErrorMessage="1" prompt="year" xr:uid="{9240825E-13DA-4365-B58C-0A7A409D653A}">
          <x14:formula1>
            <xm:f>List!$F$2:$F$55</xm:f>
          </x14:formula1>
          <xm:sqref>AH30:AJ31 AH146:AJ147 R146:T147</xm:sqref>
        </x14:dataValidation>
        <x14:dataValidation type="list" allowBlank="1" showInputMessage="1" xr:uid="{08059D2C-EEB2-4EB7-B6D7-3EA5791C8F89}">
          <x14:formula1>
            <xm:f>List!$L$2:$L$234</xm:f>
          </x14:formula1>
          <xm:sqref>Z39:AC39 S149:U149 K184:M184 S47:U47 S51:U51</xm:sqref>
        </x14:dataValidation>
        <x14:dataValidation type="list" allowBlank="1" showInputMessage="1" showErrorMessage="1" xr:uid="{39C884DC-424C-4E66-9C9B-34EE6824943F}">
          <x14:formula1>
            <xm:f>List!$F$2:$F$55</xm:f>
          </x14:formula1>
          <xm:sqref>P99:R99</xm:sqref>
        </x14:dataValidation>
        <x14:dataValidation type="list" allowBlank="1" showInputMessage="1" showErrorMessage="1" xr:uid="{4AAE6BE8-A4E7-4991-9FC8-17784B52C2AB}">
          <x14:formula1>
            <xm:f>List!$J$2:$J$249</xm:f>
          </x14:formula1>
          <xm:sqref>J32:T33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66"/>
  </sheetPr>
  <dimension ref="B1:GC78"/>
  <sheetViews>
    <sheetView tabSelected="1" showRuler="0" zoomScale="150" zoomScaleNormal="150" zoomScaleSheetLayoutView="55" zoomScalePageLayoutView="55" workbookViewId="0">
      <selection activeCell="F43" sqref="F43:F44"/>
    </sheetView>
  </sheetViews>
  <sheetFormatPr defaultColWidth="2.625" defaultRowHeight="15" customHeight="1" outlineLevelCol="1"/>
  <cols>
    <col min="1" max="1" width="1" style="6" customWidth="1"/>
    <col min="2" max="5" width="2.25" style="6" customWidth="1"/>
    <col min="6" max="6" width="13.25" style="191" customWidth="1"/>
    <col min="7" max="10" width="2.25" style="6" customWidth="1"/>
    <col min="11" max="20" width="2.625" style="6" customWidth="1"/>
    <col min="21" max="21" width="2.25" style="6" customWidth="1"/>
    <col min="22" max="29" width="3.125" style="6" customWidth="1"/>
    <col min="30" max="33" width="2.375" style="6" customWidth="1"/>
    <col min="34" max="36" width="2.25" style="6" customWidth="1"/>
    <col min="37" max="37" width="12.125" style="6" customWidth="1"/>
    <col min="38" max="39" width="1.625" style="6" customWidth="1"/>
    <col min="40" max="40" width="2.625" style="6" hidden="1" customWidth="1"/>
    <col min="41" max="41" width="8.625" style="118" customWidth="1"/>
    <col min="42" max="44" width="22.625" style="6" customWidth="1"/>
    <col min="45" max="45" width="23.625" style="21" customWidth="1"/>
    <col min="46" max="46" width="6.125" style="6" hidden="1" customWidth="1" outlineLevel="1"/>
    <col min="47" max="47" width="7.125" style="6" hidden="1" customWidth="1" outlineLevel="1"/>
    <col min="48" max="48" width="3.625" style="6" hidden="1" customWidth="1" outlineLevel="1"/>
    <col min="49" max="183" width="5.625" style="6" hidden="1" customWidth="1" outlineLevel="1"/>
    <col min="184" max="184" width="2.625" style="6" collapsed="1"/>
    <col min="185" max="16384" width="2.625" style="6"/>
  </cols>
  <sheetData>
    <row r="1" spans="2:47" ht="9" customHeight="1">
      <c r="AN1" s="1"/>
      <c r="AO1" s="922" t="s">
        <v>197</v>
      </c>
      <c r="AP1" s="922"/>
      <c r="AQ1" s="922"/>
      <c r="AR1" s="922"/>
      <c r="AS1" s="922"/>
      <c r="AT1" s="1"/>
      <c r="AU1" s="1"/>
    </row>
    <row r="2" spans="2:47" ht="15" customHeight="1">
      <c r="Q2" s="939" t="s">
        <v>198</v>
      </c>
      <c r="R2" s="939"/>
      <c r="S2" s="939"/>
      <c r="T2" s="939"/>
      <c r="U2" s="939"/>
      <c r="V2" s="939"/>
      <c r="W2" s="939"/>
      <c r="X2" s="939"/>
      <c r="Y2" s="939"/>
      <c r="Z2" s="939"/>
      <c r="AA2" s="939"/>
      <c r="AB2" s="939"/>
      <c r="AC2" s="939"/>
      <c r="AD2" s="939"/>
      <c r="AE2" s="939"/>
      <c r="AF2" s="939"/>
      <c r="AG2" s="939"/>
      <c r="AH2" s="939"/>
      <c r="AI2" s="939"/>
      <c r="AJ2" s="939"/>
      <c r="AK2" s="939"/>
      <c r="AN2" s="1"/>
      <c r="AO2" s="922"/>
      <c r="AP2" s="922"/>
      <c r="AQ2" s="922"/>
      <c r="AR2" s="922"/>
      <c r="AS2" s="922"/>
      <c r="AT2" s="1"/>
      <c r="AU2" s="1"/>
    </row>
    <row r="3" spans="2:47" ht="9" customHeight="1">
      <c r="X3" s="118"/>
      <c r="Y3" s="118"/>
      <c r="Z3" s="118"/>
      <c r="AA3" s="118"/>
      <c r="AB3" s="118"/>
      <c r="AC3" s="118"/>
      <c r="AD3" s="118"/>
      <c r="AE3" s="118"/>
      <c r="AF3" s="118"/>
      <c r="AG3" s="118"/>
      <c r="AH3" s="118"/>
      <c r="AI3" s="118"/>
      <c r="AJ3" s="118"/>
      <c r="AK3" s="118"/>
      <c r="AN3" s="1"/>
      <c r="AO3" s="923" t="s">
        <v>199</v>
      </c>
      <c r="AP3" s="923"/>
      <c r="AQ3" s="923"/>
      <c r="AR3" s="923"/>
      <c r="AS3" s="923"/>
      <c r="AT3" s="1"/>
      <c r="AU3" s="1"/>
    </row>
    <row r="4" spans="2:47" ht="16.149999999999999" customHeight="1">
      <c r="B4" s="846" t="str">
        <f>+'Application Form'!B2</f>
        <v>ABE Initiative JFY2025</v>
      </c>
      <c r="C4" s="846"/>
      <c r="D4" s="846"/>
      <c r="E4" s="846"/>
      <c r="F4" s="846"/>
      <c r="G4" s="846"/>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N4" s="1"/>
      <c r="AO4" s="923"/>
      <c r="AP4" s="923"/>
      <c r="AQ4" s="923"/>
      <c r="AR4" s="923"/>
      <c r="AS4" s="923"/>
      <c r="AT4" s="1"/>
      <c r="AU4" s="1"/>
    </row>
    <row r="5" spans="2:47" ht="16.149999999999999" customHeight="1">
      <c r="B5" s="846"/>
      <c r="C5" s="846"/>
      <c r="D5" s="846"/>
      <c r="E5" s="846"/>
      <c r="F5" s="846"/>
      <c r="G5" s="846"/>
      <c r="H5" s="846"/>
      <c r="I5" s="846"/>
      <c r="J5" s="846"/>
      <c r="K5" s="846"/>
      <c r="L5" s="846"/>
      <c r="M5" s="846"/>
      <c r="N5" s="846"/>
      <c r="O5" s="846"/>
      <c r="P5" s="846"/>
      <c r="Q5" s="846"/>
      <c r="R5" s="846"/>
      <c r="S5" s="846"/>
      <c r="T5" s="846"/>
      <c r="U5" s="846"/>
      <c r="V5" s="846"/>
      <c r="W5" s="846"/>
      <c r="X5" s="846"/>
      <c r="Y5" s="846"/>
      <c r="Z5" s="846"/>
      <c r="AA5" s="846"/>
      <c r="AB5" s="846"/>
      <c r="AC5" s="846"/>
      <c r="AD5" s="846"/>
      <c r="AE5" s="846"/>
      <c r="AF5" s="846"/>
      <c r="AG5" s="846"/>
      <c r="AH5" s="846"/>
      <c r="AI5" s="846"/>
      <c r="AJ5" s="846"/>
      <c r="AK5" s="846"/>
      <c r="AN5" s="1"/>
      <c r="AO5" s="923"/>
      <c r="AP5" s="923"/>
      <c r="AQ5" s="923"/>
      <c r="AR5" s="923"/>
      <c r="AS5" s="923"/>
      <c r="AT5" s="1"/>
      <c r="AU5" s="1"/>
    </row>
    <row r="6" spans="2:47" ht="8.1" customHeight="1">
      <c r="U6" s="8"/>
      <c r="V6" s="8"/>
      <c r="W6" s="8"/>
      <c r="X6" s="8"/>
      <c r="Y6" s="9"/>
      <c r="Z6" s="9"/>
      <c r="AA6" s="9"/>
      <c r="AB6" s="9"/>
      <c r="AC6" s="9"/>
      <c r="AD6" s="9"/>
      <c r="AE6" s="9"/>
      <c r="AF6" s="9"/>
      <c r="AG6" s="9"/>
      <c r="AH6" s="9"/>
      <c r="AI6" s="9"/>
      <c r="AJ6" s="9"/>
      <c r="AK6" s="9"/>
      <c r="AN6" s="1"/>
      <c r="AO6" s="924"/>
      <c r="AP6" s="924"/>
      <c r="AQ6" s="924"/>
      <c r="AR6" s="924"/>
      <c r="AS6" s="924"/>
      <c r="AT6" s="1"/>
      <c r="AU6" s="1"/>
    </row>
    <row r="7" spans="2:47" ht="18" customHeight="1">
      <c r="B7" s="820" t="s">
        <v>200</v>
      </c>
      <c r="C7" s="820"/>
      <c r="D7" s="820"/>
      <c r="E7" s="820"/>
      <c r="F7" s="820"/>
      <c r="G7" s="820"/>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N7" s="1"/>
      <c r="AO7" s="107" t="s">
        <v>201</v>
      </c>
      <c r="AP7" s="219"/>
      <c r="AQ7" s="219"/>
      <c r="AR7" s="219"/>
      <c r="AS7" s="219"/>
      <c r="AT7" s="1"/>
      <c r="AU7" s="1"/>
    </row>
    <row r="8" spans="2:47" ht="18" customHeight="1">
      <c r="B8" s="820"/>
      <c r="C8" s="820"/>
      <c r="D8" s="820"/>
      <c r="E8" s="820"/>
      <c r="F8" s="820"/>
      <c r="G8" s="820"/>
      <c r="H8" s="820"/>
      <c r="I8" s="820"/>
      <c r="J8" s="820"/>
      <c r="K8" s="820"/>
      <c r="L8" s="820"/>
      <c r="M8" s="820"/>
      <c r="N8" s="820"/>
      <c r="O8" s="820"/>
      <c r="P8" s="820"/>
      <c r="Q8" s="820"/>
      <c r="R8" s="820"/>
      <c r="S8" s="820"/>
      <c r="T8" s="820"/>
      <c r="U8" s="820"/>
      <c r="V8" s="820"/>
      <c r="W8" s="820"/>
      <c r="X8" s="820"/>
      <c r="Y8" s="820"/>
      <c r="Z8" s="820"/>
      <c r="AA8" s="820"/>
      <c r="AB8" s="820"/>
      <c r="AC8" s="820"/>
      <c r="AD8" s="820"/>
      <c r="AE8" s="820"/>
      <c r="AF8" s="820"/>
      <c r="AG8" s="820"/>
      <c r="AH8" s="820"/>
      <c r="AI8" s="820"/>
      <c r="AJ8" s="820"/>
      <c r="AK8" s="820"/>
      <c r="AN8" s="1"/>
      <c r="AO8" s="227"/>
      <c r="AP8" s="221" t="s">
        <v>202</v>
      </c>
      <c r="AQ8" s="219"/>
      <c r="AR8" s="219"/>
      <c r="AS8" s="219"/>
      <c r="AT8" s="1"/>
      <c r="AU8" s="1"/>
    </row>
    <row r="9" spans="2:47" ht="18" customHeight="1">
      <c r="B9" s="820"/>
      <c r="C9" s="820"/>
      <c r="D9" s="820"/>
      <c r="E9" s="820"/>
      <c r="F9" s="820"/>
      <c r="G9" s="820"/>
      <c r="H9" s="820"/>
      <c r="I9" s="820"/>
      <c r="J9" s="820"/>
      <c r="K9" s="820"/>
      <c r="L9" s="820"/>
      <c r="M9" s="820"/>
      <c r="N9" s="820"/>
      <c r="O9" s="820"/>
      <c r="P9" s="820"/>
      <c r="Q9" s="820"/>
      <c r="R9" s="820"/>
      <c r="S9" s="820"/>
      <c r="T9" s="820"/>
      <c r="U9" s="820"/>
      <c r="V9" s="820"/>
      <c r="W9" s="820"/>
      <c r="X9" s="820"/>
      <c r="Y9" s="820"/>
      <c r="Z9" s="820"/>
      <c r="AA9" s="820"/>
      <c r="AB9" s="820"/>
      <c r="AC9" s="820"/>
      <c r="AD9" s="820"/>
      <c r="AE9" s="820"/>
      <c r="AF9" s="820"/>
      <c r="AG9" s="820"/>
      <c r="AH9" s="820"/>
      <c r="AI9" s="820"/>
      <c r="AJ9" s="820"/>
      <c r="AK9" s="820"/>
      <c r="AN9" s="1"/>
      <c r="AO9" s="222"/>
      <c r="AP9" s="223" t="s">
        <v>203</v>
      </c>
      <c r="AQ9" s="1"/>
      <c r="AR9" s="1"/>
      <c r="AS9" s="2"/>
      <c r="AT9" s="1"/>
      <c r="AU9" s="1"/>
    </row>
    <row r="10" spans="2:47" ht="18" customHeight="1">
      <c r="B10" s="820"/>
      <c r="C10" s="820"/>
      <c r="D10" s="820"/>
      <c r="E10" s="820"/>
      <c r="F10" s="820"/>
      <c r="G10" s="820"/>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c r="AG10" s="820"/>
      <c r="AH10" s="820"/>
      <c r="AI10" s="820"/>
      <c r="AJ10" s="820"/>
      <c r="AK10" s="820"/>
      <c r="AN10" s="1"/>
      <c r="AO10" s="224"/>
      <c r="AP10" s="223"/>
      <c r="AQ10" s="1"/>
      <c r="AR10" s="1"/>
      <c r="AS10" s="2"/>
      <c r="AT10" s="1"/>
      <c r="AU10" s="1"/>
    </row>
    <row r="11" spans="2:47" ht="18" customHeight="1">
      <c r="B11" s="820"/>
      <c r="C11" s="820"/>
      <c r="D11" s="820"/>
      <c r="E11" s="820"/>
      <c r="F11" s="820"/>
      <c r="G11" s="820"/>
      <c r="H11" s="820"/>
      <c r="I11" s="820"/>
      <c r="J11" s="820"/>
      <c r="K11" s="820"/>
      <c r="L11" s="820"/>
      <c r="M11" s="820"/>
      <c r="N11" s="820"/>
      <c r="O11" s="820"/>
      <c r="P11" s="820"/>
      <c r="Q11" s="820"/>
      <c r="R11" s="820"/>
      <c r="S11" s="820"/>
      <c r="T11" s="820"/>
      <c r="U11" s="820"/>
      <c r="V11" s="820"/>
      <c r="W11" s="820"/>
      <c r="X11" s="820"/>
      <c r="Y11" s="820"/>
      <c r="Z11" s="820"/>
      <c r="AA11" s="820"/>
      <c r="AB11" s="820"/>
      <c r="AC11" s="820"/>
      <c r="AD11" s="820"/>
      <c r="AE11" s="820"/>
      <c r="AF11" s="820"/>
      <c r="AG11" s="820"/>
      <c r="AH11" s="820"/>
      <c r="AI11" s="820"/>
      <c r="AJ11" s="820"/>
      <c r="AK11" s="820"/>
      <c r="AN11" s="1" t="str">
        <f>IF(AO11="","",(_xlfn.XLOOKUP(AO11,'ABE Graduate School Code_FY2025'!A:A,'ABE Graduate School Code_FY2025'!M:M,,0)))</f>
        <v/>
      </c>
      <c r="AO11" s="224" t="str" cm="1">
        <f t="array" ref="AO11">IF($F$30="","",IFERROR(INDEX('ABE Graduate School Code_FY2025'!$A$2:$A$1002,SMALL(IF('ABE Graduate School Code_FY2025'!$GQ$2:$GQ$1002&lt;&gt;"",ROW('ABE Graduate School Code_FY2025'!$GQ$2:$GQ$1002)-ROW('ABE Graduate School Code_FY2025'!$GQ$2)+1,""),ROW(A1))),""))</f>
        <v/>
      </c>
      <c r="AP11" s="1" t="str">
        <f>IF(AO11="","",(_xlfn.XLOOKUP(AO11,'ABE Graduate School Code_FY2025'!A:A,'ABE Graduate School Code_FY2025'!B:B,,)))</f>
        <v/>
      </c>
      <c r="AQ11" s="1" t="str">
        <f>IF(AO11="","",(_xlfn.XLOOKUP(AO11,'ABE Graduate School Code_FY2025'!A:A,'ABE Graduate School Code_FY2025'!C:C,,0)))</f>
        <v/>
      </c>
      <c r="AR11" s="1" t="str">
        <f>IF(AO11="","",_xlfn.XLOOKUP(AO11,'ABE Graduate School Code_FY2025'!A:A,'ABE Graduate School Code_FY2025'!D:D,,0))&amp;""</f>
        <v/>
      </c>
      <c r="AS11" s="245" t="str">
        <f>IF(AO11="","",(HYPERLINK(_xlfn.XLOOKUP(AO11,'ABE Graduate School Code_FY2025'!A:A,'ABE Graduate School Code_FY2025'!G:G,,0))))</f>
        <v/>
      </c>
      <c r="AT11" s="1">
        <f>COUNTIF(AN11:AS11,"緑")</f>
        <v>0</v>
      </c>
      <c r="AU11" s="1">
        <f t="shared" ref="AU11" si="0">COUNTIF(AN11:AT11,"青")</f>
        <v>0</v>
      </c>
    </row>
    <row r="12" spans="2:47" ht="16.149999999999999" customHeight="1">
      <c r="B12" s="421" t="s">
        <v>204</v>
      </c>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N12" s="1" t="str">
        <f>IF(AO12="","",(_xlfn.XLOOKUP(AO12,'ABE Graduate School Code_FY2025'!A:A,'ABE Graduate School Code_FY2025'!M:M,,0)))</f>
        <v/>
      </c>
      <c r="AO12" s="224" t="str" cm="1">
        <f t="array" ref="AO12">IF($F$30="","",IFERROR(INDEX('ABE Graduate School Code_FY2025'!$A$2:$A$1002,SMALL(IF('ABE Graduate School Code_FY2025'!$GQ$2:$GQ$1002&lt;&gt;"",ROW('ABE Graduate School Code_FY2025'!$GQ$2:$GQ$1002)-ROW('ABE Graduate School Code_FY2025'!$GQ$2)+1,""),ROW(A2))),""))</f>
        <v/>
      </c>
      <c r="AP12" s="1" t="str">
        <f>IF(AO12="","",(_xlfn.XLOOKUP(AO12,'ABE Graduate School Code_FY2025'!A:A,'ABE Graduate School Code_FY2025'!B:B,,)))</f>
        <v/>
      </c>
      <c r="AQ12" s="1" t="str">
        <f>IF(AO12="","",(_xlfn.XLOOKUP(AO12,'ABE Graduate School Code_FY2025'!A:A,'ABE Graduate School Code_FY2025'!C:C,,0)))</f>
        <v/>
      </c>
      <c r="AR12" s="1" t="str">
        <f>IF(AO12="","",_xlfn.XLOOKUP(AO12,'ABE Graduate School Code_FY2025'!A:A,'ABE Graduate School Code_FY2025'!D:D,,0))&amp;""</f>
        <v/>
      </c>
      <c r="AS12" s="245" t="str">
        <f>IF(AO12="","",(HYPERLINK(_xlfn.XLOOKUP(AO12,'ABE Graduate School Code_FY2025'!A:A,'ABE Graduate School Code_FY2025'!G:G,,0))))</f>
        <v/>
      </c>
      <c r="AT12" s="1">
        <f t="shared" ref="AT12:AT72" si="1">COUNTIF(AN12:AS12,"緑")</f>
        <v>0</v>
      </c>
      <c r="AU12" s="1">
        <f t="shared" ref="AU12:AU72" si="2">COUNTIF(AN12:AT12,"青")</f>
        <v>0</v>
      </c>
    </row>
    <row r="13" spans="2:47" ht="18" customHeight="1">
      <c r="B13" s="904" t="s">
        <v>205</v>
      </c>
      <c r="C13" s="904"/>
      <c r="D13" s="904"/>
      <c r="E13" s="904"/>
      <c r="F13" s="904"/>
      <c r="G13" s="904"/>
      <c r="H13" s="904"/>
      <c r="I13" s="904"/>
      <c r="J13" s="904"/>
      <c r="K13" s="904"/>
      <c r="L13" s="904"/>
      <c r="M13" s="904"/>
      <c r="N13" s="904"/>
      <c r="O13" s="904"/>
      <c r="P13" s="904"/>
      <c r="Q13" s="904"/>
      <c r="R13" s="904"/>
      <c r="S13" s="904"/>
      <c r="T13" s="904"/>
      <c r="U13" s="904"/>
      <c r="V13" s="904"/>
      <c r="W13" s="904"/>
      <c r="X13" s="904"/>
      <c r="Y13" s="904"/>
      <c r="Z13" s="904"/>
      <c r="AA13" s="904"/>
      <c r="AB13" s="904"/>
      <c r="AC13" s="904"/>
      <c r="AD13" s="904"/>
      <c r="AE13" s="904"/>
      <c r="AF13" s="904"/>
      <c r="AG13" s="904"/>
      <c r="AH13" s="904"/>
      <c r="AI13" s="904"/>
      <c r="AJ13" s="904"/>
      <c r="AK13" s="904"/>
      <c r="AN13" s="1" t="str">
        <f>IF(AO13="","",(_xlfn.XLOOKUP(AO13,'ABE Graduate School Code_FY2025'!A:A,'ABE Graduate School Code_FY2025'!M:M,,0)))</f>
        <v/>
      </c>
      <c r="AO13" s="224" t="str" cm="1">
        <f t="array" ref="AO13">IF($F$30="","",IFERROR(INDEX('ABE Graduate School Code_FY2025'!$A$2:$A$1002,SMALL(IF('ABE Graduate School Code_FY2025'!$GQ$2:$GQ$1002&lt;&gt;"",ROW('ABE Graduate School Code_FY2025'!$GQ$2:$GQ$1002)-ROW('ABE Graduate School Code_FY2025'!$GQ$2)+1,""),ROW(A3))),""))</f>
        <v/>
      </c>
      <c r="AP13" s="1" t="str">
        <f>IF(AO13="","",(_xlfn.XLOOKUP(AO13,'ABE Graduate School Code_FY2025'!A:A,'ABE Graduate School Code_FY2025'!B:B,,)))</f>
        <v/>
      </c>
      <c r="AQ13" s="1" t="str">
        <f>IF(AO13="","",(_xlfn.XLOOKUP(AO13,'ABE Graduate School Code_FY2025'!A:A,'ABE Graduate School Code_FY2025'!C:C,,0)))</f>
        <v/>
      </c>
      <c r="AR13" s="1" t="str">
        <f>IF(AO13="","",_xlfn.XLOOKUP(AO13,'ABE Graduate School Code_FY2025'!A:A,'ABE Graduate School Code_FY2025'!D:D,,0))&amp;""</f>
        <v/>
      </c>
      <c r="AS13" s="245" t="str">
        <f>IF(AO13="","",(HYPERLINK(_xlfn.XLOOKUP(AO13,'ABE Graduate School Code_FY2025'!A:A,'ABE Graduate School Code_FY2025'!G:G,,0))))</f>
        <v/>
      </c>
      <c r="AT13" s="1">
        <f t="shared" si="1"/>
        <v>0</v>
      </c>
      <c r="AU13" s="1">
        <f t="shared" si="2"/>
        <v>0</v>
      </c>
    </row>
    <row r="14" spans="2:47" ht="18" customHeight="1">
      <c r="B14" s="904"/>
      <c r="C14" s="904"/>
      <c r="D14" s="904"/>
      <c r="E14" s="904"/>
      <c r="F14" s="904"/>
      <c r="G14" s="904"/>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N14" s="1" t="str">
        <f>IF(AO14="","",(_xlfn.XLOOKUP(AO14,'ABE Graduate School Code_FY2025'!A:A,'ABE Graduate School Code_FY2025'!M:M,,0)))</f>
        <v/>
      </c>
      <c r="AO14" s="224" t="str" cm="1">
        <f t="array" ref="AO14">IF($F$30="","",IFERROR(INDEX('ABE Graduate School Code_FY2025'!$A$2:$A$1002,SMALL(IF('ABE Graduate School Code_FY2025'!$GQ$2:$GQ$1002&lt;&gt;"",ROW('ABE Graduate School Code_FY2025'!$GQ$2:$GQ$1002)-ROW('ABE Graduate School Code_FY2025'!$GQ$2)+1,""),ROW(A4))),""))</f>
        <v/>
      </c>
      <c r="AP14" s="1" t="str">
        <f>IF(AO14="","",(_xlfn.XLOOKUP(AO14,'ABE Graduate School Code_FY2025'!A:A,'ABE Graduate School Code_FY2025'!B:B,,)))</f>
        <v/>
      </c>
      <c r="AQ14" s="1" t="str">
        <f>IF(AO14="","",(_xlfn.XLOOKUP(AO14,'ABE Graduate School Code_FY2025'!A:A,'ABE Graduate School Code_FY2025'!C:C,,0)))</f>
        <v/>
      </c>
      <c r="AR14" s="1" t="str">
        <f>IF(AO14="","",_xlfn.XLOOKUP(AO14,'ABE Graduate School Code_FY2025'!A:A,'ABE Graduate School Code_FY2025'!D:D,,0))&amp;""</f>
        <v/>
      </c>
      <c r="AS14" s="245" t="str">
        <f>IF(AO14="","",(HYPERLINK(_xlfn.XLOOKUP(AO14,'ABE Graduate School Code_FY2025'!A:A,'ABE Graduate School Code_FY2025'!G:G,,0))))</f>
        <v/>
      </c>
      <c r="AT14" s="1">
        <f t="shared" si="1"/>
        <v>0</v>
      </c>
      <c r="AU14" s="1">
        <f t="shared" si="2"/>
        <v>0</v>
      </c>
    </row>
    <row r="15" spans="2:47" ht="18" customHeight="1">
      <c r="B15" s="904"/>
      <c r="C15" s="904"/>
      <c r="D15" s="904"/>
      <c r="E15" s="904"/>
      <c r="F15" s="904"/>
      <c r="G15" s="904"/>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N15" s="1" t="str">
        <f>IF(AO15="","",(_xlfn.XLOOKUP(AO15,'ABE Graduate School Code_FY2025'!A:A,'ABE Graduate School Code_FY2025'!M:M,,0)))</f>
        <v/>
      </c>
      <c r="AO15" s="224" t="str" cm="1">
        <f t="array" ref="AO15">IF($F$30="","",IFERROR(INDEX('ABE Graduate School Code_FY2025'!$A$2:$A$1002,SMALL(IF('ABE Graduate School Code_FY2025'!$GQ$2:$GQ$1002&lt;&gt;"",ROW('ABE Graduate School Code_FY2025'!$GQ$2:$GQ$1002)-ROW('ABE Graduate School Code_FY2025'!$GQ$2)+1,""),ROW(A5))),""))</f>
        <v/>
      </c>
      <c r="AP15" s="1" t="str">
        <f>IF(AO15="","",(_xlfn.XLOOKUP(AO15,'ABE Graduate School Code_FY2025'!A:A,'ABE Graduate School Code_FY2025'!B:B,,)))</f>
        <v/>
      </c>
      <c r="AQ15" s="1" t="str">
        <f>IF(AO15="","",(_xlfn.XLOOKUP(AO15,'ABE Graduate School Code_FY2025'!A:A,'ABE Graduate School Code_FY2025'!C:C,,0)))</f>
        <v/>
      </c>
      <c r="AR15" s="1" t="str">
        <f>IF(AO15="","",_xlfn.XLOOKUP(AO15,'ABE Graduate School Code_FY2025'!A:A,'ABE Graduate School Code_FY2025'!D:D,,0))&amp;""</f>
        <v/>
      </c>
      <c r="AS15" s="270" t="str">
        <f>IF(AO15="","",(HYPERLINK(_xlfn.XLOOKUP(AO15,'ABE Graduate School Code_FY2025'!A:A,'ABE Graduate School Code_FY2025'!G:G,,0))))</f>
        <v/>
      </c>
      <c r="AT15" s="1">
        <f t="shared" si="1"/>
        <v>0</v>
      </c>
      <c r="AU15" s="1">
        <f t="shared" si="2"/>
        <v>0</v>
      </c>
    </row>
    <row r="16" spans="2:47" ht="18" customHeight="1">
      <c r="B16" s="904"/>
      <c r="C16" s="904"/>
      <c r="D16" s="904"/>
      <c r="E16" s="904"/>
      <c r="F16" s="904"/>
      <c r="G16" s="904"/>
      <c r="H16" s="904"/>
      <c r="I16" s="904"/>
      <c r="J16" s="904"/>
      <c r="K16" s="904"/>
      <c r="L16" s="904"/>
      <c r="M16" s="904"/>
      <c r="N16" s="904"/>
      <c r="O16" s="904"/>
      <c r="P16" s="904"/>
      <c r="Q16" s="904"/>
      <c r="R16" s="904"/>
      <c r="S16" s="904"/>
      <c r="T16" s="904"/>
      <c r="U16" s="904"/>
      <c r="V16" s="904"/>
      <c r="W16" s="904"/>
      <c r="X16" s="904"/>
      <c r="Y16" s="904"/>
      <c r="Z16" s="904"/>
      <c r="AA16" s="904"/>
      <c r="AB16" s="904"/>
      <c r="AC16" s="904"/>
      <c r="AD16" s="904"/>
      <c r="AE16" s="904"/>
      <c r="AF16" s="904"/>
      <c r="AG16" s="904"/>
      <c r="AH16" s="904"/>
      <c r="AI16" s="904"/>
      <c r="AJ16" s="904"/>
      <c r="AK16" s="904"/>
      <c r="AN16" s="1" t="str">
        <f>IF(AO16="","",(_xlfn.XLOOKUP(AO16,'ABE Graduate School Code_FY2025'!A:A,'ABE Graduate School Code_FY2025'!M:M,,0)))</f>
        <v/>
      </c>
      <c r="AO16" s="224" t="str" cm="1">
        <f t="array" ref="AO16">IF($F$30="","",IFERROR(INDEX('ABE Graduate School Code_FY2025'!$A$2:$A$1002,SMALL(IF('ABE Graduate School Code_FY2025'!$GQ$2:$GQ$1002&lt;&gt;"",ROW('ABE Graduate School Code_FY2025'!$GQ$2:$GQ$1002)-ROW('ABE Graduate School Code_FY2025'!$GQ$2)+1,""),ROW(A6))),""))</f>
        <v/>
      </c>
      <c r="AP16" s="1" t="str">
        <f>IF(AO16="","",(_xlfn.XLOOKUP(AO16,'ABE Graduate School Code_FY2025'!A:A,'ABE Graduate School Code_FY2025'!B:B,,)))</f>
        <v/>
      </c>
      <c r="AQ16" s="1" t="str">
        <f>IF(AO16="","",(_xlfn.XLOOKUP(AO16,'ABE Graduate School Code_FY2025'!A:A,'ABE Graduate School Code_FY2025'!C:C,,0)))</f>
        <v/>
      </c>
      <c r="AR16" s="1" t="str">
        <f>IF(AO16="","",_xlfn.XLOOKUP(AO16,'ABE Graduate School Code_FY2025'!A:A,'ABE Graduate School Code_FY2025'!D:D,,0))&amp;""</f>
        <v/>
      </c>
      <c r="AS16" s="245" t="str">
        <f>IF(AO16="","",(HYPERLINK(_xlfn.XLOOKUP(AO16,'ABE Graduate School Code_FY2025'!A:A,'ABE Graduate School Code_FY2025'!G:G,,0))))</f>
        <v/>
      </c>
      <c r="AT16" s="1">
        <f t="shared" si="1"/>
        <v>0</v>
      </c>
      <c r="AU16" s="1">
        <f t="shared" si="2"/>
        <v>0</v>
      </c>
    </row>
    <row r="17" spans="2:52" ht="18" customHeight="1">
      <c r="B17" s="904"/>
      <c r="C17" s="904"/>
      <c r="D17" s="904"/>
      <c r="E17" s="904"/>
      <c r="F17" s="904"/>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c r="AE17" s="904"/>
      <c r="AF17" s="904"/>
      <c r="AG17" s="904"/>
      <c r="AH17" s="904"/>
      <c r="AI17" s="904"/>
      <c r="AJ17" s="904"/>
      <c r="AK17" s="904"/>
      <c r="AN17" s="1" t="str">
        <f>IF(AO17="","",(_xlfn.XLOOKUP(AO17,'ABE Graduate School Code_FY2025'!A:A,'ABE Graduate School Code_FY2025'!M:M,,0)))</f>
        <v/>
      </c>
      <c r="AO17" s="224" t="str" cm="1">
        <f t="array" ref="AO17">IF($F$30="","",IFERROR(INDEX('ABE Graduate School Code_FY2025'!$A$2:$A$1002,SMALL(IF('ABE Graduate School Code_FY2025'!$GQ$2:$GQ$1002&lt;&gt;"",ROW('ABE Graduate School Code_FY2025'!$GQ$2:$GQ$1002)-ROW('ABE Graduate School Code_FY2025'!$GQ$2)+1,""),ROW(A7))),""))</f>
        <v/>
      </c>
      <c r="AP17" s="1" t="str">
        <f>IF(AO17="","",(_xlfn.XLOOKUP(AO17,'ABE Graduate School Code_FY2025'!A:A,'ABE Graduate School Code_FY2025'!B:B,,)))</f>
        <v/>
      </c>
      <c r="AQ17" s="1" t="str">
        <f>IF(AO17="","",(_xlfn.XLOOKUP(AO17,'ABE Graduate School Code_FY2025'!A:A,'ABE Graduate School Code_FY2025'!C:C,,0)))</f>
        <v/>
      </c>
      <c r="AR17" s="1" t="str">
        <f>IF(AO17="","",_xlfn.XLOOKUP(AO17,'ABE Graduate School Code_FY2025'!A:A,'ABE Graduate School Code_FY2025'!D:D,,0))&amp;""</f>
        <v/>
      </c>
      <c r="AS17" s="245" t="str">
        <f>IF(AO17="","",(HYPERLINK(_xlfn.XLOOKUP(AO17,'ABE Graduate School Code_FY2025'!A:A,'ABE Graduate School Code_FY2025'!G:G,,0))))</f>
        <v/>
      </c>
      <c r="AT17" s="1">
        <f t="shared" si="1"/>
        <v>0</v>
      </c>
      <c r="AU17" s="1">
        <f t="shared" si="2"/>
        <v>0</v>
      </c>
    </row>
    <row r="18" spans="2:52" ht="18" customHeight="1">
      <c r="B18" s="904"/>
      <c r="C18" s="904"/>
      <c r="D18" s="904"/>
      <c r="E18" s="904"/>
      <c r="F18" s="904"/>
      <c r="G18" s="904"/>
      <c r="H18" s="904"/>
      <c r="I18" s="904"/>
      <c r="J18" s="904"/>
      <c r="K18" s="904"/>
      <c r="L18" s="904"/>
      <c r="M18" s="904"/>
      <c r="N18" s="904"/>
      <c r="O18" s="904"/>
      <c r="P18" s="904"/>
      <c r="Q18" s="904"/>
      <c r="R18" s="904"/>
      <c r="S18" s="904"/>
      <c r="T18" s="904"/>
      <c r="U18" s="904"/>
      <c r="V18" s="904"/>
      <c r="W18" s="904"/>
      <c r="X18" s="904"/>
      <c r="Y18" s="904"/>
      <c r="Z18" s="904"/>
      <c r="AA18" s="904"/>
      <c r="AB18" s="904"/>
      <c r="AC18" s="904"/>
      <c r="AD18" s="904"/>
      <c r="AE18" s="904"/>
      <c r="AF18" s="904"/>
      <c r="AG18" s="904"/>
      <c r="AH18" s="904"/>
      <c r="AI18" s="904"/>
      <c r="AJ18" s="904"/>
      <c r="AK18" s="904"/>
      <c r="AN18" s="1" t="str">
        <f>IF(AO18="","",(_xlfn.XLOOKUP(AO18,'ABE Graduate School Code_FY2025'!A:A,'ABE Graduate School Code_FY2025'!M:M,,0)))</f>
        <v/>
      </c>
      <c r="AO18" s="224" t="str" cm="1">
        <f t="array" ref="AO18">IF($F$30="","",IFERROR(INDEX('ABE Graduate School Code_FY2025'!$A$2:$A$1002,SMALL(IF('ABE Graduate School Code_FY2025'!$GQ$2:$GQ$1002&lt;&gt;"",ROW('ABE Graduate School Code_FY2025'!$GQ$2:$GQ$1002)-ROW('ABE Graduate School Code_FY2025'!$GQ$2)+1,""),ROW(A8))),""))</f>
        <v/>
      </c>
      <c r="AP18" s="1" t="str">
        <f>IF(AO18="","",(_xlfn.XLOOKUP(AO18,'ABE Graduate School Code_FY2025'!A:A,'ABE Graduate School Code_FY2025'!B:B,,)))</f>
        <v/>
      </c>
      <c r="AQ18" s="1" t="str">
        <f>IF(AO18="","",(_xlfn.XLOOKUP(AO18,'ABE Graduate School Code_FY2025'!A:A,'ABE Graduate School Code_FY2025'!C:C,,0)))</f>
        <v/>
      </c>
      <c r="AR18" s="1" t="str">
        <f>IF(AO18="","",_xlfn.XLOOKUP(AO18,'ABE Graduate School Code_FY2025'!A:A,'ABE Graduate School Code_FY2025'!D:D,,0))&amp;""</f>
        <v/>
      </c>
      <c r="AS18" s="245" t="str">
        <f>IF(AO18="","",(HYPERLINK(_xlfn.XLOOKUP(AO18,'ABE Graduate School Code_FY2025'!A:A,'ABE Graduate School Code_FY2025'!G:G,,0))))</f>
        <v/>
      </c>
      <c r="AT18" s="1">
        <f t="shared" si="1"/>
        <v>0</v>
      </c>
      <c r="AU18" s="1">
        <f t="shared" si="2"/>
        <v>0</v>
      </c>
    </row>
    <row r="19" spans="2:52" ht="18" customHeight="1">
      <c r="B19" s="904"/>
      <c r="C19" s="904"/>
      <c r="D19" s="904"/>
      <c r="E19" s="904"/>
      <c r="F19" s="904"/>
      <c r="G19" s="904"/>
      <c r="H19" s="904"/>
      <c r="I19" s="904"/>
      <c r="J19" s="904"/>
      <c r="K19" s="904"/>
      <c r="L19" s="904"/>
      <c r="M19" s="904"/>
      <c r="N19" s="904"/>
      <c r="O19" s="904"/>
      <c r="P19" s="904"/>
      <c r="Q19" s="904"/>
      <c r="R19" s="904"/>
      <c r="S19" s="904"/>
      <c r="T19" s="904"/>
      <c r="U19" s="904"/>
      <c r="V19" s="904"/>
      <c r="W19" s="904"/>
      <c r="X19" s="904"/>
      <c r="Y19" s="904"/>
      <c r="Z19" s="904"/>
      <c r="AA19" s="904"/>
      <c r="AB19" s="904"/>
      <c r="AC19" s="904"/>
      <c r="AD19" s="904"/>
      <c r="AE19" s="904"/>
      <c r="AF19" s="904"/>
      <c r="AG19" s="904"/>
      <c r="AH19" s="904"/>
      <c r="AI19" s="904"/>
      <c r="AJ19" s="904"/>
      <c r="AK19" s="904"/>
      <c r="AN19" s="1" t="str">
        <f>IF(AO19="","",(_xlfn.XLOOKUP(AO19,'ABE Graduate School Code_FY2025'!A:A,'ABE Graduate School Code_FY2025'!M:M,,0)))</f>
        <v/>
      </c>
      <c r="AO19" s="224" t="str" cm="1">
        <f t="array" ref="AO19">IF($F$30="","",IFERROR(INDEX('ABE Graduate School Code_FY2025'!$A$2:$A$1002,SMALL(IF('ABE Graduate School Code_FY2025'!$GQ$2:$GQ$1002&lt;&gt;"",ROW('ABE Graduate School Code_FY2025'!$GQ$2:$GQ$1002)-ROW('ABE Graduate School Code_FY2025'!$GQ$2)+1,""),ROW(A9))),""))</f>
        <v/>
      </c>
      <c r="AP19" s="1" t="str">
        <f>IF(AO19="","",(_xlfn.XLOOKUP(AO19,'ABE Graduate School Code_FY2025'!A:A,'ABE Graduate School Code_FY2025'!B:B,,)))</f>
        <v/>
      </c>
      <c r="AQ19" s="1" t="str">
        <f>IF(AO19="","",(_xlfn.XLOOKUP(AO19,'ABE Graduate School Code_FY2025'!A:A,'ABE Graduate School Code_FY2025'!C:C,,0)))</f>
        <v/>
      </c>
      <c r="AR19" s="1" t="str">
        <f>IF(AO19="","",_xlfn.XLOOKUP(AO19,'ABE Graduate School Code_FY2025'!A:A,'ABE Graduate School Code_FY2025'!D:D,,0))&amp;""</f>
        <v/>
      </c>
      <c r="AS19" s="245" t="str">
        <f>IF(AO19="","",(HYPERLINK(_xlfn.XLOOKUP(AO19,'ABE Graduate School Code_FY2025'!A:A,'ABE Graduate School Code_FY2025'!G:G,,0))))</f>
        <v/>
      </c>
      <c r="AT19" s="1">
        <f t="shared" si="1"/>
        <v>0</v>
      </c>
      <c r="AU19" s="1">
        <f t="shared" si="2"/>
        <v>0</v>
      </c>
    </row>
    <row r="20" spans="2:52" ht="18" customHeight="1">
      <c r="B20" s="904"/>
      <c r="C20" s="904"/>
      <c r="D20" s="904"/>
      <c r="E20" s="904"/>
      <c r="F20" s="904"/>
      <c r="G20" s="904"/>
      <c r="H20" s="904"/>
      <c r="I20" s="904"/>
      <c r="J20" s="904"/>
      <c r="K20" s="904"/>
      <c r="L20" s="904"/>
      <c r="M20" s="904"/>
      <c r="N20" s="904"/>
      <c r="O20" s="904"/>
      <c r="P20" s="904"/>
      <c r="Q20" s="904"/>
      <c r="R20" s="904"/>
      <c r="S20" s="904"/>
      <c r="T20" s="904"/>
      <c r="U20" s="904"/>
      <c r="V20" s="904"/>
      <c r="W20" s="904"/>
      <c r="X20" s="904"/>
      <c r="Y20" s="904"/>
      <c r="Z20" s="904"/>
      <c r="AA20" s="904"/>
      <c r="AB20" s="904"/>
      <c r="AC20" s="904"/>
      <c r="AD20" s="904"/>
      <c r="AE20" s="904"/>
      <c r="AF20" s="904"/>
      <c r="AG20" s="904"/>
      <c r="AH20" s="904"/>
      <c r="AI20" s="904"/>
      <c r="AJ20" s="904"/>
      <c r="AK20" s="904"/>
      <c r="AN20" s="1" t="str">
        <f>IF(AO20="","",(_xlfn.XLOOKUP(AO20,'ABE Graduate School Code_FY2025'!A:A,'ABE Graduate School Code_FY2025'!M:M,,0)))</f>
        <v/>
      </c>
      <c r="AO20" s="224" t="str" cm="1">
        <f t="array" ref="AO20">IF($F$30="","",IFERROR(INDEX('ABE Graduate School Code_FY2025'!$A$2:$A$1002,SMALL(IF('ABE Graduate School Code_FY2025'!$GQ$2:$GQ$1002&lt;&gt;"",ROW('ABE Graduate School Code_FY2025'!$GQ$2:$GQ$1002)-ROW('ABE Graduate School Code_FY2025'!$GQ$2)+1,""),ROW(A10))),""))</f>
        <v/>
      </c>
      <c r="AP20" s="1" t="str">
        <f>IF(AO20="","",(_xlfn.XLOOKUP(AO20,'ABE Graduate School Code_FY2025'!A:A,'ABE Graduate School Code_FY2025'!B:B,,)))</f>
        <v/>
      </c>
      <c r="AQ20" s="1" t="str">
        <f>IF(AO20="","",(_xlfn.XLOOKUP(AO20,'ABE Graduate School Code_FY2025'!A:A,'ABE Graduate School Code_FY2025'!C:C,,0)))</f>
        <v/>
      </c>
      <c r="AR20" s="1" t="str">
        <f>IF(AO20="","",_xlfn.XLOOKUP(AO20,'ABE Graduate School Code_FY2025'!A:A,'ABE Graduate School Code_FY2025'!D:D,,0))&amp;""</f>
        <v/>
      </c>
      <c r="AS20" s="245" t="str">
        <f>IF(AO20="","",(HYPERLINK(_xlfn.XLOOKUP(AO20,'ABE Graduate School Code_FY2025'!A:A,'ABE Graduate School Code_FY2025'!G:G,,0))))</f>
        <v/>
      </c>
      <c r="AT20" s="1">
        <f t="shared" si="1"/>
        <v>0</v>
      </c>
      <c r="AU20" s="1">
        <f t="shared" si="2"/>
        <v>0</v>
      </c>
    </row>
    <row r="21" spans="2:52" ht="18" customHeight="1">
      <c r="B21" s="226"/>
      <c r="C21" s="226"/>
      <c r="D21" s="226"/>
      <c r="E21" s="226"/>
      <c r="F21" s="226"/>
      <c r="G21" s="226"/>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N21" s="1" t="str">
        <f>IF(AO21="","",(_xlfn.XLOOKUP(AO21,'ABE Graduate School Code_FY2025'!A:A,'ABE Graduate School Code_FY2025'!M:M,,0)))</f>
        <v/>
      </c>
      <c r="AO21" s="224" t="str" cm="1">
        <f t="array" ref="AO21">IF($F$30="","",IFERROR(INDEX('ABE Graduate School Code_FY2025'!$A$2:$A$1002,SMALL(IF('ABE Graduate School Code_FY2025'!$GQ$2:$GQ$1002&lt;&gt;"",ROW('ABE Graduate School Code_FY2025'!$GQ$2:$GQ$1002)-ROW('ABE Graduate School Code_FY2025'!$GQ$2)+1,""),ROW(A11))),""))</f>
        <v/>
      </c>
      <c r="AP21" s="1" t="str">
        <f>IF(AO21="","",(_xlfn.XLOOKUP(AO21,'ABE Graduate School Code_FY2025'!A:A,'ABE Graduate School Code_FY2025'!B:B,,)))</f>
        <v/>
      </c>
      <c r="AQ21" s="1" t="str">
        <f>IF(AO21="","",(_xlfn.XLOOKUP(AO21,'ABE Graduate School Code_FY2025'!A:A,'ABE Graduate School Code_FY2025'!C:C,,0)))</f>
        <v/>
      </c>
      <c r="AR21" s="1" t="str">
        <f>IF(AO21="","",_xlfn.XLOOKUP(AO21,'ABE Graduate School Code_FY2025'!A:A,'ABE Graduate School Code_FY2025'!D:D,,0))&amp;""</f>
        <v/>
      </c>
      <c r="AS21" s="245" t="str">
        <f>IF(AO21="","",(HYPERLINK(_xlfn.XLOOKUP(AO21,'ABE Graduate School Code_FY2025'!A:A,'ABE Graduate School Code_FY2025'!G:G,,0))))</f>
        <v/>
      </c>
      <c r="AT21" s="1">
        <f t="shared" si="1"/>
        <v>0</v>
      </c>
      <c r="AU21" s="1">
        <f t="shared" si="2"/>
        <v>0</v>
      </c>
    </row>
    <row r="22" spans="2:52" ht="16.149999999999999" customHeight="1">
      <c r="B22" s="901" t="s">
        <v>206</v>
      </c>
      <c r="C22" s="901"/>
      <c r="D22" s="901"/>
      <c r="E22" s="901"/>
      <c r="F22" s="984">
        <f>+'Application Form'!AE4</f>
        <v>0</v>
      </c>
      <c r="G22" s="984"/>
      <c r="H22" s="9"/>
      <c r="I22" s="9"/>
      <c r="P22" s="899" t="str">
        <f>'Application Form'!$J$26&amp;IF('Application Form'!$J$28&lt;&gt;""," "&amp;'Application Form'!$J$28,"")&amp;" "&amp;'Application Form'!$J$24</f>
        <v xml:space="preserve"> </v>
      </c>
      <c r="Q22" s="899"/>
      <c r="R22" s="899"/>
      <c r="S22" s="899"/>
      <c r="T22" s="899"/>
      <c r="U22" s="899"/>
      <c r="V22" s="899"/>
      <c r="W22" s="899"/>
      <c r="X22" s="899"/>
      <c r="Y22" s="899"/>
      <c r="Z22" s="899"/>
      <c r="AA22" s="899"/>
      <c r="AB22" s="899"/>
      <c r="AC22" s="899"/>
      <c r="AD22" s="899"/>
      <c r="AE22" s="899"/>
      <c r="AF22" s="899"/>
      <c r="AG22" s="899"/>
      <c r="AH22" s="899"/>
      <c r="AI22" s="899"/>
      <c r="AJ22" s="899"/>
      <c r="AK22" s="899"/>
      <c r="AN22" s="1" t="str">
        <f>IF(AO22="","",(_xlfn.XLOOKUP(AO22,'ABE Graduate School Code_FY2025'!A:A,'ABE Graduate School Code_FY2025'!M:M,,0)))</f>
        <v/>
      </c>
      <c r="AO22" s="224" t="str" cm="1">
        <f t="array" ref="AO22">IF($F$30="","",IFERROR(INDEX('ABE Graduate School Code_FY2025'!$A$2:$A$1002,SMALL(IF('ABE Graduate School Code_FY2025'!$GQ$2:$GQ$1002&lt;&gt;"",ROW('ABE Graduate School Code_FY2025'!$GQ$2:$GQ$1002)-ROW('ABE Graduate School Code_FY2025'!$GQ$2)+1,""),ROW(A12))),""))</f>
        <v/>
      </c>
      <c r="AP22" s="1" t="str">
        <f>IF(AO22="","",(_xlfn.XLOOKUP(AO22,'ABE Graduate School Code_FY2025'!A:A,'ABE Graduate School Code_FY2025'!B:B,,)))</f>
        <v/>
      </c>
      <c r="AQ22" s="1" t="str">
        <f>IF(AO22="","",(_xlfn.XLOOKUP(AO22,'ABE Graduate School Code_FY2025'!A:A,'ABE Graduate School Code_FY2025'!C:C,,0)))</f>
        <v/>
      </c>
      <c r="AR22" s="1" t="str">
        <f>IF(AO22="","",_xlfn.XLOOKUP(AO22,'ABE Graduate School Code_FY2025'!A:A,'ABE Graduate School Code_FY2025'!D:D,,0))&amp;""</f>
        <v/>
      </c>
      <c r="AS22" s="245" t="str">
        <f>IF(AO22="","",(HYPERLINK(_xlfn.XLOOKUP(AO22,'ABE Graduate School Code_FY2025'!A:A,'ABE Graduate School Code_FY2025'!G:G,,0))))</f>
        <v/>
      </c>
      <c r="AT22" s="1">
        <f t="shared" si="1"/>
        <v>0</v>
      </c>
      <c r="AU22" s="1">
        <f t="shared" si="2"/>
        <v>0</v>
      </c>
    </row>
    <row r="23" spans="2:52" ht="16.149999999999999" customHeight="1" thickBot="1">
      <c r="B23" s="902"/>
      <c r="C23" s="902"/>
      <c r="D23" s="902"/>
      <c r="E23" s="902"/>
      <c r="F23" s="985"/>
      <c r="G23" s="985"/>
      <c r="H23" s="9"/>
      <c r="I23" s="9"/>
      <c r="J23" s="119" t="s">
        <v>154</v>
      </c>
      <c r="K23" s="37"/>
      <c r="L23" s="37"/>
      <c r="M23" s="37"/>
      <c r="N23" s="37"/>
      <c r="O23" s="37"/>
      <c r="P23" s="900"/>
      <c r="Q23" s="900"/>
      <c r="R23" s="900"/>
      <c r="S23" s="900"/>
      <c r="T23" s="900"/>
      <c r="U23" s="900"/>
      <c r="V23" s="900"/>
      <c r="W23" s="900"/>
      <c r="X23" s="900"/>
      <c r="Y23" s="900"/>
      <c r="Z23" s="900"/>
      <c r="AA23" s="900"/>
      <c r="AB23" s="900"/>
      <c r="AC23" s="900"/>
      <c r="AD23" s="900"/>
      <c r="AE23" s="900"/>
      <c r="AF23" s="900"/>
      <c r="AG23" s="900"/>
      <c r="AH23" s="900"/>
      <c r="AI23" s="900"/>
      <c r="AJ23" s="900"/>
      <c r="AK23" s="900"/>
      <c r="AN23" s="1" t="str">
        <f>IF(AO23="","",(_xlfn.XLOOKUP(AO23,'ABE Graduate School Code_FY2025'!A:A,'ABE Graduate School Code_FY2025'!M:M,,0)))</f>
        <v/>
      </c>
      <c r="AO23" s="224" t="str" cm="1">
        <f t="array" ref="AO23">IF($F$30="","",IFERROR(INDEX('ABE Graduate School Code_FY2025'!$A$2:$A$1002,SMALL(IF('ABE Graduate School Code_FY2025'!$GQ$2:$GQ$1002&lt;&gt;"",ROW('ABE Graduate School Code_FY2025'!$GQ$2:$GQ$1002)-ROW('ABE Graduate School Code_FY2025'!$GQ$2)+1,""),ROW(A13))),""))</f>
        <v/>
      </c>
      <c r="AP23" s="1" t="str">
        <f>IF(AO23="","",(_xlfn.XLOOKUP(AO23,'ABE Graduate School Code_FY2025'!A:A,'ABE Graduate School Code_FY2025'!B:B,,)))</f>
        <v/>
      </c>
      <c r="AQ23" s="1" t="str">
        <f>IF(AO23="","",(_xlfn.XLOOKUP(AO23,'ABE Graduate School Code_FY2025'!A:A,'ABE Graduate School Code_FY2025'!C:C,,0)))</f>
        <v/>
      </c>
      <c r="AR23" s="1" t="str">
        <f>IF(AO23="","",_xlfn.XLOOKUP(AO23,'ABE Graduate School Code_FY2025'!A:A,'ABE Graduate School Code_FY2025'!D:D,,0))&amp;""</f>
        <v/>
      </c>
      <c r="AS23" s="245" t="str">
        <f>IF(AO23="","",(HYPERLINK(_xlfn.XLOOKUP(AO23,'ABE Graduate School Code_FY2025'!A:A,'ABE Graduate School Code_FY2025'!G:G,,0))))</f>
        <v/>
      </c>
      <c r="AT23" s="1">
        <f t="shared" si="1"/>
        <v>0</v>
      </c>
      <c r="AU23" s="1">
        <f t="shared" si="2"/>
        <v>0</v>
      </c>
    </row>
    <row r="24" spans="2:52" ht="16.149999999999999" customHeight="1">
      <c r="B24" s="185" t="s">
        <v>207</v>
      </c>
      <c r="C24" s="185"/>
      <c r="D24" s="2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N24" s="1" t="str">
        <f>IF(AO24="","",(_xlfn.XLOOKUP(AO24,'ABE Graduate School Code_FY2025'!A:A,'ABE Graduate School Code_FY2025'!M:M,,0)))</f>
        <v/>
      </c>
      <c r="AO24" s="224" t="str" cm="1">
        <f t="array" ref="AO24">IF($F$30="","",IFERROR(INDEX('ABE Graduate School Code_FY2025'!$A$2:$A$1002,SMALL(IF('ABE Graduate School Code_FY2025'!$GQ$2:$GQ$1002&lt;&gt;"",ROW('ABE Graduate School Code_FY2025'!$GQ$2:$GQ$1002)-ROW('ABE Graduate School Code_FY2025'!$GQ$2)+1,""),ROW(A14))),""))</f>
        <v/>
      </c>
      <c r="AP24" s="1" t="str">
        <f>IF(AO24="","",(_xlfn.XLOOKUP(AO24,'ABE Graduate School Code_FY2025'!A:A,'ABE Graduate School Code_FY2025'!B:B,,)))</f>
        <v/>
      </c>
      <c r="AQ24" s="1" t="str">
        <f>IF(AO24="","",(_xlfn.XLOOKUP(AO24,'ABE Graduate School Code_FY2025'!A:A,'ABE Graduate School Code_FY2025'!C:C,,0)))</f>
        <v/>
      </c>
      <c r="AR24" s="1" t="str">
        <f>IF(AO24="","",_xlfn.XLOOKUP(AO24,'ABE Graduate School Code_FY2025'!A:A,'ABE Graduate School Code_FY2025'!D:D,,0))&amp;""</f>
        <v/>
      </c>
      <c r="AS24" s="245" t="str">
        <f>IF(AO24="","",(HYPERLINK(_xlfn.XLOOKUP(AO24,'ABE Graduate School Code_FY2025'!A:A,'ABE Graduate School Code_FY2025'!G:G,,0))))</f>
        <v/>
      </c>
      <c r="AT24" s="1">
        <f t="shared" si="1"/>
        <v>0</v>
      </c>
      <c r="AU24" s="1">
        <f t="shared" si="2"/>
        <v>0</v>
      </c>
    </row>
    <row r="25" spans="2:52" ht="16.149999999999999" customHeight="1">
      <c r="B25" s="983" t="s">
        <v>208</v>
      </c>
      <c r="C25" s="983"/>
      <c r="D25" s="983"/>
      <c r="E25" s="983"/>
      <c r="F25" s="983"/>
      <c r="G25" s="983"/>
      <c r="H25" s="983"/>
      <c r="I25" s="983"/>
      <c r="J25" s="983"/>
      <c r="K25" s="983"/>
      <c r="L25" s="983"/>
      <c r="M25" s="983"/>
      <c r="N25" s="983"/>
      <c r="O25" s="983"/>
      <c r="P25" s="983"/>
      <c r="Q25" s="983"/>
      <c r="R25" s="983"/>
      <c r="S25" s="983"/>
      <c r="T25" s="983"/>
      <c r="U25" s="983"/>
      <c r="V25" s="983"/>
      <c r="W25" s="983"/>
      <c r="X25" s="983"/>
      <c r="Y25" s="983"/>
      <c r="Z25" s="983"/>
      <c r="AA25" s="983"/>
      <c r="AB25" s="983"/>
      <c r="AC25" s="983"/>
      <c r="AD25" s="983"/>
      <c r="AE25" s="983"/>
      <c r="AF25" s="983"/>
      <c r="AG25" s="983"/>
      <c r="AH25" s="983"/>
      <c r="AI25" s="983"/>
      <c r="AJ25" s="983"/>
      <c r="AK25" s="983"/>
      <c r="AN25" s="1" t="str">
        <f>IF(AO25="","",(_xlfn.XLOOKUP(AO25,'ABE Graduate School Code_FY2025'!A:A,'ABE Graduate School Code_FY2025'!M:M,,0)))</f>
        <v/>
      </c>
      <c r="AO25" s="224" t="str" cm="1">
        <f t="array" ref="AO25">IF($F$30="","",IFERROR(INDEX('ABE Graduate School Code_FY2025'!$A$2:$A$1002,SMALL(IF('ABE Graduate School Code_FY2025'!$GQ$2:$GQ$1002&lt;&gt;"",ROW('ABE Graduate School Code_FY2025'!$GQ$2:$GQ$1002)-ROW('ABE Graduate School Code_FY2025'!$GQ$2)+1,""),ROW(A15))),""))</f>
        <v/>
      </c>
      <c r="AP25" s="1" t="str">
        <f>IF(AO25="","",(_xlfn.XLOOKUP(AO25,'ABE Graduate School Code_FY2025'!A:A,'ABE Graduate School Code_FY2025'!B:B,,)))</f>
        <v/>
      </c>
      <c r="AQ25" s="1" t="str">
        <f>IF(AO25="","",(_xlfn.XLOOKUP(AO25,'ABE Graduate School Code_FY2025'!A:A,'ABE Graduate School Code_FY2025'!C:C,,0)))</f>
        <v/>
      </c>
      <c r="AR25" s="1" t="str">
        <f>IF(AO25="","",_xlfn.XLOOKUP(AO25,'ABE Graduate School Code_FY2025'!A:A,'ABE Graduate School Code_FY2025'!D:D,,0))&amp;""</f>
        <v/>
      </c>
      <c r="AS25" s="245" t="str">
        <f>IF(AO25="","",(HYPERLINK(_xlfn.XLOOKUP(AO25,'ABE Graduate School Code_FY2025'!A:A,'ABE Graduate School Code_FY2025'!G:G,,0))))</f>
        <v/>
      </c>
      <c r="AT25" s="1">
        <f t="shared" si="1"/>
        <v>0</v>
      </c>
      <c r="AU25" s="1">
        <f t="shared" si="2"/>
        <v>0</v>
      </c>
    </row>
    <row r="26" spans="2:52" ht="16.149999999999999" customHeight="1">
      <c r="B26" s="903" t="s">
        <v>209</v>
      </c>
      <c r="C26" s="903"/>
      <c r="D26" s="903"/>
      <c r="E26" s="903"/>
      <c r="F26" s="903"/>
      <c r="G26" s="903"/>
      <c r="H26" s="903"/>
      <c r="I26" s="903"/>
      <c r="J26" s="903"/>
      <c r="K26" s="903"/>
      <c r="L26" s="903"/>
      <c r="M26" s="903"/>
      <c r="N26" s="903"/>
      <c r="O26" s="903"/>
      <c r="P26" s="903"/>
      <c r="Q26" s="903"/>
      <c r="R26" s="903"/>
      <c r="S26" s="903"/>
      <c r="T26" s="903"/>
      <c r="U26" s="903"/>
      <c r="V26" s="903"/>
      <c r="W26" s="903"/>
      <c r="X26" s="903"/>
      <c r="Y26" s="903"/>
      <c r="Z26" s="903"/>
      <c r="AA26" s="903"/>
      <c r="AB26" s="903"/>
      <c r="AC26" s="903"/>
      <c r="AD26" s="903"/>
      <c r="AE26" s="903"/>
      <c r="AF26" s="903"/>
      <c r="AG26" s="903"/>
      <c r="AH26" s="903"/>
      <c r="AI26" s="903"/>
      <c r="AJ26" s="903"/>
      <c r="AK26" s="903"/>
      <c r="AN26" s="1" t="str">
        <f>IF(AO26="","",(_xlfn.XLOOKUP(AO26,'ABE Graduate School Code_FY2025'!A:A,'ABE Graduate School Code_FY2025'!M:M,,0)))</f>
        <v/>
      </c>
      <c r="AO26" s="224" t="str" cm="1">
        <f t="array" ref="AO26">IF($F$30="","",IFERROR(INDEX('ABE Graduate School Code_FY2025'!$A$2:$A$1002,SMALL(IF('ABE Graduate School Code_FY2025'!$GQ$2:$GQ$1002&lt;&gt;"",ROW('ABE Graduate School Code_FY2025'!$GQ$2:$GQ$1002)-ROW('ABE Graduate School Code_FY2025'!$GQ$2)+1,""),ROW(A16))),""))</f>
        <v/>
      </c>
      <c r="AP26" s="1" t="str">
        <f>IF(AO26="","",(_xlfn.XLOOKUP(AO26,'ABE Graduate School Code_FY2025'!A:A,'ABE Graduate School Code_FY2025'!B:B,,)))</f>
        <v/>
      </c>
      <c r="AQ26" s="1" t="str">
        <f>IF(AO26="","",(_xlfn.XLOOKUP(AO26,'ABE Graduate School Code_FY2025'!A:A,'ABE Graduate School Code_FY2025'!C:C,,0)))</f>
        <v/>
      </c>
      <c r="AR26" s="1" t="str">
        <f>IF(AO26="","",_xlfn.XLOOKUP(AO26,'ABE Graduate School Code_FY2025'!A:A,'ABE Graduate School Code_FY2025'!D:D,,0))&amp;""</f>
        <v/>
      </c>
      <c r="AS26" s="245" t="str">
        <f>IF(AO26="","",(HYPERLINK(_xlfn.XLOOKUP(AO26,'ABE Graduate School Code_FY2025'!A:A,'ABE Graduate School Code_FY2025'!G:G,,0))))</f>
        <v/>
      </c>
      <c r="AT26" s="1">
        <f t="shared" si="1"/>
        <v>0</v>
      </c>
      <c r="AU26" s="1">
        <f t="shared" si="2"/>
        <v>0</v>
      </c>
      <c r="AZ26" s="21"/>
    </row>
    <row r="27" spans="2:52" ht="16.149999999999999" customHeight="1">
      <c r="B27" s="210" t="s">
        <v>210</v>
      </c>
      <c r="C27" s="120"/>
      <c r="F27" s="6"/>
      <c r="AL27" s="40"/>
      <c r="AM27" s="40"/>
      <c r="AN27" s="1" t="str">
        <f>IF(AO27="","",(_xlfn.XLOOKUP(AO27,'ABE Graduate School Code_FY2025'!A:A,'ABE Graduate School Code_FY2025'!M:M,,0)))</f>
        <v/>
      </c>
      <c r="AO27" s="224" t="str" cm="1">
        <f t="array" ref="AO27">IF($F$30="","",IFERROR(INDEX('ABE Graduate School Code_FY2025'!$A$2:$A$1002,SMALL(IF('ABE Graduate School Code_FY2025'!$GQ$2:$GQ$1002&lt;&gt;"",ROW('ABE Graduate School Code_FY2025'!$GQ$2:$GQ$1002)-ROW('ABE Graduate School Code_FY2025'!$GQ$2)+1,""),ROW(A17))),""))</f>
        <v/>
      </c>
      <c r="AP27" s="1" t="str">
        <f>IF(AO27="","",(_xlfn.XLOOKUP(AO27,'ABE Graduate School Code_FY2025'!A:A,'ABE Graduate School Code_FY2025'!B:B,,)))</f>
        <v/>
      </c>
      <c r="AQ27" s="1" t="str">
        <f>IF(AO27="","",(_xlfn.XLOOKUP(AO27,'ABE Graduate School Code_FY2025'!A:A,'ABE Graduate School Code_FY2025'!C:C,,0)))</f>
        <v/>
      </c>
      <c r="AR27" s="1" t="str">
        <f>IF(AO27="","",_xlfn.XLOOKUP(AO27,'ABE Graduate School Code_FY2025'!A:A,'ABE Graduate School Code_FY2025'!D:D,,0))&amp;""</f>
        <v/>
      </c>
      <c r="AS27" s="245" t="str">
        <f>IF(AO27="","",(HYPERLINK(_xlfn.XLOOKUP(AO27,'ABE Graduate School Code_FY2025'!A:A,'ABE Graduate School Code_FY2025'!G:G,,0))))</f>
        <v/>
      </c>
      <c r="AT27" s="1">
        <f t="shared" si="1"/>
        <v>0</v>
      </c>
      <c r="AU27" s="1">
        <f t="shared" si="2"/>
        <v>0</v>
      </c>
    </row>
    <row r="28" spans="2:52" ht="16.149999999999999" customHeight="1">
      <c r="B28" s="925" t="s">
        <v>211</v>
      </c>
      <c r="C28" s="925"/>
      <c r="D28" s="925"/>
      <c r="E28" s="925"/>
      <c r="F28" s="925"/>
      <c r="G28" s="927">
        <f>_xlfn.XLOOKUP(F30,'List of research fields '!C:C,'List of research fields '!A:A,,0)</f>
        <v>0</v>
      </c>
      <c r="H28" s="927"/>
      <c r="I28" s="927"/>
      <c r="J28" s="929">
        <f>_xlfn.XLOOKUP(F30,'List of research fields '!C:C,'List of research fields '!B:B,,0)</f>
        <v>0</v>
      </c>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40"/>
      <c r="AM28" s="40"/>
      <c r="AN28" s="1" t="str">
        <f>IF(AO28="","",(_xlfn.XLOOKUP(AO28,'ABE Graduate School Code_FY2025'!A:A,'ABE Graduate School Code_FY2025'!M:M,,0)))</f>
        <v/>
      </c>
      <c r="AO28" s="224" t="str" cm="1">
        <f t="array" ref="AO28">IF($F$30="","",IFERROR(INDEX('ABE Graduate School Code_FY2025'!$A$2:$A$1002,SMALL(IF('ABE Graduate School Code_FY2025'!$GQ$2:$GQ$1002&lt;&gt;"",ROW('ABE Graduate School Code_FY2025'!$GQ$2:$GQ$1002)-ROW('ABE Graduate School Code_FY2025'!$GQ$2)+1,""),ROW(A18))),""))</f>
        <v/>
      </c>
      <c r="AP28" s="1" t="str">
        <f>IF(AO28="","",(_xlfn.XLOOKUP(AO28,'ABE Graduate School Code_FY2025'!A:A,'ABE Graduate School Code_FY2025'!B:B,,)))</f>
        <v/>
      </c>
      <c r="AQ28" s="1" t="str">
        <f>IF(AO28="","",(_xlfn.XLOOKUP(AO28,'ABE Graduate School Code_FY2025'!A:A,'ABE Graduate School Code_FY2025'!C:C,,0)))</f>
        <v/>
      </c>
      <c r="AR28" s="1" t="str">
        <f>IF(AO28="","",_xlfn.XLOOKUP(AO28,'ABE Graduate School Code_FY2025'!A:A,'ABE Graduate School Code_FY2025'!D:D,,0))&amp;""</f>
        <v/>
      </c>
      <c r="AS28" s="245" t="str">
        <f>IF(AO28="","",(HYPERLINK(_xlfn.XLOOKUP(AO28,'ABE Graduate School Code_FY2025'!A:A,'ABE Graduate School Code_FY2025'!G:G,,0))))</f>
        <v/>
      </c>
      <c r="AT28" s="1">
        <f t="shared" si="1"/>
        <v>0</v>
      </c>
      <c r="AU28" s="1">
        <f t="shared" si="2"/>
        <v>0</v>
      </c>
    </row>
    <row r="29" spans="2:52" ht="16.149999999999999" customHeight="1" thickBot="1">
      <c r="B29" s="926"/>
      <c r="C29" s="926"/>
      <c r="D29" s="926"/>
      <c r="E29" s="926"/>
      <c r="F29" s="926"/>
      <c r="G29" s="928"/>
      <c r="H29" s="928"/>
      <c r="I29" s="928"/>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40"/>
      <c r="AM29" s="40"/>
      <c r="AN29" s="1" t="str">
        <f>IF(AO29="","",(_xlfn.XLOOKUP(AO29,'ABE Graduate School Code_FY2025'!A:A,'ABE Graduate School Code_FY2025'!M:M,,0)))</f>
        <v/>
      </c>
      <c r="AO29" s="224" t="str" cm="1">
        <f t="array" ref="AO29">IF($F$30="","",IFERROR(INDEX('ABE Graduate School Code_FY2025'!$A$2:$A$1002,SMALL(IF('ABE Graduate School Code_FY2025'!$GQ$2:$GQ$1002&lt;&gt;"",ROW('ABE Graduate School Code_FY2025'!$GQ$2:$GQ$1002)-ROW('ABE Graduate School Code_FY2025'!$GQ$2)+1,""),ROW(A19))),""))</f>
        <v/>
      </c>
      <c r="AP29" s="1" t="str">
        <f>IF(AO29="","",(_xlfn.XLOOKUP(AO29,'ABE Graduate School Code_FY2025'!A:A,'ABE Graduate School Code_FY2025'!B:B,,)))</f>
        <v/>
      </c>
      <c r="AQ29" s="1" t="str">
        <f>IF(AO29="","",(_xlfn.XLOOKUP(AO29,'ABE Graduate School Code_FY2025'!A:A,'ABE Graduate School Code_FY2025'!C:C,,0)))</f>
        <v/>
      </c>
      <c r="AR29" s="1" t="str">
        <f>IF(AO29="","",_xlfn.XLOOKUP(AO29,'ABE Graduate School Code_FY2025'!A:A,'ABE Graduate School Code_FY2025'!D:D,,0))&amp;""</f>
        <v/>
      </c>
      <c r="AS29" s="245" t="str">
        <f>IF(AO29="","",(HYPERLINK(_xlfn.XLOOKUP(AO29,'ABE Graduate School Code_FY2025'!A:A,'ABE Graduate School Code_FY2025'!G:G,,0))))</f>
        <v/>
      </c>
      <c r="AT29" s="1">
        <f t="shared" si="1"/>
        <v>0</v>
      </c>
      <c r="AU29" s="1">
        <f t="shared" si="2"/>
        <v>0</v>
      </c>
    </row>
    <row r="30" spans="2:52" s="195" customFormat="1" ht="16.149999999999999" customHeight="1">
      <c r="B30" s="967" t="s">
        <v>212</v>
      </c>
      <c r="C30" s="968"/>
      <c r="D30" s="968"/>
      <c r="E30" s="968"/>
      <c r="F30" s="946"/>
      <c r="G30" s="974">
        <f>_xlfn.XLOOKUP(F30,'List of research fields '!C:C,'List of research fields '!D:D,,0)</f>
        <v>0</v>
      </c>
      <c r="H30" s="974"/>
      <c r="I30" s="974"/>
      <c r="J30" s="974"/>
      <c r="K30" s="974"/>
      <c r="L30" s="974"/>
      <c r="M30" s="974"/>
      <c r="N30" s="974"/>
      <c r="O30" s="974"/>
      <c r="P30" s="977">
        <f>_xlfn.XLOOKUP(F30,'List of research fields '!C:C,'List of research fields '!E:E,,0)</f>
        <v>0</v>
      </c>
      <c r="Q30" s="977"/>
      <c r="R30" s="977"/>
      <c r="S30" s="977"/>
      <c r="T30" s="977"/>
      <c r="U30" s="977"/>
      <c r="V30" s="977"/>
      <c r="W30" s="977"/>
      <c r="X30" s="977"/>
      <c r="Y30" s="977"/>
      <c r="Z30" s="977"/>
      <c r="AA30" s="977"/>
      <c r="AB30" s="977"/>
      <c r="AC30" s="977"/>
      <c r="AD30" s="977"/>
      <c r="AE30" s="977"/>
      <c r="AF30" s="977"/>
      <c r="AG30" s="977"/>
      <c r="AH30" s="977"/>
      <c r="AI30" s="977"/>
      <c r="AJ30" s="977"/>
      <c r="AK30" s="978"/>
      <c r="AN30" s="1" t="str">
        <f>IF(AO30="","",(_xlfn.XLOOKUP(AO30,'ABE Graduate School Code_FY2025'!A:A,'ABE Graduate School Code_FY2025'!M:M,,0)))</f>
        <v/>
      </c>
      <c r="AO30" s="224" t="str" cm="1">
        <f t="array" ref="AO30">IF($F$30="","",IFERROR(INDEX('ABE Graduate School Code_FY2025'!$A$2:$A$1002,SMALL(IF('ABE Graduate School Code_FY2025'!$GQ$2:$GQ$1002&lt;&gt;"",ROW('ABE Graduate School Code_FY2025'!$GQ$2:$GQ$1002)-ROW('ABE Graduate School Code_FY2025'!$GQ$2)+1,""),ROW(A20))),""))</f>
        <v/>
      </c>
      <c r="AP30" s="1" t="str">
        <f>IF(AO30="","",(_xlfn.XLOOKUP(AO30,'ABE Graduate School Code_FY2025'!A:A,'ABE Graduate School Code_FY2025'!B:B,,)))</f>
        <v/>
      </c>
      <c r="AQ30" s="1" t="str">
        <f>IF(AO30="","",(_xlfn.XLOOKUP(AO30,'ABE Graduate School Code_FY2025'!A:A,'ABE Graduate School Code_FY2025'!C:C,,0)))</f>
        <v/>
      </c>
      <c r="AR30" s="1" t="str">
        <f>IF(AO30="","",_xlfn.XLOOKUP(AO30,'ABE Graduate School Code_FY2025'!A:A,'ABE Graduate School Code_FY2025'!D:D,,0))&amp;""</f>
        <v/>
      </c>
      <c r="AS30" s="245" t="str">
        <f>IF(AO30="","",(HYPERLINK(_xlfn.XLOOKUP(AO30,'ABE Graduate School Code_FY2025'!A:A,'ABE Graduate School Code_FY2025'!G:G,,0))))</f>
        <v/>
      </c>
      <c r="AT30" s="1">
        <f t="shared" si="1"/>
        <v>0</v>
      </c>
      <c r="AU30" s="1">
        <f t="shared" si="2"/>
        <v>0</v>
      </c>
      <c r="AV30" s="6"/>
    </row>
    <row r="31" spans="2:52" s="195" customFormat="1" ht="16.149999999999999" customHeight="1">
      <c r="B31" s="969"/>
      <c r="C31" s="970"/>
      <c r="D31" s="970"/>
      <c r="E31" s="970"/>
      <c r="F31" s="947"/>
      <c r="G31" s="975"/>
      <c r="H31" s="975"/>
      <c r="I31" s="975"/>
      <c r="J31" s="975"/>
      <c r="K31" s="975"/>
      <c r="L31" s="975"/>
      <c r="M31" s="975"/>
      <c r="N31" s="975"/>
      <c r="O31" s="975"/>
      <c r="P31" s="979"/>
      <c r="Q31" s="979"/>
      <c r="R31" s="979"/>
      <c r="S31" s="979"/>
      <c r="T31" s="979"/>
      <c r="U31" s="979"/>
      <c r="V31" s="979"/>
      <c r="W31" s="979"/>
      <c r="X31" s="979"/>
      <c r="Y31" s="979"/>
      <c r="Z31" s="979"/>
      <c r="AA31" s="979"/>
      <c r="AB31" s="979"/>
      <c r="AC31" s="979"/>
      <c r="AD31" s="979"/>
      <c r="AE31" s="979"/>
      <c r="AF31" s="979"/>
      <c r="AG31" s="979"/>
      <c r="AH31" s="979"/>
      <c r="AI31" s="979"/>
      <c r="AJ31" s="979"/>
      <c r="AK31" s="980"/>
      <c r="AN31" s="1" t="str">
        <f>IF(AO31="","",(_xlfn.XLOOKUP(AO31,'ABE Graduate School Code_FY2025'!A:A,'ABE Graduate School Code_FY2025'!M:M,,0)))</f>
        <v/>
      </c>
      <c r="AO31" s="224" t="str" cm="1">
        <f t="array" ref="AO31">IF($F$30="","",IFERROR(INDEX('ABE Graduate School Code_FY2025'!$A$2:$A$1002,SMALL(IF('ABE Graduate School Code_FY2025'!$GQ$2:$GQ$1002&lt;&gt;"",ROW('ABE Graduate School Code_FY2025'!$GQ$2:$GQ$1002)-ROW('ABE Graduate School Code_FY2025'!$GQ$2)+1,""),ROW(A21))),""))</f>
        <v/>
      </c>
      <c r="AP31" s="1" t="str">
        <f>IF(AO31="","",(_xlfn.XLOOKUP(AO31,'ABE Graduate School Code_FY2025'!A:A,'ABE Graduate School Code_FY2025'!B:B,,)))</f>
        <v/>
      </c>
      <c r="AQ31" s="1" t="str">
        <f>IF(AO31="","",(_xlfn.XLOOKUP(AO31,'ABE Graduate School Code_FY2025'!A:A,'ABE Graduate School Code_FY2025'!C:C,,0)))</f>
        <v/>
      </c>
      <c r="AR31" s="1" t="str">
        <f>IF(AO31="","",_xlfn.XLOOKUP(AO31,'ABE Graduate School Code_FY2025'!A:A,'ABE Graduate School Code_FY2025'!D:D,,0))&amp;""</f>
        <v/>
      </c>
      <c r="AS31" s="245" t="str">
        <f>IF(AO31="","",(HYPERLINK(_xlfn.XLOOKUP(AO31,'ABE Graduate School Code_FY2025'!A:A,'ABE Graduate School Code_FY2025'!G:G,,0))))</f>
        <v/>
      </c>
      <c r="AT31" s="1">
        <f t="shared" si="1"/>
        <v>0</v>
      </c>
      <c r="AU31" s="1">
        <f t="shared" si="2"/>
        <v>0</v>
      </c>
      <c r="AV31" s="6"/>
    </row>
    <row r="32" spans="2:52" s="195" customFormat="1" ht="16.149999999999999" customHeight="1" thickBot="1">
      <c r="B32" s="971"/>
      <c r="C32" s="972"/>
      <c r="D32" s="972"/>
      <c r="E32" s="972"/>
      <c r="F32" s="973"/>
      <c r="G32" s="976"/>
      <c r="H32" s="976"/>
      <c r="I32" s="976"/>
      <c r="J32" s="976"/>
      <c r="K32" s="976"/>
      <c r="L32" s="976"/>
      <c r="M32" s="976"/>
      <c r="N32" s="976"/>
      <c r="O32" s="976"/>
      <c r="P32" s="981"/>
      <c r="Q32" s="981"/>
      <c r="R32" s="981"/>
      <c r="S32" s="981"/>
      <c r="T32" s="981"/>
      <c r="U32" s="981"/>
      <c r="V32" s="981"/>
      <c r="W32" s="981"/>
      <c r="X32" s="981"/>
      <c r="Y32" s="981"/>
      <c r="Z32" s="981"/>
      <c r="AA32" s="981"/>
      <c r="AB32" s="981"/>
      <c r="AC32" s="981"/>
      <c r="AD32" s="981"/>
      <c r="AE32" s="981"/>
      <c r="AF32" s="981"/>
      <c r="AG32" s="981"/>
      <c r="AH32" s="981"/>
      <c r="AI32" s="981"/>
      <c r="AJ32" s="981"/>
      <c r="AK32" s="982"/>
      <c r="AN32" s="1" t="str">
        <f>IF(AO32="","",(_xlfn.XLOOKUP(AO32,'ABE Graduate School Code_FY2025'!A:A,'ABE Graduate School Code_FY2025'!M:M,,0)))</f>
        <v/>
      </c>
      <c r="AO32" s="224" t="str" cm="1">
        <f t="array" ref="AO32">IF($F$30="","",IFERROR(INDEX('ABE Graduate School Code_FY2025'!$A$2:$A$1002,SMALL(IF('ABE Graduate School Code_FY2025'!$GQ$2:$GQ$1002&lt;&gt;"",ROW('ABE Graduate School Code_FY2025'!$GQ$2:$GQ$1002)-ROW('ABE Graduate School Code_FY2025'!$GQ$2)+1,""),ROW(A22))),""))</f>
        <v/>
      </c>
      <c r="AP32" s="1" t="str">
        <f>IF(AO32="","",(_xlfn.XLOOKUP(AO32,'ABE Graduate School Code_FY2025'!A:A,'ABE Graduate School Code_FY2025'!B:B,,)))</f>
        <v/>
      </c>
      <c r="AQ32" s="1" t="str">
        <f>IF(AO32="","",(_xlfn.XLOOKUP(AO32,'ABE Graduate School Code_FY2025'!A:A,'ABE Graduate School Code_FY2025'!C:C,,0)))</f>
        <v/>
      </c>
      <c r="AR32" s="1" t="str">
        <f>IF(AO32="","",_xlfn.XLOOKUP(AO32,'ABE Graduate School Code_FY2025'!A:A,'ABE Graduate School Code_FY2025'!D:D,,0))&amp;""</f>
        <v/>
      </c>
      <c r="AS32" s="245" t="str">
        <f>IF(AO32="","",(HYPERLINK(_xlfn.XLOOKUP(AO32,'ABE Graduate School Code_FY2025'!A:A,'ABE Graduate School Code_FY2025'!G:G,,0))))</f>
        <v/>
      </c>
      <c r="AT32" s="1">
        <f t="shared" si="1"/>
        <v>0</v>
      </c>
      <c r="AU32" s="1">
        <f t="shared" si="2"/>
        <v>0</v>
      </c>
      <c r="AV32" s="6"/>
    </row>
    <row r="33" spans="2:185" ht="18" customHeight="1">
      <c r="B33" s="197" t="s">
        <v>213</v>
      </c>
      <c r="C33" s="121"/>
      <c r="D33" s="121"/>
      <c r="E33" s="121"/>
      <c r="F33" s="40"/>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N33" s="1" t="str">
        <f>IF(AO33="","",(_xlfn.XLOOKUP(AO33,'ABE Graduate School Code_FY2025'!A:A,'ABE Graduate School Code_FY2025'!M:M,,0)))</f>
        <v/>
      </c>
      <c r="AO33" s="224" t="str" cm="1">
        <f t="array" ref="AO33">IF($F$30="","",IFERROR(INDEX('ABE Graduate School Code_FY2025'!$A$2:$A$1002,SMALL(IF('ABE Graduate School Code_FY2025'!$GQ$2:$GQ$1002&lt;&gt;"",ROW('ABE Graduate School Code_FY2025'!$GQ$2:$GQ$1002)-ROW('ABE Graduate School Code_FY2025'!$GQ$2)+1,""),ROW(A23))),""))</f>
        <v/>
      </c>
      <c r="AP33" s="1" t="str">
        <f>IF(AO33="","",(_xlfn.XLOOKUP(AO33,'ABE Graduate School Code_FY2025'!A:A,'ABE Graduate School Code_FY2025'!B:B,,)))</f>
        <v/>
      </c>
      <c r="AQ33" s="1" t="str">
        <f>IF(AO33="","",(_xlfn.XLOOKUP(AO33,'ABE Graduate School Code_FY2025'!A:A,'ABE Graduate School Code_FY2025'!C:C,,0)))</f>
        <v/>
      </c>
      <c r="AR33" s="1" t="str">
        <f>IF(AO33="","",_xlfn.XLOOKUP(AO33,'ABE Graduate School Code_FY2025'!A:A,'ABE Graduate School Code_FY2025'!D:D,,0))&amp;""</f>
        <v/>
      </c>
      <c r="AS33" s="245" t="str">
        <f>IF(AO33="","",(HYPERLINK(_xlfn.XLOOKUP(AO33,'ABE Graduate School Code_FY2025'!A:A,'ABE Graduate School Code_FY2025'!G:G,,0))))</f>
        <v/>
      </c>
      <c r="AT33" s="1">
        <f t="shared" si="1"/>
        <v>0</v>
      </c>
      <c r="AU33" s="1">
        <f t="shared" si="2"/>
        <v>0</v>
      </c>
    </row>
    <row r="34" spans="2:185" ht="16.149999999999999" customHeight="1">
      <c r="B34" s="213" t="s">
        <v>214</v>
      </c>
      <c r="C34" s="121"/>
      <c r="D34" s="121"/>
      <c r="E34" s="121"/>
      <c r="F34" s="40"/>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N34" s="1" t="str">
        <f>IF(AO34="","",(_xlfn.XLOOKUP(AO34,'ABE Graduate School Code_FY2025'!A:A,'ABE Graduate School Code_FY2025'!M:M,,0)))</f>
        <v/>
      </c>
      <c r="AO34" s="224" t="str" cm="1">
        <f t="array" ref="AO34">IF($F$30="","",IFERROR(INDEX('ABE Graduate School Code_FY2025'!$A$2:$A$1002,SMALL(IF('ABE Graduate School Code_FY2025'!$GQ$2:$GQ$1002&lt;&gt;"",ROW('ABE Graduate School Code_FY2025'!$GQ$2:$GQ$1002)-ROW('ABE Graduate School Code_FY2025'!$GQ$2)+1,""),ROW(A24))),""))</f>
        <v/>
      </c>
      <c r="AP34" s="1" t="str">
        <f>IF(AO34="","",(_xlfn.XLOOKUP(AO34,'ABE Graduate School Code_FY2025'!A:A,'ABE Graduate School Code_FY2025'!B:B,,)))</f>
        <v/>
      </c>
      <c r="AQ34" s="1" t="str">
        <f>IF(AO34="","",(_xlfn.XLOOKUP(AO34,'ABE Graduate School Code_FY2025'!A:A,'ABE Graduate School Code_FY2025'!C:C,,0)))</f>
        <v/>
      </c>
      <c r="AR34" s="1" t="str">
        <f>IF(AO34="","",_xlfn.XLOOKUP(AO34,'ABE Graduate School Code_FY2025'!A:A,'ABE Graduate School Code_FY2025'!D:D,,0))&amp;""</f>
        <v/>
      </c>
      <c r="AS34" s="245" t="str">
        <f>IF(AO34="","",(HYPERLINK(_xlfn.XLOOKUP(AO34,'ABE Graduate School Code_FY2025'!A:A,'ABE Graduate School Code_FY2025'!G:G,,0))))</f>
        <v/>
      </c>
      <c r="AT34" s="1">
        <f t="shared" si="1"/>
        <v>0</v>
      </c>
      <c r="AU34" s="1">
        <f t="shared" si="2"/>
        <v>0</v>
      </c>
    </row>
    <row r="35" spans="2:185" ht="16.149999999999999" customHeight="1">
      <c r="C35" s="1084" t="s">
        <v>215</v>
      </c>
      <c r="D35" s="1084"/>
      <c r="E35" s="1084"/>
      <c r="F35" s="1084"/>
      <c r="G35" s="1084"/>
      <c r="H35" s="1084"/>
      <c r="I35" s="1084"/>
      <c r="J35" s="1084"/>
      <c r="K35" s="1084"/>
      <c r="L35" s="1084"/>
      <c r="M35" s="1084"/>
      <c r="N35" s="1084"/>
      <c r="O35" s="1084"/>
      <c r="P35" s="1084"/>
      <c r="Q35" s="1084"/>
      <c r="R35" s="1084"/>
      <c r="S35" s="1084"/>
      <c r="T35" s="1084"/>
      <c r="U35" s="1084"/>
      <c r="V35" s="1084"/>
      <c r="W35" s="1084"/>
      <c r="X35" s="1084"/>
      <c r="Y35" s="1084"/>
      <c r="Z35" s="1084"/>
      <c r="AA35" s="1084"/>
      <c r="AB35" s="1084"/>
      <c r="AC35" s="1084"/>
      <c r="AD35" s="1084"/>
      <c r="AE35" s="1084"/>
      <c r="AF35" s="1084"/>
      <c r="AG35" s="1084"/>
      <c r="AH35" s="1084"/>
      <c r="AI35" s="1084"/>
      <c r="AJ35" s="1084"/>
      <c r="AK35" s="1084"/>
      <c r="AL35" s="123"/>
      <c r="AM35" s="123"/>
      <c r="AN35" s="1" t="str">
        <f>IF(AO35="","",(_xlfn.XLOOKUP(AO35,'ABE Graduate School Code_FY2025'!A:A,'ABE Graduate School Code_FY2025'!M:M,,0)))</f>
        <v/>
      </c>
      <c r="AO35" s="224" t="str" cm="1">
        <f t="array" ref="AO35">IF($F$30="","",IFERROR(INDEX('ABE Graduate School Code_FY2025'!$A$2:$A$1002,SMALL(IF('ABE Graduate School Code_FY2025'!$GQ$2:$GQ$1002&lt;&gt;"",ROW('ABE Graduate School Code_FY2025'!$GQ$2:$GQ$1002)-ROW('ABE Graduate School Code_FY2025'!$GQ$2)+1,""),ROW(A25))),""))</f>
        <v/>
      </c>
      <c r="AP35" s="1" t="str">
        <f>IF(AO35="","",(_xlfn.XLOOKUP(AO35,'ABE Graduate School Code_FY2025'!A:A,'ABE Graduate School Code_FY2025'!B:B,,)))</f>
        <v/>
      </c>
      <c r="AQ35" s="1" t="str">
        <f>IF(AO35="","",(_xlfn.XLOOKUP(AO35,'ABE Graduate School Code_FY2025'!A:A,'ABE Graduate School Code_FY2025'!C:C,,0)))</f>
        <v/>
      </c>
      <c r="AR35" s="1" t="str">
        <f>IF(AO35="","",_xlfn.XLOOKUP(AO35,'ABE Graduate School Code_FY2025'!A:A,'ABE Graduate School Code_FY2025'!D:D,,0))&amp;""</f>
        <v/>
      </c>
      <c r="AS35" s="245" t="str">
        <f>IF(AO35="","",(HYPERLINK(_xlfn.XLOOKUP(AO35,'ABE Graduate School Code_FY2025'!A:A,'ABE Graduate School Code_FY2025'!G:G,,0))))</f>
        <v/>
      </c>
      <c r="AT35" s="1">
        <f t="shared" si="1"/>
        <v>0</v>
      </c>
      <c r="AU35" s="1">
        <f t="shared" si="2"/>
        <v>0</v>
      </c>
    </row>
    <row r="36" spans="2:185" ht="16.149999999999999" customHeight="1">
      <c r="C36" s="7" t="s">
        <v>216</v>
      </c>
      <c r="D36" s="7"/>
      <c r="E36" s="7"/>
      <c r="F36" s="7"/>
      <c r="G36" s="123"/>
      <c r="I36" s="123"/>
      <c r="J36" s="123"/>
      <c r="K36" s="123"/>
      <c r="L36" s="123"/>
      <c r="M36" s="123"/>
      <c r="N36" s="123"/>
      <c r="O36" s="123"/>
      <c r="P36" s="123"/>
      <c r="Q36" s="123"/>
      <c r="R36" s="123"/>
      <c r="S36" s="123"/>
      <c r="T36" s="123"/>
      <c r="U36" s="123"/>
      <c r="V36" s="123"/>
      <c r="W36" s="123"/>
      <c r="X36" s="123"/>
      <c r="Y36" s="123"/>
      <c r="Z36" s="123"/>
      <c r="AA36" s="123"/>
      <c r="AB36" s="123"/>
      <c r="AC36" s="123"/>
      <c r="AD36" s="123"/>
      <c r="AE36" s="123"/>
      <c r="AF36" s="123"/>
      <c r="AG36" s="123"/>
      <c r="AH36" s="123"/>
      <c r="AI36" s="123"/>
      <c r="AJ36" s="123"/>
      <c r="AK36" s="123"/>
      <c r="AL36" s="123"/>
      <c r="AM36" s="123"/>
      <c r="AN36" s="1" t="str">
        <f>IF(AO36="","",(_xlfn.XLOOKUP(AO36,'ABE Graduate School Code_FY2025'!A:A,'ABE Graduate School Code_FY2025'!M:M,,0)))</f>
        <v/>
      </c>
      <c r="AO36" s="224" t="str" cm="1">
        <f t="array" ref="AO36">IF($F$30="","",IFERROR(INDEX('ABE Graduate School Code_FY2025'!$A$2:$A$1002,SMALL(IF('ABE Graduate School Code_FY2025'!$GQ$2:$GQ$1002&lt;&gt;"",ROW('ABE Graduate School Code_FY2025'!$GQ$2:$GQ$1002)-ROW('ABE Graduate School Code_FY2025'!$GQ$2)+1,""),ROW(A26))),""))</f>
        <v/>
      </c>
      <c r="AP36" s="1" t="str">
        <f>IF(AO36="","",(_xlfn.XLOOKUP(AO36,'ABE Graduate School Code_FY2025'!A:A,'ABE Graduate School Code_FY2025'!B:B,,)))</f>
        <v/>
      </c>
      <c r="AQ36" s="1" t="str">
        <f>IF(AO36="","",(_xlfn.XLOOKUP(AO36,'ABE Graduate School Code_FY2025'!A:A,'ABE Graduate School Code_FY2025'!C:C,,0)))</f>
        <v/>
      </c>
      <c r="AR36" s="1" t="str">
        <f>IF(AO36="","",_xlfn.XLOOKUP(AO36,'ABE Graduate School Code_FY2025'!A:A,'ABE Graduate School Code_FY2025'!D:D,,0))&amp;""</f>
        <v/>
      </c>
      <c r="AS36" s="245" t="str">
        <f>IF(AO36="","",(HYPERLINK(_xlfn.XLOOKUP(AO36,'ABE Graduate School Code_FY2025'!A:A,'ABE Graduate School Code_FY2025'!G:G,,0))))</f>
        <v/>
      </c>
      <c r="AT36" s="1">
        <f t="shared" si="1"/>
        <v>0</v>
      </c>
      <c r="AU36" s="1">
        <f t="shared" si="2"/>
        <v>0</v>
      </c>
    </row>
    <row r="37" spans="2:185" s="191" customFormat="1" ht="16.149999999999999" customHeight="1">
      <c r="C37" s="986" t="s">
        <v>217</v>
      </c>
      <c r="D37" s="1085"/>
      <c r="E37" s="1085"/>
      <c r="F37" s="1085"/>
      <c r="G37" s="1085"/>
      <c r="H37" s="1085"/>
      <c r="I37" s="1085"/>
      <c r="J37" s="1085"/>
      <c r="K37" s="1085"/>
      <c r="L37" s="1085"/>
      <c r="M37" s="1085"/>
      <c r="N37" s="1085"/>
      <c r="O37" s="1085"/>
      <c r="P37" s="1085"/>
      <c r="Q37" s="1085"/>
      <c r="R37" s="1085"/>
      <c r="S37" s="1085"/>
      <c r="T37" s="1085"/>
      <c r="U37" s="1085"/>
      <c r="V37" s="1085"/>
      <c r="W37" s="1085"/>
      <c r="X37" s="1085"/>
      <c r="Y37" s="1085"/>
      <c r="Z37" s="1085"/>
      <c r="AA37" s="1085"/>
      <c r="AB37" s="1085"/>
      <c r="AC37" s="1085"/>
      <c r="AD37" s="1085"/>
      <c r="AE37" s="1085"/>
      <c r="AF37" s="1085"/>
      <c r="AG37" s="1085"/>
      <c r="AH37" s="1085"/>
      <c r="AI37" s="1085"/>
      <c r="AJ37" s="1085"/>
      <c r="AK37" s="1085"/>
      <c r="AL37" s="196"/>
      <c r="AM37" s="196"/>
      <c r="AN37" s="1" t="str">
        <f>IF(AO37="","",(_xlfn.XLOOKUP(AO37,'ABE Graduate School Code_FY2025'!A:A,'ABE Graduate School Code_FY2025'!M:M,,0)))</f>
        <v/>
      </c>
      <c r="AO37" s="224" t="str" cm="1">
        <f t="array" ref="AO37">IF($F$30="","",IFERROR(INDEX('ABE Graduate School Code_FY2025'!$A$2:$A$1002,SMALL(IF('ABE Graduate School Code_FY2025'!$GQ$2:$GQ$1002&lt;&gt;"",ROW('ABE Graduate School Code_FY2025'!$GQ$2:$GQ$1002)-ROW('ABE Graduate School Code_FY2025'!$GQ$2)+1,""),ROW(A27))),""))</f>
        <v/>
      </c>
      <c r="AP37" s="1" t="str">
        <f>IF(AO37="","",(_xlfn.XLOOKUP(AO37,'ABE Graduate School Code_FY2025'!A:A,'ABE Graduate School Code_FY2025'!B:B,,)))</f>
        <v/>
      </c>
      <c r="AQ37" s="1" t="str">
        <f>IF(AO37="","",(_xlfn.XLOOKUP(AO37,'ABE Graduate School Code_FY2025'!A:A,'ABE Graduate School Code_FY2025'!C:C,,0)))</f>
        <v/>
      </c>
      <c r="AR37" s="1" t="str">
        <f>IF(AO37="","",_xlfn.XLOOKUP(AO37,'ABE Graduate School Code_FY2025'!A:A,'ABE Graduate School Code_FY2025'!D:D,,0))&amp;""</f>
        <v/>
      </c>
      <c r="AS37" s="245" t="str">
        <f>IF(AO37="","",(HYPERLINK(_xlfn.XLOOKUP(AO37,'ABE Graduate School Code_FY2025'!A:A,'ABE Graduate School Code_FY2025'!G:G,,0))))</f>
        <v/>
      </c>
      <c r="AT37" s="1">
        <f t="shared" si="1"/>
        <v>0</v>
      </c>
      <c r="AU37" s="1">
        <f t="shared" si="2"/>
        <v>0</v>
      </c>
      <c r="AV37" s="6"/>
    </row>
    <row r="38" spans="2:185" s="191" customFormat="1" ht="16.149999999999999" customHeight="1">
      <c r="C38" s="987" t="s">
        <v>218</v>
      </c>
      <c r="D38" s="1084"/>
      <c r="E38" s="1084"/>
      <c r="F38" s="1084"/>
      <c r="G38" s="1084"/>
      <c r="H38" s="1084"/>
      <c r="I38" s="1084"/>
      <c r="J38" s="1084"/>
      <c r="K38" s="1084"/>
      <c r="L38" s="1084"/>
      <c r="M38" s="1084"/>
      <c r="N38" s="1084"/>
      <c r="O38" s="1084"/>
      <c r="P38" s="1084"/>
      <c r="Q38" s="1084"/>
      <c r="R38" s="1084"/>
      <c r="S38" s="1084"/>
      <c r="T38" s="1084"/>
      <c r="U38" s="1084"/>
      <c r="V38" s="1084"/>
      <c r="W38" s="1084"/>
      <c r="X38" s="1084"/>
      <c r="Y38" s="1084"/>
      <c r="Z38" s="1084"/>
      <c r="AA38" s="1084"/>
      <c r="AB38" s="1084"/>
      <c r="AC38" s="1084"/>
      <c r="AD38" s="1084"/>
      <c r="AE38" s="1084"/>
      <c r="AF38" s="1084"/>
      <c r="AG38" s="1084"/>
      <c r="AH38" s="1084"/>
      <c r="AI38" s="1084"/>
      <c r="AJ38" s="1084"/>
      <c r="AK38" s="1084"/>
      <c r="AL38" s="196"/>
      <c r="AM38" s="196"/>
      <c r="AN38" s="1" t="str">
        <f>IF(AO38="","",(_xlfn.XLOOKUP(AO38,'ABE Graduate School Code_FY2025'!A:A,'ABE Graduate School Code_FY2025'!M:M,,0)))</f>
        <v/>
      </c>
      <c r="AO38" s="224" t="str" cm="1">
        <f t="array" ref="AO38">IF($F$30="","",IFERROR(INDEX('ABE Graduate School Code_FY2025'!$A$2:$A$1002,SMALL(IF('ABE Graduate School Code_FY2025'!$GQ$2:$GQ$1002&lt;&gt;"",ROW('ABE Graduate School Code_FY2025'!$GQ$2:$GQ$1002)-ROW('ABE Graduate School Code_FY2025'!$GQ$2)+1,""),ROW(A28))),""))</f>
        <v/>
      </c>
      <c r="AP38" s="1" t="str">
        <f>IF(AO38="","",(_xlfn.XLOOKUP(AO38,'ABE Graduate School Code_FY2025'!A:A,'ABE Graduate School Code_FY2025'!B:B,,)))</f>
        <v/>
      </c>
      <c r="AQ38" s="1" t="str">
        <f>IF(AO38="","",(_xlfn.XLOOKUP(AO38,'ABE Graduate School Code_FY2025'!A:A,'ABE Graduate School Code_FY2025'!C:C,,0)))</f>
        <v/>
      </c>
      <c r="AR38" s="1" t="str">
        <f>IF(AO38="","",_xlfn.XLOOKUP(AO38,'ABE Graduate School Code_FY2025'!A:A,'ABE Graduate School Code_FY2025'!D:D,,0))&amp;""</f>
        <v/>
      </c>
      <c r="AS38" s="245" t="str">
        <f>IF(AO38="","",(HYPERLINK(_xlfn.XLOOKUP(AO38,'ABE Graduate School Code_FY2025'!A:A,'ABE Graduate School Code_FY2025'!G:G,,0))))</f>
        <v/>
      </c>
      <c r="AT38" s="1">
        <f t="shared" si="1"/>
        <v>0</v>
      </c>
      <c r="AU38" s="1">
        <f t="shared" si="2"/>
        <v>0</v>
      </c>
      <c r="AV38" s="6"/>
    </row>
    <row r="39" spans="2:185" ht="16.149999999999999" customHeight="1">
      <c r="B39" s="931" t="s">
        <v>219</v>
      </c>
      <c r="C39" s="931"/>
      <c r="D39" s="931"/>
      <c r="E39" s="931"/>
      <c r="F39" s="931"/>
      <c r="G39" s="958">
        <f>(IF(V44="Master's degree candidates are not accepted","Notes ! The graduate school doesn't accept Master's degrees, so please select your application again",IF(V44="PhD candidates are not accepted","Notes ! The graduate school does'nt accept phD degrees, so please select your application again",)))</f>
        <v>0</v>
      </c>
      <c r="H39" s="958"/>
      <c r="I39" s="958"/>
      <c r="J39" s="958"/>
      <c r="K39" s="958"/>
      <c r="L39" s="958"/>
      <c r="M39" s="958"/>
      <c r="N39" s="958"/>
      <c r="O39" s="958"/>
      <c r="P39" s="958"/>
      <c r="Q39" s="958"/>
      <c r="R39" s="958"/>
      <c r="S39" s="958"/>
      <c r="T39" s="958"/>
      <c r="U39" s="958"/>
      <c r="V39" s="958"/>
      <c r="W39" s="958"/>
      <c r="X39" s="958"/>
      <c r="Y39" s="958"/>
      <c r="Z39" s="958"/>
      <c r="AA39" s="958"/>
      <c r="AB39" s="958"/>
      <c r="AC39" s="958"/>
      <c r="AD39" s="958"/>
      <c r="AE39" s="958"/>
      <c r="AF39" s="958"/>
      <c r="AG39" s="958"/>
      <c r="AH39" s="958"/>
      <c r="AI39" s="958"/>
      <c r="AJ39" s="958"/>
      <c r="AK39" s="958"/>
      <c r="AN39" s="1" t="str">
        <f>IF(AO39="","",(_xlfn.XLOOKUP(AO39,'ABE Graduate School Code_FY2025'!A:A,'ABE Graduate School Code_FY2025'!M:M,,0)))</f>
        <v/>
      </c>
      <c r="AO39" s="224" t="str" cm="1">
        <f t="array" ref="AO39">IF($F$30="","",IFERROR(INDEX('ABE Graduate School Code_FY2025'!$A$2:$A$1002,SMALL(IF('ABE Graduate School Code_FY2025'!$GQ$2:$GQ$1002&lt;&gt;"",ROW('ABE Graduate School Code_FY2025'!$GQ$2:$GQ$1002)-ROW('ABE Graduate School Code_FY2025'!$GQ$2)+1,""),ROW(A29))),""))</f>
        <v/>
      </c>
      <c r="AP39" s="1" t="str">
        <f>IF(AO39="","",(_xlfn.XLOOKUP(AO39,'ABE Graduate School Code_FY2025'!A:A,'ABE Graduate School Code_FY2025'!B:B,,)))</f>
        <v/>
      </c>
      <c r="AQ39" s="1" t="str">
        <f>IF(AO39="","",(_xlfn.XLOOKUP(AO39,'ABE Graduate School Code_FY2025'!A:A,'ABE Graduate School Code_FY2025'!C:C,,0)))</f>
        <v/>
      </c>
      <c r="AR39" s="1" t="str">
        <f>IF(AO39="","",_xlfn.XLOOKUP(AO39,'ABE Graduate School Code_FY2025'!A:A,'ABE Graduate School Code_FY2025'!D:D,,0))&amp;""</f>
        <v/>
      </c>
      <c r="AS39" s="245" t="str">
        <f>IF(AO39="","",(HYPERLINK(_xlfn.XLOOKUP(AO39,'ABE Graduate School Code_FY2025'!A:A,'ABE Graduate School Code_FY2025'!G:G,,0))))</f>
        <v/>
      </c>
      <c r="AT39" s="1">
        <f t="shared" si="1"/>
        <v>0</v>
      </c>
      <c r="AU39" s="1">
        <f t="shared" si="2"/>
        <v>0</v>
      </c>
    </row>
    <row r="40" spans="2:185" ht="16.149999999999999" customHeight="1">
      <c r="B40" s="931"/>
      <c r="C40" s="931"/>
      <c r="D40" s="931"/>
      <c r="E40" s="931"/>
      <c r="F40" s="931"/>
      <c r="G40" s="932">
        <f>IF(K43="Not matched!","Notes ! Your research doesn't seemed to match the Graduate School Code of the university.  Please check the university you are applying to.",)</f>
        <v>0</v>
      </c>
      <c r="H40" s="932"/>
      <c r="I40" s="932"/>
      <c r="J40" s="932"/>
      <c r="K40" s="932"/>
      <c r="L40" s="932"/>
      <c r="M40" s="932"/>
      <c r="N40" s="932"/>
      <c r="O40" s="932"/>
      <c r="P40" s="932"/>
      <c r="Q40" s="932"/>
      <c r="R40" s="932"/>
      <c r="S40" s="932"/>
      <c r="T40" s="932"/>
      <c r="U40" s="932"/>
      <c r="V40" s="932"/>
      <c r="W40" s="932"/>
      <c r="X40" s="932"/>
      <c r="Y40" s="932"/>
      <c r="Z40" s="932"/>
      <c r="AA40" s="932"/>
      <c r="AB40" s="932"/>
      <c r="AC40" s="932"/>
      <c r="AD40" s="932"/>
      <c r="AE40" s="932"/>
      <c r="AF40" s="932"/>
      <c r="AG40" s="932"/>
      <c r="AH40" s="932"/>
      <c r="AI40" s="932"/>
      <c r="AJ40" s="932"/>
      <c r="AK40" s="932"/>
      <c r="AL40" s="40"/>
      <c r="AM40" s="40"/>
      <c r="AN40" s="1" t="str">
        <f>IF(AO40="","",(_xlfn.XLOOKUP(AO40,'ABE Graduate School Code_FY2025'!A:A,'ABE Graduate School Code_FY2025'!M:M,,0)))</f>
        <v/>
      </c>
      <c r="AO40" s="224" t="str" cm="1">
        <f t="array" ref="AO40">IF($F$30="","",IFERROR(INDEX('ABE Graduate School Code_FY2025'!$A$2:$A$1002,SMALL(IF('ABE Graduate School Code_FY2025'!$GQ$2:$GQ$1002&lt;&gt;"",ROW('ABE Graduate School Code_FY2025'!$GQ$2:$GQ$1002)-ROW('ABE Graduate School Code_FY2025'!$GQ$2)+1,""),ROW(A30))),""))</f>
        <v/>
      </c>
      <c r="AP40" s="1" t="str">
        <f>IF(AO40="","",(_xlfn.XLOOKUP(AO40,'ABE Graduate School Code_FY2025'!A:A,'ABE Graduate School Code_FY2025'!B:B,,)))</f>
        <v/>
      </c>
      <c r="AQ40" s="1" t="str">
        <f>IF(AO40="","",(_xlfn.XLOOKUP(AO40,'ABE Graduate School Code_FY2025'!A:A,'ABE Graduate School Code_FY2025'!C:C,,0)))</f>
        <v/>
      </c>
      <c r="AR40" s="1" t="str">
        <f>IF(AO40="","",_xlfn.XLOOKUP(AO40,'ABE Graduate School Code_FY2025'!A:A,'ABE Graduate School Code_FY2025'!D:D,,0))&amp;""</f>
        <v/>
      </c>
      <c r="AS40" s="245" t="str">
        <f>IF(AO40="","",(HYPERLINK(_xlfn.XLOOKUP(AO40,'ABE Graduate School Code_FY2025'!A:A,'ABE Graduate School Code_FY2025'!G:G,,0))))</f>
        <v/>
      </c>
      <c r="AT40" s="1">
        <f t="shared" si="1"/>
        <v>0</v>
      </c>
      <c r="AU40" s="1">
        <f t="shared" si="2"/>
        <v>0</v>
      </c>
      <c r="AW40" s="118">
        <v>1</v>
      </c>
      <c r="AX40" s="118">
        <v>2</v>
      </c>
      <c r="AY40" s="118">
        <v>3</v>
      </c>
      <c r="AZ40" s="118">
        <v>4</v>
      </c>
      <c r="BA40" s="118">
        <v>5</v>
      </c>
      <c r="BB40" s="118">
        <v>6</v>
      </c>
      <c r="BC40" s="118">
        <v>7</v>
      </c>
      <c r="BD40" s="118">
        <v>8</v>
      </c>
      <c r="BE40" s="118">
        <v>9</v>
      </c>
      <c r="BF40" s="118">
        <v>10</v>
      </c>
      <c r="BG40" s="118">
        <v>11</v>
      </c>
      <c r="BH40" s="118">
        <v>12</v>
      </c>
      <c r="BI40" s="118">
        <v>13</v>
      </c>
      <c r="BJ40" s="118">
        <v>14</v>
      </c>
      <c r="BK40" s="118">
        <v>15</v>
      </c>
      <c r="BL40" s="118">
        <v>16</v>
      </c>
      <c r="BM40" s="118">
        <v>17</v>
      </c>
      <c r="BN40" s="118">
        <v>18</v>
      </c>
      <c r="BO40" s="118">
        <v>19</v>
      </c>
      <c r="BP40" s="118">
        <v>20</v>
      </c>
      <c r="BQ40" s="118">
        <v>21</v>
      </c>
      <c r="BR40" s="118">
        <v>22</v>
      </c>
      <c r="BS40" s="118">
        <v>23</v>
      </c>
      <c r="BT40" s="118">
        <v>24</v>
      </c>
      <c r="BU40" s="118">
        <v>25</v>
      </c>
      <c r="BV40" s="118">
        <v>26</v>
      </c>
      <c r="BW40" s="118">
        <v>27</v>
      </c>
      <c r="BX40" s="118">
        <v>28</v>
      </c>
      <c r="BY40" s="118">
        <v>29</v>
      </c>
      <c r="BZ40" s="118">
        <v>30</v>
      </c>
      <c r="CA40" s="118">
        <v>31</v>
      </c>
      <c r="CB40" s="118">
        <v>32</v>
      </c>
      <c r="CC40" s="118">
        <v>33</v>
      </c>
      <c r="CD40" s="118">
        <v>34</v>
      </c>
      <c r="CE40" s="118">
        <v>35</v>
      </c>
      <c r="CF40" s="118">
        <v>36</v>
      </c>
      <c r="CG40" s="118">
        <v>37</v>
      </c>
      <c r="CH40" s="118">
        <v>38</v>
      </c>
      <c r="CI40" s="118">
        <v>39</v>
      </c>
      <c r="CJ40" s="118">
        <v>40</v>
      </c>
      <c r="CK40" s="118">
        <v>41</v>
      </c>
      <c r="CL40" s="118">
        <v>42</v>
      </c>
      <c r="CM40" s="118">
        <v>43</v>
      </c>
      <c r="CN40" s="118">
        <v>44</v>
      </c>
      <c r="CO40" s="118">
        <v>45</v>
      </c>
      <c r="CP40" s="118">
        <v>46</v>
      </c>
      <c r="CQ40" s="118">
        <v>47</v>
      </c>
      <c r="CR40" s="118">
        <v>48</v>
      </c>
      <c r="CS40" s="118">
        <v>49</v>
      </c>
      <c r="CT40" s="118">
        <v>50</v>
      </c>
      <c r="CU40" s="118">
        <v>51</v>
      </c>
      <c r="CV40" s="118">
        <v>52</v>
      </c>
      <c r="CW40" s="118">
        <v>53</v>
      </c>
      <c r="CX40" s="118">
        <v>54</v>
      </c>
      <c r="CY40" s="118">
        <v>55</v>
      </c>
      <c r="CZ40" s="118">
        <v>56</v>
      </c>
      <c r="DA40" s="118">
        <v>57</v>
      </c>
      <c r="DB40" s="118">
        <v>58</v>
      </c>
      <c r="DC40" s="118">
        <v>59</v>
      </c>
      <c r="DD40" s="118">
        <v>60</v>
      </c>
      <c r="DE40" s="118">
        <v>61</v>
      </c>
      <c r="DF40" s="118">
        <v>62</v>
      </c>
      <c r="DG40" s="118">
        <v>63</v>
      </c>
      <c r="DH40" s="118">
        <v>64</v>
      </c>
      <c r="DI40" s="118">
        <v>65</v>
      </c>
      <c r="DJ40" s="118">
        <v>66</v>
      </c>
      <c r="DK40" s="118">
        <v>67</v>
      </c>
      <c r="DL40" s="118">
        <v>68</v>
      </c>
      <c r="DM40" s="118">
        <v>69</v>
      </c>
      <c r="DN40" s="118">
        <v>70</v>
      </c>
      <c r="DO40" s="118">
        <v>71</v>
      </c>
      <c r="DP40" s="118">
        <v>72</v>
      </c>
      <c r="DQ40" s="118">
        <v>73</v>
      </c>
      <c r="DR40" s="118">
        <v>74</v>
      </c>
      <c r="DS40" s="118">
        <v>75</v>
      </c>
      <c r="DT40" s="118">
        <v>76</v>
      </c>
      <c r="DU40" s="118">
        <v>77</v>
      </c>
      <c r="DV40" s="118">
        <v>78</v>
      </c>
      <c r="DW40" s="118">
        <v>79</v>
      </c>
      <c r="DX40" s="118">
        <v>80</v>
      </c>
      <c r="DY40" s="118">
        <v>81</v>
      </c>
      <c r="DZ40" s="118">
        <v>82</v>
      </c>
      <c r="EA40" s="118">
        <v>83</v>
      </c>
      <c r="EB40" s="118">
        <v>84</v>
      </c>
      <c r="EC40" s="118">
        <v>85</v>
      </c>
      <c r="ED40" s="118">
        <v>86</v>
      </c>
      <c r="EE40" s="118">
        <v>87</v>
      </c>
      <c r="EF40" s="118">
        <v>88</v>
      </c>
      <c r="EG40" s="118">
        <v>89</v>
      </c>
      <c r="EH40" s="118">
        <v>90</v>
      </c>
      <c r="EI40" s="118">
        <v>91</v>
      </c>
      <c r="EJ40" s="118">
        <v>92</v>
      </c>
      <c r="EK40" s="118">
        <v>93</v>
      </c>
      <c r="EL40" s="118">
        <v>94</v>
      </c>
      <c r="EM40" s="118">
        <v>95</v>
      </c>
      <c r="EN40" s="118">
        <v>96</v>
      </c>
      <c r="EO40" s="118">
        <v>97</v>
      </c>
      <c r="EP40" s="118">
        <v>98</v>
      </c>
      <c r="EQ40" s="118">
        <v>99</v>
      </c>
      <c r="ER40" s="118">
        <v>100</v>
      </c>
      <c r="ES40" s="118">
        <v>101</v>
      </c>
      <c r="ET40" s="118">
        <v>102</v>
      </c>
      <c r="EU40" s="118">
        <v>103</v>
      </c>
      <c r="EV40" s="118">
        <v>104</v>
      </c>
      <c r="EW40" s="118">
        <v>105</v>
      </c>
      <c r="EX40" s="118">
        <v>106</v>
      </c>
      <c r="EY40" s="118">
        <v>107</v>
      </c>
      <c r="EZ40" s="118">
        <v>108</v>
      </c>
      <c r="FA40" s="118">
        <v>109</v>
      </c>
      <c r="FB40" s="118">
        <v>110</v>
      </c>
      <c r="FC40" s="118">
        <v>111</v>
      </c>
      <c r="FD40" s="118">
        <v>112</v>
      </c>
      <c r="FE40" s="118">
        <v>113</v>
      </c>
      <c r="FF40" s="118">
        <v>114</v>
      </c>
      <c r="FG40" s="118">
        <v>115</v>
      </c>
      <c r="FH40" s="118">
        <v>116</v>
      </c>
      <c r="FI40" s="118">
        <v>117</v>
      </c>
      <c r="FJ40" s="118">
        <v>118</v>
      </c>
      <c r="FK40" s="118">
        <v>119</v>
      </c>
      <c r="FL40" s="118">
        <v>120</v>
      </c>
      <c r="FM40" s="118">
        <v>121</v>
      </c>
      <c r="FN40" s="118">
        <v>122</v>
      </c>
      <c r="FO40" s="118">
        <v>123</v>
      </c>
      <c r="FP40" s="118">
        <v>124</v>
      </c>
      <c r="FQ40" s="118">
        <v>125</v>
      </c>
      <c r="FR40" s="118">
        <v>126</v>
      </c>
      <c r="FS40" s="118">
        <v>127</v>
      </c>
      <c r="FT40" s="118">
        <v>128</v>
      </c>
      <c r="FU40" s="118">
        <v>129</v>
      </c>
      <c r="FV40" s="118">
        <v>130</v>
      </c>
      <c r="FW40" s="118">
        <v>131</v>
      </c>
      <c r="FX40" s="118">
        <v>132</v>
      </c>
      <c r="FY40" s="118">
        <v>133</v>
      </c>
      <c r="FZ40" s="118">
        <v>134</v>
      </c>
      <c r="GA40" s="118">
        <v>135</v>
      </c>
    </row>
    <row r="41" spans="2:185" ht="16.149999999999999" customHeight="1">
      <c r="B41" s="931"/>
      <c r="C41" s="931"/>
      <c r="D41" s="931"/>
      <c r="E41" s="931"/>
      <c r="F41" s="931"/>
      <c r="G41" s="932"/>
      <c r="H41" s="932"/>
      <c r="I41" s="932"/>
      <c r="J41" s="932"/>
      <c r="K41" s="932"/>
      <c r="L41" s="932"/>
      <c r="M41" s="932"/>
      <c r="N41" s="932"/>
      <c r="O41" s="932"/>
      <c r="P41" s="932"/>
      <c r="Q41" s="932"/>
      <c r="R41" s="932"/>
      <c r="S41" s="932"/>
      <c r="T41" s="932"/>
      <c r="U41" s="932"/>
      <c r="V41" s="932"/>
      <c r="W41" s="932"/>
      <c r="X41" s="932"/>
      <c r="Y41" s="932"/>
      <c r="Z41" s="932"/>
      <c r="AA41" s="932"/>
      <c r="AB41" s="932"/>
      <c r="AC41" s="932"/>
      <c r="AD41" s="932"/>
      <c r="AE41" s="932"/>
      <c r="AF41" s="932"/>
      <c r="AG41" s="932"/>
      <c r="AH41" s="932"/>
      <c r="AI41" s="932"/>
      <c r="AJ41" s="932"/>
      <c r="AK41" s="932"/>
      <c r="AL41" s="40"/>
      <c r="AM41" s="40"/>
      <c r="AN41" s="1" t="str">
        <f>IF(AO41="","",(_xlfn.XLOOKUP(AO41,'ABE Graduate School Code_FY2025'!A:A,'ABE Graduate School Code_FY2025'!M:M,,0)))</f>
        <v/>
      </c>
      <c r="AO41" s="224" t="str" cm="1">
        <f t="array" ref="AO41">IF($F$30="","",IFERROR(INDEX('ABE Graduate School Code_FY2025'!$A$2:$A$1002,SMALL(IF('ABE Graduate School Code_FY2025'!$GQ$2:$GQ$1002&lt;&gt;"",ROW('ABE Graduate School Code_FY2025'!$GQ$2:$GQ$1002)-ROW('ABE Graduate School Code_FY2025'!$GQ$2)+1,""),ROW(A31))),""))</f>
        <v/>
      </c>
      <c r="AP41" s="1" t="str">
        <f>IF(AO41="","",(_xlfn.XLOOKUP(AO41,'ABE Graduate School Code_FY2025'!A:A,'ABE Graduate School Code_FY2025'!B:B,,)))</f>
        <v/>
      </c>
      <c r="AQ41" s="1" t="str">
        <f>IF(AO41="","",(_xlfn.XLOOKUP(AO41,'ABE Graduate School Code_FY2025'!A:A,'ABE Graduate School Code_FY2025'!C:C,,0)))</f>
        <v/>
      </c>
      <c r="AR41" s="1" t="str">
        <f>IF(AO41="","",_xlfn.XLOOKUP(AO41,'ABE Graduate School Code_FY2025'!A:A,'ABE Graduate School Code_FY2025'!D:D,,0))&amp;""</f>
        <v/>
      </c>
      <c r="AS41" s="245" t="str">
        <f>IF(AO41="","",(HYPERLINK(_xlfn.XLOOKUP(AO41,'ABE Graduate School Code_FY2025'!A:A,'ABE Graduate School Code_FY2025'!G:G,,0))))</f>
        <v/>
      </c>
      <c r="AT41" s="1">
        <f t="shared" si="1"/>
        <v>0</v>
      </c>
      <c r="AU41" s="1">
        <f t="shared" si="2"/>
        <v>0</v>
      </c>
      <c r="AW41" s="118"/>
      <c r="AX41" s="118"/>
      <c r="AY41" s="118"/>
      <c r="AZ41" s="118"/>
      <c r="BA41" s="118"/>
      <c r="BB41" s="118"/>
      <c r="BC41" s="118"/>
      <c r="BD41" s="118"/>
      <c r="BE41" s="118"/>
      <c r="BF41" s="118"/>
      <c r="BG41" s="118"/>
      <c r="BH41" s="118"/>
      <c r="BI41" s="118"/>
      <c r="BJ41" s="118"/>
      <c r="BK41" s="118"/>
      <c r="BL41" s="118"/>
      <c r="BM41" s="118"/>
      <c r="BN41" s="118"/>
      <c r="BO41" s="118"/>
      <c r="BP41" s="118"/>
      <c r="BQ41" s="118"/>
      <c r="BR41" s="118"/>
      <c r="BS41" s="118"/>
      <c r="BT41" s="118"/>
      <c r="BU41" s="118"/>
      <c r="BV41" s="118"/>
      <c r="BW41" s="118"/>
      <c r="BX41" s="118"/>
      <c r="BY41" s="118"/>
      <c r="BZ41" s="118"/>
      <c r="CA41" s="118"/>
      <c r="CB41" s="118"/>
      <c r="CC41" s="118"/>
      <c r="CD41" s="118"/>
      <c r="CE41" s="118"/>
      <c r="CF41" s="118"/>
      <c r="CG41" s="118"/>
      <c r="CH41" s="118"/>
      <c r="CI41" s="118"/>
      <c r="CJ41" s="118"/>
      <c r="CK41" s="118"/>
      <c r="CL41" s="118"/>
      <c r="CM41" s="118"/>
      <c r="CN41" s="118"/>
      <c r="CO41" s="118"/>
      <c r="CP41" s="118"/>
      <c r="CQ41" s="118"/>
      <c r="CR41" s="118"/>
      <c r="CS41" s="118"/>
      <c r="CT41" s="118"/>
      <c r="CU41" s="118"/>
      <c r="CV41" s="118"/>
      <c r="CW41" s="118"/>
      <c r="CX41" s="118"/>
      <c r="CY41" s="118"/>
      <c r="CZ41" s="118"/>
      <c r="DA41" s="118"/>
      <c r="DB41" s="118"/>
      <c r="DC41" s="118"/>
      <c r="DD41" s="118"/>
      <c r="DE41" s="118"/>
      <c r="DF41" s="118"/>
      <c r="DG41" s="118"/>
      <c r="DH41" s="118"/>
      <c r="DI41" s="118"/>
      <c r="DJ41" s="118"/>
      <c r="DK41" s="118"/>
      <c r="DL41" s="118"/>
      <c r="DM41" s="118"/>
      <c r="DN41" s="118"/>
      <c r="DO41" s="118"/>
      <c r="DP41" s="118"/>
      <c r="DQ41" s="118"/>
      <c r="DR41" s="118"/>
      <c r="DS41" s="118"/>
      <c r="DT41" s="118"/>
      <c r="DU41" s="118"/>
      <c r="DV41" s="118"/>
      <c r="DW41" s="118"/>
      <c r="DX41" s="118"/>
      <c r="DY41" s="118"/>
      <c r="DZ41" s="118"/>
      <c r="EA41" s="118"/>
      <c r="EB41" s="118"/>
      <c r="EC41" s="118"/>
      <c r="ED41" s="118"/>
      <c r="EE41" s="118"/>
      <c r="EF41" s="118"/>
      <c r="EG41" s="118"/>
      <c r="EH41" s="118"/>
      <c r="EI41" s="118"/>
      <c r="EJ41" s="118"/>
      <c r="EK41" s="118"/>
      <c r="EL41" s="118"/>
      <c r="EM41" s="118"/>
      <c r="EN41" s="118"/>
      <c r="EO41" s="118"/>
      <c r="EP41" s="118"/>
      <c r="EQ41" s="118"/>
      <c r="ER41" s="118"/>
    </row>
    <row r="42" spans="2:185" ht="23.1" customHeight="1" thickBot="1">
      <c r="B42" s="965" t="s">
        <v>220</v>
      </c>
      <c r="C42" s="965"/>
      <c r="D42" s="965"/>
      <c r="E42" s="965"/>
      <c r="F42" s="965"/>
      <c r="G42" s="1086" t="str">
        <f>HYPERLINK(_xlfn.XLOOKUP($F$43,'ABE Graduate School Code_FY2025'!A:A,'ABE Graduate School Code_FY2025'!G:G,,0))</f>
        <v/>
      </c>
      <c r="H42" s="966"/>
      <c r="I42" s="966"/>
      <c r="J42" s="966"/>
      <c r="K42" s="966"/>
      <c r="L42" s="966"/>
      <c r="M42" s="966"/>
      <c r="N42" s="966"/>
      <c r="O42" s="966"/>
      <c r="P42" s="966"/>
      <c r="Q42" s="966"/>
      <c r="R42" s="966"/>
      <c r="S42" s="966"/>
      <c r="T42" s="966"/>
      <c r="U42" s="966"/>
      <c r="V42" s="966"/>
      <c r="W42" s="966"/>
      <c r="X42" s="966"/>
      <c r="Y42" s="966"/>
      <c r="Z42" s="966"/>
      <c r="AA42" s="966"/>
      <c r="AB42" s="966"/>
      <c r="AC42" s="966"/>
      <c r="AD42" s="966"/>
      <c r="AE42" s="966"/>
      <c r="AF42" s="966"/>
      <c r="AG42" s="966"/>
      <c r="AH42" s="966"/>
      <c r="AI42" s="966"/>
      <c r="AJ42" s="966"/>
      <c r="AK42" s="966"/>
      <c r="AL42" s="40"/>
      <c r="AM42" s="40"/>
      <c r="AN42" s="1" t="str">
        <f>IF(AO42="","",(_xlfn.XLOOKUP(AO42,'ABE Graduate School Code_FY2025'!A:A,'ABE Graduate School Code_FY2025'!M:M,,0)))</f>
        <v/>
      </c>
      <c r="AO42" s="224" t="str" cm="1">
        <f t="array" ref="AO42">IF($F$30="","",IFERROR(INDEX('ABE Graduate School Code_FY2025'!$A$2:$A$1002,SMALL(IF('ABE Graduate School Code_FY2025'!$GQ$2:$GQ$1002&lt;&gt;"",ROW('ABE Graduate School Code_FY2025'!$GQ$2:$GQ$1002)-ROW('ABE Graduate School Code_FY2025'!$GQ$2)+1,""),ROW(A32))),""))</f>
        <v/>
      </c>
      <c r="AP42" s="1" t="str">
        <f>IF(AO42="","",(_xlfn.XLOOKUP(AO42,'ABE Graduate School Code_FY2025'!A:A,'ABE Graduate School Code_FY2025'!B:B,,)))</f>
        <v/>
      </c>
      <c r="AQ42" s="1" t="str">
        <f>IF(AO42="","",(_xlfn.XLOOKUP(AO42,'ABE Graduate School Code_FY2025'!A:A,'ABE Graduate School Code_FY2025'!C:C,,0)))</f>
        <v/>
      </c>
      <c r="AR42" s="1" t="str">
        <f>IF(AO42="","",_xlfn.XLOOKUP(AO42,'ABE Graduate School Code_FY2025'!A:A,'ABE Graduate School Code_FY2025'!D:D,,0))&amp;""</f>
        <v/>
      </c>
      <c r="AS42" s="245" t="str">
        <f>IF(AO42="","",(HYPERLINK(_xlfn.XLOOKUP(AO42,'ABE Graduate School Code_FY2025'!A:A,'ABE Graduate School Code_FY2025'!G:G,,0))))</f>
        <v/>
      </c>
      <c r="AT42" s="1">
        <f t="shared" si="1"/>
        <v>0</v>
      </c>
      <c r="AU42" s="1">
        <f t="shared" si="2"/>
        <v>0</v>
      </c>
      <c r="AW42" s="6" t="s">
        <v>221</v>
      </c>
    </row>
    <row r="43" spans="2:185" ht="22.15" customHeight="1">
      <c r="B43" s="950" t="s">
        <v>222</v>
      </c>
      <c r="C43" s="951"/>
      <c r="D43" s="951"/>
      <c r="E43" s="951"/>
      <c r="F43" s="946"/>
      <c r="G43" s="954" t="s">
        <v>223</v>
      </c>
      <c r="H43" s="954"/>
      <c r="I43" s="954"/>
      <c r="J43" s="954"/>
      <c r="K43" s="955" t="str" cm="1">
        <f t="array" ref="K43">IF(OR(F30="",F43=""),"",IF(OR(F30=AW43:GA43),"HighIy Matched",IF(OR(G28=AW44:CT44),"Matched",IF(AW44="","need to be varified","Not matched!"))))</f>
        <v/>
      </c>
      <c r="L43" s="955"/>
      <c r="M43" s="955"/>
      <c r="N43" s="955"/>
      <c r="O43" s="955"/>
      <c r="P43" s="949" t="s">
        <v>224</v>
      </c>
      <c r="Q43" s="949"/>
      <c r="R43" s="949"/>
      <c r="S43" s="949"/>
      <c r="T43" s="949"/>
      <c r="U43" s="949"/>
      <c r="V43" s="989" t="str">
        <f>IF(F43="","",_xlfn.XLOOKUP(F43,'ABE Graduate School Code_FY2025'!A:A,'ABE Graduate School Code_FY2025'!L:L,,0))</f>
        <v/>
      </c>
      <c r="W43" s="989"/>
      <c r="X43" s="989"/>
      <c r="Y43" s="989"/>
      <c r="Z43" s="989"/>
      <c r="AA43" s="989"/>
      <c r="AB43" s="989"/>
      <c r="AC43" s="989"/>
      <c r="AD43" s="989"/>
      <c r="AE43" s="989"/>
      <c r="AF43" s="989"/>
      <c r="AG43" s="989"/>
      <c r="AH43" s="989"/>
      <c r="AI43" s="989"/>
      <c r="AJ43" s="989"/>
      <c r="AK43" s="990"/>
      <c r="AN43" s="1" t="str">
        <f>IF(AO43="","",(_xlfn.XLOOKUP(AO43,'ABE Graduate School Code_FY2025'!A:A,'ABE Graduate School Code_FY2025'!M:M,,0)))</f>
        <v/>
      </c>
      <c r="AO43" s="224" t="str" cm="1">
        <f t="array" ref="AO43">IF($F$30="","",IFERROR(INDEX('ABE Graduate School Code_FY2025'!$A$2:$A$1002,SMALL(IF('ABE Graduate School Code_FY2025'!$GQ$2:$GQ$1002&lt;&gt;"",ROW('ABE Graduate School Code_FY2025'!$GQ$2:$GQ$1002)-ROW('ABE Graduate School Code_FY2025'!$GQ$2)+1,""),ROW(A33))),""))</f>
        <v/>
      </c>
      <c r="AP43" s="1" t="str">
        <f>IF(AO43="","",(_xlfn.XLOOKUP(AO43,'ABE Graduate School Code_FY2025'!A:A,'ABE Graduate School Code_FY2025'!B:B,,)))</f>
        <v/>
      </c>
      <c r="AQ43" s="1" t="str">
        <f>IF(AO43="","",(_xlfn.XLOOKUP(AO43,'ABE Graduate School Code_FY2025'!A:A,'ABE Graduate School Code_FY2025'!C:C,,0)))</f>
        <v/>
      </c>
      <c r="AR43" s="1" t="str">
        <f>IF(AO43="","",_xlfn.XLOOKUP(AO43,'ABE Graduate School Code_FY2025'!A:A,'ABE Graduate School Code_FY2025'!D:D,,0))&amp;""</f>
        <v/>
      </c>
      <c r="AS43" s="245" t="str">
        <f>IF(AO43="","",(HYPERLINK(_xlfn.XLOOKUP(AO43,'ABE Graduate School Code_FY2025'!A:A,'ABE Graduate School Code_FY2025'!G:G,,0))))</f>
        <v/>
      </c>
      <c r="AT43" s="1">
        <f t="shared" si="1"/>
        <v>0</v>
      </c>
      <c r="AU43" s="1">
        <f t="shared" si="2"/>
        <v>0</v>
      </c>
      <c r="AW43" s="198" t="str">
        <f>IF($F$43="","",_xlfn.XLOOKUP($F$43,'ABE Graduate School Code_FY2025'!$A:$A,'ABE Graduate School Code_FY2025'!N:N,,0))</f>
        <v/>
      </c>
      <c r="AX43" s="198" t="str">
        <f>IF($F$43="","",_xlfn.XLOOKUP($F$43,'ABE Graduate School Code_FY2025'!$A:$A,'ABE Graduate School Code_FY2025'!O:O,,0))</f>
        <v/>
      </c>
      <c r="AY43" s="198" t="str">
        <f>IF($F$43="","",_xlfn.XLOOKUP($F$43,'ABE Graduate School Code_FY2025'!$A:$A,'ABE Graduate School Code_FY2025'!P:P,,0))</f>
        <v/>
      </c>
      <c r="AZ43" s="198" t="str">
        <f>IF($F$43="","",_xlfn.XLOOKUP($F$43,'ABE Graduate School Code_FY2025'!$A:$A,'ABE Graduate School Code_FY2025'!Q:Q,,0))</f>
        <v/>
      </c>
      <c r="BA43" s="198" t="str">
        <f>IF($F$43="","",_xlfn.XLOOKUP($F$43,'ABE Graduate School Code_FY2025'!$A:$A,'ABE Graduate School Code_FY2025'!R:R,,0))</f>
        <v/>
      </c>
      <c r="BB43" s="198" t="str">
        <f>IF($F$43="","",_xlfn.XLOOKUP($F$43,'ABE Graduate School Code_FY2025'!$A:$A,'ABE Graduate School Code_FY2025'!S:S,,0))</f>
        <v/>
      </c>
      <c r="BC43" s="198" t="str">
        <f>IF($F$43="","",_xlfn.XLOOKUP($F$43,'ABE Graduate School Code_FY2025'!$A:$A,'ABE Graduate School Code_FY2025'!T:T,,0))</f>
        <v/>
      </c>
      <c r="BD43" s="198" t="str">
        <f>IF($F$43="","",_xlfn.XLOOKUP($F$43,'ABE Graduate School Code_FY2025'!$A:$A,'ABE Graduate School Code_FY2025'!U:U,,0))</f>
        <v/>
      </c>
      <c r="BE43" s="198" t="str">
        <f>IF($F$43="","",_xlfn.XLOOKUP($F$43,'ABE Graduate School Code_FY2025'!$A:$A,'ABE Graduate School Code_FY2025'!V:V,,0))</f>
        <v/>
      </c>
      <c r="BF43" s="198" t="str">
        <f>IF($F$43="","",_xlfn.XLOOKUP($F$43,'ABE Graduate School Code_FY2025'!$A:$A,'ABE Graduate School Code_FY2025'!W:W,,0))</f>
        <v/>
      </c>
      <c r="BG43" s="198" t="str">
        <f>IF($F$43="","",_xlfn.XLOOKUP($F$43,'ABE Graduate School Code_FY2025'!$A:$A,'ABE Graduate School Code_FY2025'!X:X,,0))</f>
        <v/>
      </c>
      <c r="BH43" s="198" t="str">
        <f>IF($F$43="","",_xlfn.XLOOKUP($F$43,'ABE Graduate School Code_FY2025'!$A:$A,'ABE Graduate School Code_FY2025'!Y:Y,,0))</f>
        <v/>
      </c>
      <c r="BI43" s="198" t="str">
        <f>IF($F$43="","",_xlfn.XLOOKUP($F$43,'ABE Graduate School Code_FY2025'!$A:$A,'ABE Graduate School Code_FY2025'!Z:Z,,0))</f>
        <v/>
      </c>
      <c r="BJ43" s="198" t="str">
        <f>IF($F$43="","",_xlfn.XLOOKUP($F$43,'ABE Graduate School Code_FY2025'!$A:$A,'ABE Graduate School Code_FY2025'!AA:AA,,0))</f>
        <v/>
      </c>
      <c r="BK43" s="198" t="str">
        <f>IF($F$43="","",_xlfn.XLOOKUP($F$43,'ABE Graduate School Code_FY2025'!$A:$A,'ABE Graduate School Code_FY2025'!AB:AB,,0))</f>
        <v/>
      </c>
      <c r="BL43" s="198" t="str">
        <f>IF($F$43="","",_xlfn.XLOOKUP($F$43,'ABE Graduate School Code_FY2025'!$A:$A,'ABE Graduate School Code_FY2025'!AC:AC,,0))</f>
        <v/>
      </c>
      <c r="BM43" s="198" t="str">
        <f>IF($F$43="","",_xlfn.XLOOKUP($F$43,'ABE Graduate School Code_FY2025'!$A:$A,'ABE Graduate School Code_FY2025'!AD:AD,,0))</f>
        <v/>
      </c>
      <c r="BN43" s="198" t="str">
        <f>IF($F$43="","",_xlfn.XLOOKUP($F$43,'ABE Graduate School Code_FY2025'!$A:$A,'ABE Graduate School Code_FY2025'!AE:AE,,0))</f>
        <v/>
      </c>
      <c r="BO43" s="198" t="str">
        <f>IF($F$43="","",_xlfn.XLOOKUP($F$43,'ABE Graduate School Code_FY2025'!$A:$A,'ABE Graduate School Code_FY2025'!AF:AF,,0))</f>
        <v/>
      </c>
      <c r="BP43" s="198" t="str">
        <f>IF($F$43="","",_xlfn.XLOOKUP($F$43,'ABE Graduate School Code_FY2025'!$A:$A,'ABE Graduate School Code_FY2025'!AG:AG,,0))</f>
        <v/>
      </c>
      <c r="BQ43" s="198" t="str">
        <f>IF($F$43="","",_xlfn.XLOOKUP($F$43,'ABE Graduate School Code_FY2025'!$A:$A,'ABE Graduate School Code_FY2025'!AH:AH,,0))</f>
        <v/>
      </c>
      <c r="BR43" s="198" t="str">
        <f>IF($F$43="","",_xlfn.XLOOKUP($F$43,'ABE Graduate School Code_FY2025'!$A:$A,'ABE Graduate School Code_FY2025'!AI:AI,,0))</f>
        <v/>
      </c>
      <c r="BS43" s="198" t="str">
        <f>IF($F$43="","",_xlfn.XLOOKUP($F$43,'ABE Graduate School Code_FY2025'!$A:$A,'ABE Graduate School Code_FY2025'!AJ:AJ,,0))</f>
        <v/>
      </c>
      <c r="BT43" s="198" t="str">
        <f>IF($F$43="","",_xlfn.XLOOKUP($F$43,'ABE Graduate School Code_FY2025'!$A:$A,'ABE Graduate School Code_FY2025'!AK:AK,,0))</f>
        <v/>
      </c>
      <c r="BU43" s="198" t="str">
        <f>IF($F$43="","",_xlfn.XLOOKUP($F$43,'ABE Graduate School Code_FY2025'!$A:$A,'ABE Graduate School Code_FY2025'!AL:AL,,0))</f>
        <v/>
      </c>
      <c r="BV43" s="198" t="str">
        <f>IF($F$43="","",_xlfn.XLOOKUP($F$43,'ABE Graduate School Code_FY2025'!$A:$A,'ABE Graduate School Code_FY2025'!AM:AM,,0))</f>
        <v/>
      </c>
      <c r="BW43" s="198" t="str">
        <f>IF($F$43="","",_xlfn.XLOOKUP($F$43,'ABE Graduate School Code_FY2025'!$A:$A,'ABE Graduate School Code_FY2025'!AN:AN,,0))</f>
        <v/>
      </c>
      <c r="BX43" s="198" t="str">
        <f>IF($F$43="","",_xlfn.XLOOKUP($F$43,'ABE Graduate School Code_FY2025'!$A:$A,'ABE Graduate School Code_FY2025'!AO:AO,,0))</f>
        <v/>
      </c>
      <c r="BY43" s="198" t="str">
        <f>IF($F$43="","",_xlfn.XLOOKUP($F$43,'ABE Graduate School Code_FY2025'!$A:$A,'ABE Graduate School Code_FY2025'!AP:AP,,0))</f>
        <v/>
      </c>
      <c r="BZ43" s="198" t="str">
        <f>IF($F$43="","",_xlfn.XLOOKUP($F$43,'ABE Graduate School Code_FY2025'!$A:$A,'ABE Graduate School Code_FY2025'!AQ:AQ,,0))</f>
        <v/>
      </c>
      <c r="CA43" s="198" t="str">
        <f>IF($F$43="","",_xlfn.XLOOKUP($F$43,'ABE Graduate School Code_FY2025'!$A:$A,'ABE Graduate School Code_FY2025'!AR:AR,,0))</f>
        <v/>
      </c>
      <c r="CB43" s="198" t="str">
        <f>IF($F$43="","",_xlfn.XLOOKUP($F$43,'ABE Graduate School Code_FY2025'!$A:$A,'ABE Graduate School Code_FY2025'!AS:AS,,0))</f>
        <v/>
      </c>
      <c r="CC43" s="198" t="str">
        <f>IF($F$43="","",_xlfn.XLOOKUP($F$43,'ABE Graduate School Code_FY2025'!$A:$A,'ABE Graduate School Code_FY2025'!AT:AT,,0))</f>
        <v/>
      </c>
      <c r="CD43" s="198" t="str">
        <f>IF($F$43="","",_xlfn.XLOOKUP($F$43,'ABE Graduate School Code_FY2025'!$A:$A,'ABE Graduate School Code_FY2025'!AU:AU,,0))</f>
        <v/>
      </c>
      <c r="CE43" s="198" t="str">
        <f>IF($F$43="","",_xlfn.XLOOKUP($F$43,'ABE Graduate School Code_FY2025'!$A:$A,'ABE Graduate School Code_FY2025'!AV:AV,,0))</f>
        <v/>
      </c>
      <c r="CF43" s="198" t="str">
        <f>IF($F$43="","",_xlfn.XLOOKUP($F$43,'ABE Graduate School Code_FY2025'!$A:$A,'ABE Graduate School Code_FY2025'!AW:AW,,0))</f>
        <v/>
      </c>
      <c r="CG43" s="198" t="str">
        <f>IF($F$43="","",_xlfn.XLOOKUP($F$43,'ABE Graduate School Code_FY2025'!$A:$A,'ABE Graduate School Code_FY2025'!AX:AX,,0))</f>
        <v/>
      </c>
      <c r="CH43" s="198" t="str">
        <f>IF($F$43="","",_xlfn.XLOOKUP($F$43,'ABE Graduate School Code_FY2025'!$A:$A,'ABE Graduate School Code_FY2025'!AY:AY,,0))</f>
        <v/>
      </c>
      <c r="CI43" s="198" t="str">
        <f>IF($F$43="","",_xlfn.XLOOKUP($F$43,'ABE Graduate School Code_FY2025'!$A:$A,'ABE Graduate School Code_FY2025'!AZ:AZ,,0))</f>
        <v/>
      </c>
      <c r="CJ43" s="198" t="str">
        <f>IF($F$43="","",_xlfn.XLOOKUP($F$43,'ABE Graduate School Code_FY2025'!$A:$A,'ABE Graduate School Code_FY2025'!BA:BA,,0))</f>
        <v/>
      </c>
      <c r="CK43" s="198" t="str">
        <f>IF($F$43="","",_xlfn.XLOOKUP($F$43,'ABE Graduate School Code_FY2025'!$A:$A,'ABE Graduate School Code_FY2025'!BB:BB,,0))</f>
        <v/>
      </c>
      <c r="CL43" s="198" t="str">
        <f>IF($F$43="","",_xlfn.XLOOKUP($F$43,'ABE Graduate School Code_FY2025'!$A:$A,'ABE Graduate School Code_FY2025'!BC:BC,,0))</f>
        <v/>
      </c>
      <c r="CM43" s="198" t="str">
        <f>IF($F$43="","",_xlfn.XLOOKUP($F$43,'ABE Graduate School Code_FY2025'!$A:$A,'ABE Graduate School Code_FY2025'!BD:BD,,0))</f>
        <v/>
      </c>
      <c r="CN43" s="198" t="str">
        <f>IF($F$43="","",_xlfn.XLOOKUP($F$43,'ABE Graduate School Code_FY2025'!$A:$A,'ABE Graduate School Code_FY2025'!BE:BE,,0))</f>
        <v/>
      </c>
      <c r="CO43" s="198" t="str">
        <f>IF($F$43="","",_xlfn.XLOOKUP($F$43,'ABE Graduate School Code_FY2025'!$A:$A,'ABE Graduate School Code_FY2025'!BF:BF,,0))</f>
        <v/>
      </c>
      <c r="CP43" s="198" t="str">
        <f>IF($F$43="","",_xlfn.XLOOKUP($F$43,'ABE Graduate School Code_FY2025'!$A:$A,'ABE Graduate School Code_FY2025'!BG:BG,,0))</f>
        <v/>
      </c>
      <c r="CQ43" s="198" t="str">
        <f>IF($F$43="","",_xlfn.XLOOKUP($F$43,'ABE Graduate School Code_FY2025'!$A:$A,'ABE Graduate School Code_FY2025'!BH:BH,,0))</f>
        <v/>
      </c>
      <c r="CR43" s="198" t="str">
        <f>IF($F$43="","",_xlfn.XLOOKUP($F$43,'ABE Graduate School Code_FY2025'!$A:$A,'ABE Graduate School Code_FY2025'!BI:BI,,0))</f>
        <v/>
      </c>
      <c r="CS43" s="198" t="str">
        <f>IF($F$43="","",_xlfn.XLOOKUP($F$43,'ABE Graduate School Code_FY2025'!$A:$A,'ABE Graduate School Code_FY2025'!BJ:BJ,,0))</f>
        <v/>
      </c>
      <c r="CT43" s="198" t="str">
        <f>IF($F$43="","",_xlfn.XLOOKUP($F$43,'ABE Graduate School Code_FY2025'!$A:$A,'ABE Graduate School Code_FY2025'!BK:BK,,0))</f>
        <v/>
      </c>
      <c r="CU43" s="198" t="str">
        <f>IF($F$43="","",_xlfn.XLOOKUP($F$43,'ABE Graduate School Code_FY2025'!$A:$A,'ABE Graduate School Code_FY2025'!BL:BL,,0))</f>
        <v/>
      </c>
      <c r="CV43" s="198" t="str">
        <f>IF($F$43="","",_xlfn.XLOOKUP($F$43,'ABE Graduate School Code_FY2025'!$A:$A,'ABE Graduate School Code_FY2025'!BM:BM,,0))</f>
        <v/>
      </c>
      <c r="CW43" s="198" t="str">
        <f>IF($F$43="","",_xlfn.XLOOKUP($F$43,'ABE Graduate School Code_FY2025'!$A:$A,'ABE Graduate School Code_FY2025'!BN:BN,,0))</f>
        <v/>
      </c>
      <c r="CX43" s="198" t="str">
        <f>IF($F$43="","",_xlfn.XLOOKUP($F$43,'ABE Graduate School Code_FY2025'!$A:$A,'ABE Graduate School Code_FY2025'!BO:BO,,0))</f>
        <v/>
      </c>
      <c r="CY43" s="198" t="str">
        <f>IF($F$43="","",_xlfn.XLOOKUP($F$43,'ABE Graduate School Code_FY2025'!$A:$A,'ABE Graduate School Code_FY2025'!BP:BP,,0))</f>
        <v/>
      </c>
      <c r="CZ43" s="198" t="str">
        <f>IF($F$43="","",_xlfn.XLOOKUP($F$43,'ABE Graduate School Code_FY2025'!$A:$A,'ABE Graduate School Code_FY2025'!BQ:BQ,,0))</f>
        <v/>
      </c>
      <c r="DA43" s="198" t="str">
        <f>IF($F$43="","",_xlfn.XLOOKUP($F$43,'ABE Graduate School Code_FY2025'!$A:$A,'ABE Graduate School Code_FY2025'!BR:BR,,0))</f>
        <v/>
      </c>
      <c r="DB43" s="198" t="str">
        <f>IF($F$43="","",_xlfn.XLOOKUP($F$43,'ABE Graduate School Code_FY2025'!$A:$A,'ABE Graduate School Code_FY2025'!BS:BS,,0))</f>
        <v/>
      </c>
      <c r="DC43" s="198" t="str">
        <f>IF($F$43="","",_xlfn.XLOOKUP($F$43,'ABE Graduate School Code_FY2025'!$A:$A,'ABE Graduate School Code_FY2025'!BT:BT,,0))</f>
        <v/>
      </c>
      <c r="DD43" s="198" t="str">
        <f>IF($F$43="","",_xlfn.XLOOKUP($F$43,'ABE Graduate School Code_FY2025'!$A:$A,'ABE Graduate School Code_FY2025'!BU:BU,,0))</f>
        <v/>
      </c>
      <c r="DE43" s="198" t="str">
        <f>IF($F$43="","",_xlfn.XLOOKUP($F$43,'ABE Graduate School Code_FY2025'!$A:$A,'ABE Graduate School Code_FY2025'!BV:BV,,0))</f>
        <v/>
      </c>
      <c r="DF43" s="198" t="str">
        <f>IF($F$43="","",_xlfn.XLOOKUP($F$43,'ABE Graduate School Code_FY2025'!$A:$A,'ABE Graduate School Code_FY2025'!BW:BW,,0))</f>
        <v/>
      </c>
      <c r="DG43" s="198" t="str">
        <f>IF($F$43="","",_xlfn.XLOOKUP($F$43,'ABE Graduate School Code_FY2025'!$A:$A,'ABE Graduate School Code_FY2025'!BX:BX,,0))</f>
        <v/>
      </c>
      <c r="DH43" s="198" t="str">
        <f>IF($F$43="","",_xlfn.XLOOKUP($F$43,'ABE Graduate School Code_FY2025'!$A:$A,'ABE Graduate School Code_FY2025'!BY:BY,,0))</f>
        <v/>
      </c>
      <c r="DI43" s="198" t="str">
        <f>IF($F$43="","",_xlfn.XLOOKUP($F$43,'ABE Graduate School Code_FY2025'!$A:$A,'ABE Graduate School Code_FY2025'!BZ:BZ,,0))</f>
        <v/>
      </c>
      <c r="DJ43" s="198" t="str">
        <f>IF($F$43="","",_xlfn.XLOOKUP($F$43,'ABE Graduate School Code_FY2025'!$A:$A,'ABE Graduate School Code_FY2025'!CA:CA,,0))</f>
        <v/>
      </c>
      <c r="DK43" s="198" t="str">
        <f>IF($F$43="","",_xlfn.XLOOKUP($F$43,'ABE Graduate School Code_FY2025'!$A:$A,'ABE Graduate School Code_FY2025'!CB:CB,,0))</f>
        <v/>
      </c>
      <c r="DL43" s="198" t="str">
        <f>IF($F$43="","",_xlfn.XLOOKUP($F$43,'ABE Graduate School Code_FY2025'!$A:$A,'ABE Graduate School Code_FY2025'!CC:CC,,0))</f>
        <v/>
      </c>
      <c r="DM43" s="198" t="str">
        <f>IF($F$43="","",_xlfn.XLOOKUP($F$43,'ABE Graduate School Code_FY2025'!$A:$A,'ABE Graduate School Code_FY2025'!CD:CD,,0))</f>
        <v/>
      </c>
      <c r="DN43" s="198" t="str">
        <f>IF($F$43="","",_xlfn.XLOOKUP($F$43,'ABE Graduate School Code_FY2025'!$A:$A,'ABE Graduate School Code_FY2025'!CE:CE,,0))</f>
        <v/>
      </c>
      <c r="DO43" s="198" t="str">
        <f>IF($F$43="","",_xlfn.XLOOKUP($F$43,'ABE Graduate School Code_FY2025'!$A:$A,'ABE Graduate School Code_FY2025'!CF:CF,,0))</f>
        <v/>
      </c>
      <c r="DP43" s="198" t="str">
        <f>IF($F$43="","",_xlfn.XLOOKUP($F$43,'ABE Graduate School Code_FY2025'!$A:$A,'ABE Graduate School Code_FY2025'!CG:CG,,0))</f>
        <v/>
      </c>
      <c r="DQ43" s="198" t="str">
        <f>IF($F$43="","",_xlfn.XLOOKUP($F$43,'ABE Graduate School Code_FY2025'!$A:$A,'ABE Graduate School Code_FY2025'!CH:CH,,0))</f>
        <v/>
      </c>
      <c r="DR43" s="198" t="str">
        <f>IF($F$43="","",_xlfn.XLOOKUP($F$43,'ABE Graduate School Code_FY2025'!$A:$A,'ABE Graduate School Code_FY2025'!CI:CI,,0))</f>
        <v/>
      </c>
      <c r="DS43" s="198" t="str">
        <f>IF($F$43="","",_xlfn.XLOOKUP($F$43,'ABE Graduate School Code_FY2025'!$A:$A,'ABE Graduate School Code_FY2025'!CJ:CJ,,0))</f>
        <v/>
      </c>
      <c r="DT43" s="198" t="str">
        <f>IF($F$43="","",_xlfn.XLOOKUP($F$43,'ABE Graduate School Code_FY2025'!$A:$A,'ABE Graduate School Code_FY2025'!CK:CK,,0))</f>
        <v/>
      </c>
      <c r="DU43" s="198" t="str">
        <f>IF($F$43="","",_xlfn.XLOOKUP($F$43,'ABE Graduate School Code_FY2025'!$A:$A,'ABE Graduate School Code_FY2025'!CL:CL,,0))</f>
        <v/>
      </c>
      <c r="DV43" s="198" t="str">
        <f>IF($F$43="","",_xlfn.XLOOKUP($F$43,'ABE Graduate School Code_FY2025'!$A:$A,'ABE Graduate School Code_FY2025'!CM:CM,,0))</f>
        <v/>
      </c>
      <c r="DW43" s="198" t="str">
        <f>IF($F$43="","",_xlfn.XLOOKUP($F$43,'ABE Graduate School Code_FY2025'!$A:$A,'ABE Graduate School Code_FY2025'!CN:CN,,0))</f>
        <v/>
      </c>
      <c r="DX43" s="198" t="str">
        <f>IF($F$43="","",_xlfn.XLOOKUP($F$43,'ABE Graduate School Code_FY2025'!$A:$A,'ABE Graduate School Code_FY2025'!CO:CO,,0))</f>
        <v/>
      </c>
      <c r="DY43" s="198" t="str">
        <f>IF($F$43="","",_xlfn.XLOOKUP($F$43,'ABE Graduate School Code_FY2025'!$A:$A,'ABE Graduate School Code_FY2025'!CP:CP,,0))</f>
        <v/>
      </c>
      <c r="DZ43" s="198" t="str">
        <f>IF($F$43="","",_xlfn.XLOOKUP($F$43,'ABE Graduate School Code_FY2025'!$A:$A,'ABE Graduate School Code_FY2025'!CQ:CQ,,0))</f>
        <v/>
      </c>
      <c r="EA43" s="198" t="str">
        <f>IF($F$43="","",_xlfn.XLOOKUP($F$43,'ABE Graduate School Code_FY2025'!$A:$A,'ABE Graduate School Code_FY2025'!CR:CR,,0))</f>
        <v/>
      </c>
      <c r="EB43" s="198" t="str">
        <f>IF($F$43="","",_xlfn.XLOOKUP($F$43,'ABE Graduate School Code_FY2025'!$A:$A,'ABE Graduate School Code_FY2025'!CS:CS,,0))</f>
        <v/>
      </c>
      <c r="EC43" s="198" t="str">
        <f>IF($F$43="","",_xlfn.XLOOKUP($F$43,'ABE Graduate School Code_FY2025'!$A:$A,'ABE Graduate School Code_FY2025'!CT:CT,,0))</f>
        <v/>
      </c>
      <c r="ED43" s="198" t="str">
        <f>IF($F$43="","",_xlfn.XLOOKUP($F$43,'ABE Graduate School Code_FY2025'!$A:$A,'ABE Graduate School Code_FY2025'!CU:CU,,0))</f>
        <v/>
      </c>
      <c r="EE43" s="198" t="str">
        <f>IF($F$43="","",_xlfn.XLOOKUP($F$43,'ABE Graduate School Code_FY2025'!$A:$A,'ABE Graduate School Code_FY2025'!CV:CV,,0))</f>
        <v/>
      </c>
      <c r="EF43" s="198" t="str">
        <f>IF($F$43="","",_xlfn.XLOOKUP($F$43,'ABE Graduate School Code_FY2025'!$A:$A,'ABE Graduate School Code_FY2025'!CW:CW,,0))</f>
        <v/>
      </c>
      <c r="EG43" s="198" t="str">
        <f>IF($F$43="","",_xlfn.XLOOKUP($F$43,'ABE Graduate School Code_FY2025'!$A:$A,'ABE Graduate School Code_FY2025'!CX:CX,,0))</f>
        <v/>
      </c>
      <c r="EH43" s="198" t="str">
        <f>IF($F$43="","",_xlfn.XLOOKUP($F$43,'ABE Graduate School Code_FY2025'!$A:$A,'ABE Graduate School Code_FY2025'!CY:CY,,0))</f>
        <v/>
      </c>
      <c r="EI43" s="198" t="str">
        <f>IF($F$43="","",_xlfn.XLOOKUP($F$43,'ABE Graduate School Code_FY2025'!$A:$A,'ABE Graduate School Code_FY2025'!CZ:CZ,,0))</f>
        <v/>
      </c>
      <c r="EJ43" s="198" t="str">
        <f>IF($F$43="","",_xlfn.XLOOKUP($F$43,'ABE Graduate School Code_FY2025'!$A:$A,'ABE Graduate School Code_FY2025'!DA:DA,,0))</f>
        <v/>
      </c>
      <c r="EK43" s="198" t="str">
        <f>IF($F$43="","",_xlfn.XLOOKUP($F$43,'ABE Graduate School Code_FY2025'!$A:$A,'ABE Graduate School Code_FY2025'!DB:DB,,0))</f>
        <v/>
      </c>
      <c r="EL43" s="198" t="str">
        <f>IF($F$43="","",_xlfn.XLOOKUP($F$43,'ABE Graduate School Code_FY2025'!$A:$A,'ABE Graduate School Code_FY2025'!DC:DC,,0))</f>
        <v/>
      </c>
      <c r="EM43" s="198" t="str">
        <f>IF($F$43="","",_xlfn.XLOOKUP($F$43,'ABE Graduate School Code_FY2025'!$A:$A,'ABE Graduate School Code_FY2025'!DD:DD,,0))</f>
        <v/>
      </c>
      <c r="EN43" s="198" t="str">
        <f>IF($F$43="","",_xlfn.XLOOKUP($F$43,'ABE Graduate School Code_FY2025'!$A:$A,'ABE Graduate School Code_FY2025'!DE:DE,,0))</f>
        <v/>
      </c>
      <c r="EO43" s="198" t="str">
        <f>IF($F$43="","",_xlfn.XLOOKUP($F$43,'ABE Graduate School Code_FY2025'!$A:$A,'ABE Graduate School Code_FY2025'!DF:DF,,0))</f>
        <v/>
      </c>
      <c r="EP43" s="198" t="str">
        <f>IF($F$43="","",_xlfn.XLOOKUP($F$43,'ABE Graduate School Code_FY2025'!$A:$A,'ABE Graduate School Code_FY2025'!DG:DG,,0))</f>
        <v/>
      </c>
      <c r="EQ43" s="198" t="str">
        <f>IF($F$43="","",_xlfn.XLOOKUP($F$43,'ABE Graduate School Code_FY2025'!$A:$A,'ABE Graduate School Code_FY2025'!DH:DH,,0))</f>
        <v/>
      </c>
      <c r="ER43" s="198" t="str">
        <f>IF($F$43="","",_xlfn.XLOOKUP($F$43,'ABE Graduate School Code_FY2025'!$A:$A,'ABE Graduate School Code_FY2025'!DI:DI,,0))</f>
        <v/>
      </c>
      <c r="ES43" s="198" t="str">
        <f>IF($F$43="","",_xlfn.XLOOKUP($F$43,'ABE Graduate School Code_FY2025'!$A:$A,'ABE Graduate School Code_FY2025'!DJ:DJ,,0))</f>
        <v/>
      </c>
      <c r="ET43" s="198" t="str">
        <f>IF($F$43="","",_xlfn.XLOOKUP($F$43,'ABE Graduate School Code_FY2025'!$A:$A,'ABE Graduate School Code_FY2025'!DK:DK,,0))</f>
        <v/>
      </c>
      <c r="EU43" s="198" t="str">
        <f>IF($F$43="","",_xlfn.XLOOKUP($F$43,'ABE Graduate School Code_FY2025'!$A:$A,'ABE Graduate School Code_FY2025'!DL:DL,,0))</f>
        <v/>
      </c>
      <c r="EV43" s="198" t="str">
        <f>IF($F$43="","",_xlfn.XLOOKUP($F$43,'ABE Graduate School Code_FY2025'!$A:$A,'ABE Graduate School Code_FY2025'!DM:DM,,0))</f>
        <v/>
      </c>
      <c r="EW43" s="198" t="str">
        <f>IF($F$43="","",_xlfn.XLOOKUP($F$43,'ABE Graduate School Code_FY2025'!$A:$A,'ABE Graduate School Code_FY2025'!DN:DN,,0))</f>
        <v/>
      </c>
      <c r="EX43" s="198" t="str">
        <f>IF($F$43="","",_xlfn.XLOOKUP($F$43,'ABE Graduate School Code_FY2025'!$A:$A,'ABE Graduate School Code_FY2025'!DO:DO,,0))</f>
        <v/>
      </c>
      <c r="EY43" s="198" t="str">
        <f>IF($F$43="","",_xlfn.XLOOKUP($F$43,'ABE Graduate School Code_FY2025'!$A:$A,'ABE Graduate School Code_FY2025'!DP:DP,,0))</f>
        <v/>
      </c>
      <c r="EZ43" s="198" t="str">
        <f>IF($F$43="","",_xlfn.XLOOKUP($F$43,'ABE Graduate School Code_FY2025'!$A:$A,'ABE Graduate School Code_FY2025'!DQ:DQ,,0))</f>
        <v/>
      </c>
      <c r="FA43" s="198" t="str">
        <f>IF($F$43="","",_xlfn.XLOOKUP($F$43,'ABE Graduate School Code_FY2025'!$A:$A,'ABE Graduate School Code_FY2025'!DR:DR,,0))</f>
        <v/>
      </c>
      <c r="FB43" s="198" t="str">
        <f>IF($F$43="","",_xlfn.XLOOKUP($F$43,'ABE Graduate School Code_FY2025'!$A:$A,'ABE Graduate School Code_FY2025'!DS:DS,,0))</f>
        <v/>
      </c>
      <c r="FC43" s="198" t="str">
        <f>IF($F$43="","",_xlfn.XLOOKUP($F$43,'ABE Graduate School Code_FY2025'!$A:$A,'ABE Graduate School Code_FY2025'!DT:DT,,0))</f>
        <v/>
      </c>
      <c r="FD43" s="198" t="str">
        <f>IF($F$43="","",_xlfn.XLOOKUP($F$43,'ABE Graduate School Code_FY2025'!$A:$A,'ABE Graduate School Code_FY2025'!DU:DU,,0))</f>
        <v/>
      </c>
      <c r="FE43" s="198" t="str">
        <f>IF($F$43="","",_xlfn.XLOOKUP($F$43,'ABE Graduate School Code_FY2025'!$A:$A,'ABE Graduate School Code_FY2025'!DV:DV,,0))</f>
        <v/>
      </c>
      <c r="FF43" s="198" t="str">
        <f>IF($F$43="","",_xlfn.XLOOKUP($F$43,'ABE Graduate School Code_FY2025'!$A:$A,'ABE Graduate School Code_FY2025'!DW:DW,,0))</f>
        <v/>
      </c>
      <c r="FG43" s="198" t="str">
        <f>IF($F$43="","",_xlfn.XLOOKUP($F$43,'ABE Graduate School Code_FY2025'!$A:$A,'ABE Graduate School Code_FY2025'!DX:DX,,0))</f>
        <v/>
      </c>
      <c r="FH43" s="198" t="str">
        <f>IF($F$43="","",_xlfn.XLOOKUP($F$43,'ABE Graduate School Code_FY2025'!$A:$A,'ABE Graduate School Code_FY2025'!DY:DY,,0))</f>
        <v/>
      </c>
      <c r="FI43" s="198" t="str">
        <f>IF($F$43="","",_xlfn.XLOOKUP($F$43,'ABE Graduate School Code_FY2025'!$A:$A,'ABE Graduate School Code_FY2025'!DZ:DZ,,0))</f>
        <v/>
      </c>
      <c r="FJ43" s="198" t="str">
        <f>IF($F$43="","",_xlfn.XLOOKUP($F$43,'ABE Graduate School Code_FY2025'!$A:$A,'ABE Graduate School Code_FY2025'!EA:EA,,0))</f>
        <v/>
      </c>
      <c r="FK43" s="198" t="str">
        <f>IF($F$43="","",_xlfn.XLOOKUP($F$43,'ABE Graduate School Code_FY2025'!$A:$A,'ABE Graduate School Code_FY2025'!EB:EB,,0))</f>
        <v/>
      </c>
      <c r="FL43" s="198" t="str">
        <f>IF($F$43="","",_xlfn.XLOOKUP($F$43,'ABE Graduate School Code_FY2025'!$A:$A,'ABE Graduate School Code_FY2025'!EC:EC,,0))</f>
        <v/>
      </c>
      <c r="FM43" s="198" t="str">
        <f>IF($F$43="","",_xlfn.XLOOKUP($F$43,'ABE Graduate School Code_FY2025'!$A:$A,'ABE Graduate School Code_FY2025'!ED:ED,,0))</f>
        <v/>
      </c>
      <c r="FN43" s="198" t="str">
        <f>IF($F$43="","",_xlfn.XLOOKUP($F$43,'ABE Graduate School Code_FY2025'!$A:$A,'ABE Graduate School Code_FY2025'!EE:EE,,0))</f>
        <v/>
      </c>
      <c r="FO43" s="198" t="str">
        <f>IF($F$43="","",_xlfn.XLOOKUP($F$43,'ABE Graduate School Code_FY2025'!$A:$A,'ABE Graduate School Code_FY2025'!EF:EF,,0))</f>
        <v/>
      </c>
      <c r="FP43" s="198" t="str">
        <f>IF($F$43="","",_xlfn.XLOOKUP($F$43,'ABE Graduate School Code_FY2025'!$A:$A,'ABE Graduate School Code_FY2025'!EG:EG,,0))</f>
        <v/>
      </c>
      <c r="FQ43" s="198" t="str">
        <f>IF($F$43="","",_xlfn.XLOOKUP($F$43,'ABE Graduate School Code_FY2025'!$A:$A,'ABE Graduate School Code_FY2025'!EH:EH,,0))</f>
        <v/>
      </c>
      <c r="FR43" s="198" t="str">
        <f>IF($F$43="","",_xlfn.XLOOKUP($F$43,'ABE Graduate School Code_FY2025'!$A:$A,'ABE Graduate School Code_FY2025'!EI:EI,,0))</f>
        <v/>
      </c>
      <c r="FS43" s="198" t="str">
        <f>IF($F$43="","",_xlfn.XLOOKUP($F$43,'ABE Graduate School Code_FY2025'!$A:$A,'ABE Graduate School Code_FY2025'!EJ:EJ,,0))</f>
        <v/>
      </c>
      <c r="FT43" s="198" t="str">
        <f>IF($F$43="","",_xlfn.XLOOKUP($F$43,'ABE Graduate School Code_FY2025'!$A:$A,'ABE Graduate School Code_FY2025'!EK:EK,,0))</f>
        <v/>
      </c>
      <c r="FU43" s="198" t="str">
        <f>IF($F$43="","",_xlfn.XLOOKUP($F$43,'ABE Graduate School Code_FY2025'!$A:$A,'ABE Graduate School Code_FY2025'!EL:EL,,0))</f>
        <v/>
      </c>
      <c r="FV43" s="198" t="str">
        <f>IF($F$43="","",_xlfn.XLOOKUP($F$43,'ABE Graduate School Code_FY2025'!$A:$A,'ABE Graduate School Code_FY2025'!EM:EM,,0))</f>
        <v/>
      </c>
      <c r="FW43" s="198" t="str">
        <f>IF($F$43="","",_xlfn.XLOOKUP($F$43,'ABE Graduate School Code_FY2025'!$A:$A,'ABE Graduate School Code_FY2025'!EN:EN,,0))</f>
        <v/>
      </c>
      <c r="FX43" s="198" t="str">
        <f>IF($F$43="","",_xlfn.XLOOKUP($F$43,'ABE Graduate School Code_FY2025'!$A:$A,'ABE Graduate School Code_FY2025'!EO:EO,,0))</f>
        <v/>
      </c>
      <c r="FY43" s="198" t="str">
        <f>IF($F$43="","",_xlfn.XLOOKUP($F$43,'ABE Graduate School Code_FY2025'!$A:$A,'ABE Graduate School Code_FY2025'!EP:EP,,0))</f>
        <v/>
      </c>
      <c r="FZ43" s="198" t="str">
        <f>IF($F$43="","",_xlfn.XLOOKUP($F$43,'ABE Graduate School Code_FY2025'!$A:$A,'ABE Graduate School Code_FY2025'!EQ:EQ,,0))</f>
        <v/>
      </c>
      <c r="GA43" s="198" t="str">
        <f>IF($F$43="","",_xlfn.XLOOKUP($F$43,'ABE Graduate School Code_FY2025'!$A:$A,'ABE Graduate School Code_FY2025'!ER:ER,,0))</f>
        <v/>
      </c>
      <c r="GB43" s="122"/>
      <c r="GC43" s="122"/>
    </row>
    <row r="44" spans="2:185" ht="23.1" customHeight="1">
      <c r="B44" s="952"/>
      <c r="C44" s="953"/>
      <c r="D44" s="953"/>
      <c r="E44" s="953"/>
      <c r="F44" s="947"/>
      <c r="G44" s="940"/>
      <c r="H44" s="940"/>
      <c r="I44" s="940"/>
      <c r="J44" s="940"/>
      <c r="K44" s="956"/>
      <c r="L44" s="956"/>
      <c r="M44" s="956"/>
      <c r="N44" s="956"/>
      <c r="O44" s="956"/>
      <c r="P44" s="988" t="s">
        <v>225</v>
      </c>
      <c r="Q44" s="988"/>
      <c r="R44" s="988"/>
      <c r="S44" s="988"/>
      <c r="T44" s="988"/>
      <c r="U44" s="988"/>
      <c r="V44" s="991" t="str">
        <f>IFERROR(IF($AD$47="Master",INDEX('ABE Graduate School Code_FY2025'!$A$1:$K$1004,MATCH($F$43,'ABE Graduate School Code_FY2025'!$A$1:$A$1004,0),8),IF($AD$47="PhD",INDEX('ABE Graduate School Code_FY2025'!$A$1:$K$1004,MATCH($F$43,'ABE Graduate School Code_FY2025'!$A$1:$A$1004,0),10),"")),"")</f>
        <v/>
      </c>
      <c r="W44" s="991"/>
      <c r="X44" s="991"/>
      <c r="Y44" s="991"/>
      <c r="Z44" s="991"/>
      <c r="AA44" s="991"/>
      <c r="AB44" s="991"/>
      <c r="AC44" s="991"/>
      <c r="AD44" s="962" t="str">
        <f>IFERROR(IF(AND($AD$47="Master",$V$44="mandatory"),HYPERLINK(INDEX('ABE Graduate School Code_FY2025'!$A$2:$K$1004,MATCH($F$43,'ABE Graduate School Code_FY2025'!$A$2:$A$1004,0),9),"Select the supervisor from this Website"),IF(AND($AD$47="PhD",$V$44="mandatory"),HYPERLINK(INDEX('ABE Graduate School Code_FY2025'!$A$2:$K$1004,MATCH($F$43,'ABE Graduate School Code_FY2025'!$A$2:$A$1004,0),11),"Select the supervisor from this Website"),"")),"")</f>
        <v/>
      </c>
      <c r="AE44" s="962"/>
      <c r="AF44" s="962"/>
      <c r="AG44" s="962"/>
      <c r="AH44" s="963"/>
      <c r="AI44" s="963"/>
      <c r="AJ44" s="963"/>
      <c r="AK44" s="964"/>
      <c r="AN44" s="1" t="str">
        <f>IF(AO44="","",(_xlfn.XLOOKUP(AO44,'ABE Graduate School Code_FY2025'!A:A,'ABE Graduate School Code_FY2025'!M:M,,0)))</f>
        <v/>
      </c>
      <c r="AO44" s="224" t="str" cm="1">
        <f t="array" ref="AO44">IF($F$30="","",IFERROR(INDEX('ABE Graduate School Code_FY2025'!$A$2:$A$1002,SMALL(IF('ABE Graduate School Code_FY2025'!$GQ$2:$GQ$1002&lt;&gt;"",ROW('ABE Graduate School Code_FY2025'!$GQ$2:$GQ$1002)-ROW('ABE Graduate School Code_FY2025'!$GQ$2)+1,""),ROW(A34))),""))</f>
        <v/>
      </c>
      <c r="AP44" s="1" t="str">
        <f>IF(AO44="","",(_xlfn.XLOOKUP(AO44,'ABE Graduate School Code_FY2025'!A:A,'ABE Graduate School Code_FY2025'!B:B,,)))</f>
        <v/>
      </c>
      <c r="AQ44" s="1" t="str">
        <f>IF(AO44="","",(_xlfn.XLOOKUP(AO44,'ABE Graduate School Code_FY2025'!A:A,'ABE Graduate School Code_FY2025'!C:C,,0)))</f>
        <v/>
      </c>
      <c r="AR44" s="1" t="str">
        <f>IF(AO44="","",_xlfn.XLOOKUP(AO44,'ABE Graduate School Code_FY2025'!A:A,'ABE Graduate School Code_FY2025'!D:D,,0))&amp;""</f>
        <v/>
      </c>
      <c r="AS44" s="245" t="str">
        <f>IF(AO44="","",(HYPERLINK(_xlfn.XLOOKUP(AO44,'ABE Graduate School Code_FY2025'!A:A,'ABE Graduate School Code_FY2025'!G:G,,0))))</f>
        <v/>
      </c>
      <c r="AT44" s="1">
        <f t="shared" si="1"/>
        <v>0</v>
      </c>
      <c r="AU44" s="1">
        <f t="shared" si="2"/>
        <v>0</v>
      </c>
      <c r="AW44" s="122" t="str">
        <f>IF($F43="","",_xlfn.XLOOKUP($F43,'ABE Graduate School Code_FY2025'!$A:$A,'ABE Graduate School Code_FY2025'!ES:ES,,0))</f>
        <v/>
      </c>
      <c r="AX44" s="122" t="str">
        <f>IF($F$43="","",_xlfn.XLOOKUP($F$43,'ABE Graduate School Code_FY2025'!$A:$A,'ABE Graduate School Code_FY2025'!ET:ET,,0))</f>
        <v/>
      </c>
      <c r="AY44" s="122" t="str">
        <f>IF($F$43="","",_xlfn.XLOOKUP($F$43,'ABE Graduate School Code_FY2025'!$A:$A,'ABE Graduate School Code_FY2025'!EU:EU,,0))</f>
        <v/>
      </c>
      <c r="AZ44" s="122" t="str">
        <f>IF($F$43="","",_xlfn.XLOOKUP($F$43,'ABE Graduate School Code_FY2025'!$A:$A,'ABE Graduate School Code_FY2025'!EV:EV,,0))</f>
        <v/>
      </c>
      <c r="BA44" s="122" t="str">
        <f>IF($F$43="","",_xlfn.XLOOKUP($F$43,'ABE Graduate School Code_FY2025'!$A:$A,'ABE Graduate School Code_FY2025'!EW:EW,,0))</f>
        <v/>
      </c>
      <c r="BB44" s="122" t="str">
        <f>IF($F$43="","",_xlfn.XLOOKUP($F$43,'ABE Graduate School Code_FY2025'!$A:$A,'ABE Graduate School Code_FY2025'!EX:EX,,0))</f>
        <v/>
      </c>
      <c r="BC44" s="122" t="str">
        <f>IF($F$43="","",_xlfn.XLOOKUP($F$43,'ABE Graduate School Code_FY2025'!$A:$A,'ABE Graduate School Code_FY2025'!EY:EY,,0))</f>
        <v/>
      </c>
      <c r="BD44" s="122" t="str">
        <f>IF($F$43="","",_xlfn.XLOOKUP($F$43,'ABE Graduate School Code_FY2025'!$A:$A,'ABE Graduate School Code_FY2025'!EZ:EZ,,0))</f>
        <v/>
      </c>
      <c r="BE44" s="122" t="str">
        <f>IF($F$43="","",_xlfn.XLOOKUP($F$43,'ABE Graduate School Code_FY2025'!$A:$A,'ABE Graduate School Code_FY2025'!FA:FA,,0))</f>
        <v/>
      </c>
      <c r="BF44" s="122" t="str">
        <f>IF($F$43="","",_xlfn.XLOOKUP($F$43,'ABE Graduate School Code_FY2025'!$A:$A,'ABE Graduate School Code_FY2025'!FB:FB,,0))</f>
        <v/>
      </c>
      <c r="BG44" s="122" t="str">
        <f>IF($F$43="","",_xlfn.XLOOKUP($F$43,'ABE Graduate School Code_FY2025'!$A:$A,'ABE Graduate School Code_FY2025'!FC:FC,,0))</f>
        <v/>
      </c>
      <c r="BH44" s="122" t="str">
        <f>IF($F$43="","",_xlfn.XLOOKUP($F$43,'ABE Graduate School Code_FY2025'!$A:$A,'ABE Graduate School Code_FY2025'!FD:FD,,0))</f>
        <v/>
      </c>
      <c r="BI44" s="122" t="str">
        <f>IF($F$43="","",_xlfn.XLOOKUP($F$43,'ABE Graduate School Code_FY2025'!$A:$A,'ABE Graduate School Code_FY2025'!FE:FE,,0))</f>
        <v/>
      </c>
      <c r="BJ44" s="122" t="str">
        <f>IF($F$43="","",_xlfn.XLOOKUP($F$43,'ABE Graduate School Code_FY2025'!$A:$A,'ABE Graduate School Code_FY2025'!FF:FF,,0))</f>
        <v/>
      </c>
      <c r="BK44" s="122" t="str">
        <f>IF($F$43="","",_xlfn.XLOOKUP($F$43,'ABE Graduate School Code_FY2025'!$A:$A,'ABE Graduate School Code_FY2025'!FG:FG,,0))</f>
        <v/>
      </c>
      <c r="BL44" s="122" t="str">
        <f>IF($F$43="","",_xlfn.XLOOKUP($F$43,'ABE Graduate School Code_FY2025'!$A:$A,'ABE Graduate School Code_FY2025'!FH:FH,,0))</f>
        <v/>
      </c>
      <c r="BM44" s="122" t="str">
        <f>IF($F$43="","",_xlfn.XLOOKUP($F$43,'ABE Graduate School Code_FY2025'!$A:$A,'ABE Graduate School Code_FY2025'!FI:FI,,0))</f>
        <v/>
      </c>
      <c r="BN44" s="122" t="str">
        <f>IF($F$43="","",_xlfn.XLOOKUP($F$43,'ABE Graduate School Code_FY2025'!$A:$A,'ABE Graduate School Code_FY2025'!FJ:FJ,,0))</f>
        <v/>
      </c>
      <c r="BO44" s="122" t="str">
        <f>IF($F$43="","",_xlfn.XLOOKUP($F$43,'ABE Graduate School Code_FY2025'!$A:$A,'ABE Graduate School Code_FY2025'!FK:FK,,0))</f>
        <v/>
      </c>
      <c r="BP44" s="122" t="str">
        <f>IF($F$43="","",_xlfn.XLOOKUP($F$43,'ABE Graduate School Code_FY2025'!$A:$A,'ABE Graduate School Code_FY2025'!FL:FL,,0))</f>
        <v/>
      </c>
      <c r="BQ44" s="122" t="str">
        <f>IF($F$43="","",_xlfn.XLOOKUP($F$43,'ABE Graduate School Code_FY2025'!$A:$A,'ABE Graduate School Code_FY2025'!FM:FM,,0))</f>
        <v/>
      </c>
      <c r="BR44" s="122" t="str">
        <f>IF($F$43="","",_xlfn.XLOOKUP($F$43,'ABE Graduate School Code_FY2025'!$A:$A,'ABE Graduate School Code_FY2025'!FN:FN,,0))</f>
        <v/>
      </c>
      <c r="BS44" s="122" t="str">
        <f>IF($F$43="","",_xlfn.XLOOKUP($F$43,'ABE Graduate School Code_FY2025'!$A:$A,'ABE Graduate School Code_FY2025'!FO:FO,,0))</f>
        <v/>
      </c>
      <c r="BT44" s="122" t="str">
        <f>IF($F$43="","",_xlfn.XLOOKUP($F$43,'ABE Graduate School Code_FY2025'!$A:$A,'ABE Graduate School Code_FY2025'!FP:FP,,0))</f>
        <v/>
      </c>
      <c r="BU44" s="122" t="str">
        <f>IF($F$43="","",_xlfn.XLOOKUP($F$43,'ABE Graduate School Code_FY2025'!$A:$A,'ABE Graduate School Code_FY2025'!FQ:FQ,,0))</f>
        <v/>
      </c>
      <c r="BV44" s="122" t="str">
        <f>IF($F$43="","",_xlfn.XLOOKUP($F$43,'ABE Graduate School Code_FY2025'!$A:$A,'ABE Graduate School Code_FY2025'!FR:FR,,0))</f>
        <v/>
      </c>
      <c r="BW44" s="122" t="str">
        <f>IF($F$43="","",_xlfn.XLOOKUP($F$43,'ABE Graduate School Code_FY2025'!$A:$A,'ABE Graduate School Code_FY2025'!FS:FS,,0))</f>
        <v/>
      </c>
      <c r="BX44" s="122" t="str">
        <f>IF($F$43="","",_xlfn.XLOOKUP($F$43,'ABE Graduate School Code_FY2025'!$A:$A,'ABE Graduate School Code_FY2025'!FT:FT,,0))</f>
        <v/>
      </c>
      <c r="BY44" s="122" t="str">
        <f>IF($F$43="","",_xlfn.XLOOKUP($F$43,'ABE Graduate School Code_FY2025'!$A:$A,'ABE Graduate School Code_FY2025'!FU:FU,,0))</f>
        <v/>
      </c>
      <c r="BZ44" s="122" t="str">
        <f>IF($F$43="","",_xlfn.XLOOKUP($F$43,'ABE Graduate School Code_FY2025'!$A:$A,'ABE Graduate School Code_FY2025'!FV:FV,,0))</f>
        <v/>
      </c>
      <c r="CA44" s="122" t="str">
        <f>IF($F$43="","",_xlfn.XLOOKUP($F$43,'ABE Graduate School Code_FY2025'!$A:$A,'ABE Graduate School Code_FY2025'!FW:FW,,0))</f>
        <v/>
      </c>
      <c r="CB44" s="122" t="str">
        <f>IF($F$43="","",_xlfn.XLOOKUP($F$43,'ABE Graduate School Code_FY2025'!$A:$A,'ABE Graduate School Code_FY2025'!FX:FX,,0))</f>
        <v/>
      </c>
      <c r="CC44" s="122" t="str">
        <f>IF($F$43="","",_xlfn.XLOOKUP($F$43,'ABE Graduate School Code_FY2025'!$A:$A,'ABE Graduate School Code_FY2025'!FY:FY,,0))</f>
        <v/>
      </c>
      <c r="CD44" s="122" t="str">
        <f>IF($F$43="","",_xlfn.XLOOKUP($F$43,'ABE Graduate School Code_FY2025'!$A:$A,'ABE Graduate School Code_FY2025'!FZ:FZ,,0))</f>
        <v/>
      </c>
      <c r="CE44" s="122" t="str">
        <f>IF($F$43="","",_xlfn.XLOOKUP($F$43,'ABE Graduate School Code_FY2025'!$A:$A,'ABE Graduate School Code_FY2025'!GA:GA,,0))</f>
        <v/>
      </c>
      <c r="CF44" s="122" t="str">
        <f>IF($F$43="","",_xlfn.XLOOKUP($F$43,'ABE Graduate School Code_FY2025'!$A:$A,'ABE Graduate School Code_FY2025'!GB:GB,,0))</f>
        <v/>
      </c>
      <c r="CG44" s="122" t="str">
        <f>IF($F$43="","",_xlfn.XLOOKUP($F$43,'ABE Graduate School Code_FY2025'!$A:$A,'ABE Graduate School Code_FY2025'!GC:GC,,0))</f>
        <v/>
      </c>
      <c r="CH44" s="122" t="str">
        <f>IF($F$43="","",_xlfn.XLOOKUP($F$43,'ABE Graduate School Code_FY2025'!$A:$A,'ABE Graduate School Code_FY2025'!GD:GD,,0))</f>
        <v/>
      </c>
      <c r="CI44" s="122" t="str">
        <f>IF($F$43="","",_xlfn.XLOOKUP($F$43,'ABE Graduate School Code_FY2025'!$A:$A,'ABE Graduate School Code_FY2025'!GE:GE,,0))</f>
        <v/>
      </c>
      <c r="CJ44" s="122" t="str">
        <f>IF($F$43="","",_xlfn.XLOOKUP($F$43,'ABE Graduate School Code_FY2025'!$A:$A,'ABE Graduate School Code_FY2025'!GF:GF,,0))</f>
        <v/>
      </c>
      <c r="CK44" s="122" t="str">
        <f>IF($F$43="","",_xlfn.XLOOKUP($F$43,'ABE Graduate School Code_FY2025'!$A:$A,'ABE Graduate School Code_FY2025'!GG:GG,,0))</f>
        <v/>
      </c>
      <c r="CL44" s="122" t="str">
        <f>IF($F$43="","",_xlfn.XLOOKUP($F$43,'ABE Graduate School Code_FY2025'!$A:$A,'ABE Graduate School Code_FY2025'!GH:GH,,0))</f>
        <v/>
      </c>
      <c r="CM44" s="122" t="str">
        <f>IF($F$43="","",_xlfn.XLOOKUP($F$43,'ABE Graduate School Code_FY2025'!$A:$A,'ABE Graduate School Code_FY2025'!GI:GI,,0))</f>
        <v/>
      </c>
      <c r="CN44" s="122" t="str">
        <f>IF($F$43="","",_xlfn.XLOOKUP($F$43,'ABE Graduate School Code_FY2025'!$A:$A,'ABE Graduate School Code_FY2025'!GJ:GJ,,0))</f>
        <v/>
      </c>
      <c r="CO44" s="122" t="str">
        <f>IF($F$43="","",_xlfn.XLOOKUP($F$43,'ABE Graduate School Code_FY2025'!$A:$A,'ABE Graduate School Code_FY2025'!GK:GK,,0))</f>
        <v/>
      </c>
      <c r="CP44" s="122" t="str">
        <f>IF($F$43="","",_xlfn.XLOOKUP($F$43,'ABE Graduate School Code_FY2025'!$A:$A,'ABE Graduate School Code_FY2025'!GL:GL,,0))</f>
        <v/>
      </c>
      <c r="CQ44" s="122" t="str">
        <f>IF($F$43="","",_xlfn.XLOOKUP($F$43,'ABE Graduate School Code_FY2025'!$A:$A,'ABE Graduate School Code_FY2025'!GM:GM,,0))</f>
        <v/>
      </c>
      <c r="CR44" s="122" t="str">
        <f>IF($F$43="","",_xlfn.XLOOKUP($F$43,'ABE Graduate School Code_FY2025'!$A:$A,'ABE Graduate School Code_FY2025'!GN:GN,,0))</f>
        <v/>
      </c>
      <c r="CS44" s="122" t="str">
        <f>IF($F$43="","",_xlfn.XLOOKUP($F$43,'ABE Graduate School Code_FY2025'!$A:$A,'ABE Graduate School Code_FY2025'!GO:GO,,0))</f>
        <v/>
      </c>
      <c r="CT44" s="122" t="str">
        <f>IF($F$43="","",_xlfn.XLOOKUP($F$43,'ABE Graduate School Code_FY2025'!$A:$A,'ABE Graduate School Code_FY2025'!GP:GP,,0))</f>
        <v/>
      </c>
    </row>
    <row r="45" spans="2:185" ht="16.149999999999999" customHeight="1">
      <c r="B45" s="961" t="s">
        <v>226</v>
      </c>
      <c r="C45" s="940"/>
      <c r="D45" s="940"/>
      <c r="E45" s="940"/>
      <c r="F45" s="940"/>
      <c r="G45" s="940" t="s">
        <v>227</v>
      </c>
      <c r="H45" s="940"/>
      <c r="I45" s="940"/>
      <c r="J45" s="940"/>
      <c r="K45" s="940"/>
      <c r="L45" s="940"/>
      <c r="M45" s="940"/>
      <c r="N45" s="940"/>
      <c r="O45" s="940"/>
      <c r="P45" s="940" t="s">
        <v>228</v>
      </c>
      <c r="Q45" s="940"/>
      <c r="R45" s="940"/>
      <c r="S45" s="940"/>
      <c r="T45" s="940"/>
      <c r="U45" s="940"/>
      <c r="V45" s="940" t="s">
        <v>229</v>
      </c>
      <c r="W45" s="940"/>
      <c r="X45" s="940"/>
      <c r="Y45" s="940"/>
      <c r="Z45" s="940" t="s">
        <v>230</v>
      </c>
      <c r="AA45" s="940"/>
      <c r="AB45" s="940"/>
      <c r="AC45" s="940"/>
      <c r="AD45" s="940" t="s">
        <v>231</v>
      </c>
      <c r="AE45" s="940"/>
      <c r="AF45" s="940"/>
      <c r="AG45" s="941"/>
      <c r="AH45" s="933" t="s">
        <v>232</v>
      </c>
      <c r="AI45" s="934"/>
      <c r="AJ45" s="934"/>
      <c r="AK45" s="935"/>
      <c r="AN45" s="1" t="str">
        <f>IF(AO45="","",(_xlfn.XLOOKUP(AO45,'ABE Graduate School Code_FY2025'!A:A,'ABE Graduate School Code_FY2025'!M:M,,0)))</f>
        <v/>
      </c>
      <c r="AO45" s="224" t="str" cm="1">
        <f t="array" ref="AO45">IF($F$30="","",IFERROR(INDEX('ABE Graduate School Code_FY2025'!$A$2:$A$1002,SMALL(IF('ABE Graduate School Code_FY2025'!$GQ$2:$GQ$1002&lt;&gt;"",ROW('ABE Graduate School Code_FY2025'!$GQ$2:$GQ$1002)-ROW('ABE Graduate School Code_FY2025'!$GQ$2)+1,""),ROW(A35))),""))</f>
        <v/>
      </c>
      <c r="AP45" s="1" t="str">
        <f>IF(AO45="","",(_xlfn.XLOOKUP(AO45,'ABE Graduate School Code_FY2025'!A:A,'ABE Graduate School Code_FY2025'!B:B,,)))</f>
        <v/>
      </c>
      <c r="AQ45" s="1" t="str">
        <f>IF(AO45="","",(_xlfn.XLOOKUP(AO45,'ABE Graduate School Code_FY2025'!A:A,'ABE Graduate School Code_FY2025'!C:C,,0)))</f>
        <v/>
      </c>
      <c r="AR45" s="1" t="str">
        <f>IF(AO45="","",_xlfn.XLOOKUP(AO45,'ABE Graduate School Code_FY2025'!A:A,'ABE Graduate School Code_FY2025'!D:D,,0))&amp;""</f>
        <v/>
      </c>
      <c r="AS45" s="245" t="str">
        <f>IF(AO45="","",(HYPERLINK(_xlfn.XLOOKUP(AO45,'ABE Graduate School Code_FY2025'!A:A,'ABE Graduate School Code_FY2025'!G:G,,0))))</f>
        <v/>
      </c>
      <c r="AT45" s="1">
        <f t="shared" si="1"/>
        <v>0</v>
      </c>
      <c r="AU45" s="1">
        <f t="shared" si="2"/>
        <v>0</v>
      </c>
    </row>
    <row r="46" spans="2:185" s="123" customFormat="1" ht="16.149999999999999" customHeight="1">
      <c r="B46" s="961"/>
      <c r="C46" s="940"/>
      <c r="D46" s="940"/>
      <c r="E46" s="940"/>
      <c r="F46" s="940"/>
      <c r="G46" s="940"/>
      <c r="H46" s="940"/>
      <c r="I46" s="940"/>
      <c r="J46" s="940"/>
      <c r="K46" s="940"/>
      <c r="L46" s="940"/>
      <c r="M46" s="940"/>
      <c r="N46" s="940"/>
      <c r="O46" s="940"/>
      <c r="P46" s="940"/>
      <c r="Q46" s="940"/>
      <c r="R46" s="940"/>
      <c r="S46" s="940"/>
      <c r="T46" s="940"/>
      <c r="U46" s="940"/>
      <c r="V46" s="940"/>
      <c r="W46" s="940"/>
      <c r="X46" s="940"/>
      <c r="Y46" s="940"/>
      <c r="Z46" s="940"/>
      <c r="AA46" s="940"/>
      <c r="AB46" s="940"/>
      <c r="AC46" s="940"/>
      <c r="AD46" s="940"/>
      <c r="AE46" s="940"/>
      <c r="AF46" s="940"/>
      <c r="AG46" s="941"/>
      <c r="AH46" s="936"/>
      <c r="AI46" s="937"/>
      <c r="AJ46" s="937"/>
      <c r="AK46" s="938"/>
      <c r="AN46" s="1" t="str">
        <f>IF(AO46="","",(_xlfn.XLOOKUP(AO46,'ABE Graduate School Code_FY2025'!A:A,'ABE Graduate School Code_FY2025'!M:M,,0)))</f>
        <v/>
      </c>
      <c r="AO46" s="224" t="str" cm="1">
        <f t="array" ref="AO46">IF($F$30="","",IFERROR(INDEX('ABE Graduate School Code_FY2025'!$A$2:$A$1002,SMALL(IF('ABE Graduate School Code_FY2025'!$GQ$2:$GQ$1002&lt;&gt;"",ROW('ABE Graduate School Code_FY2025'!$GQ$2:$GQ$1002)-ROW('ABE Graduate School Code_FY2025'!$GQ$2)+1,""),ROW(A36))),""))</f>
        <v/>
      </c>
      <c r="AP46" s="1" t="str">
        <f>IF(AO46="","",(_xlfn.XLOOKUP(AO46,'ABE Graduate School Code_FY2025'!A:A,'ABE Graduate School Code_FY2025'!B:B,,)))</f>
        <v/>
      </c>
      <c r="AQ46" s="1" t="str">
        <f>IF(AO46="","",(_xlfn.XLOOKUP(AO46,'ABE Graduate School Code_FY2025'!A:A,'ABE Graduate School Code_FY2025'!C:C,,0)))</f>
        <v/>
      </c>
      <c r="AR46" s="1" t="str">
        <f>IF(AO46="","",_xlfn.XLOOKUP(AO46,'ABE Graduate School Code_FY2025'!A:A,'ABE Graduate School Code_FY2025'!D:D,,0))&amp;""</f>
        <v/>
      </c>
      <c r="AS46" s="245" t="str">
        <f>IF(AO46="","",(HYPERLINK(_xlfn.XLOOKUP(AO46,'ABE Graduate School Code_FY2025'!A:A,'ABE Graduate School Code_FY2025'!G:G,,0))))</f>
        <v/>
      </c>
      <c r="AT46" s="1">
        <f t="shared" si="1"/>
        <v>0</v>
      </c>
      <c r="AU46" s="1">
        <f t="shared" si="2"/>
        <v>0</v>
      </c>
      <c r="AV46" s="6"/>
    </row>
    <row r="47" spans="2:185" ht="16.149999999999999" customHeight="1">
      <c r="B47" s="942" t="str">
        <f>IF(F43="","",_xlfn.XLOOKUP(F43,'ABE Graduate School Code_FY2025'!A:A,'ABE Graduate School Code_FY2025'!B:B,,0))</f>
        <v/>
      </c>
      <c r="C47" s="943"/>
      <c r="D47" s="943"/>
      <c r="E47" s="943"/>
      <c r="F47" s="943"/>
      <c r="G47" s="944" t="str">
        <f>IF(F43="","",_xlfn.XLOOKUP(F43,'ABE Graduate School Code_FY2025'!A:A,'ABE Graduate School Code_FY2025'!C:C,,0))</f>
        <v/>
      </c>
      <c r="H47" s="944"/>
      <c r="I47" s="944"/>
      <c r="J47" s="944"/>
      <c r="K47" s="944"/>
      <c r="L47" s="944"/>
      <c r="M47" s="944"/>
      <c r="N47" s="944"/>
      <c r="O47" s="944"/>
      <c r="P47" s="948" t="str">
        <f>IF(F43="","",_xlfn.XLOOKUP(F43,'ABE Graduate School Code_FY2025'!A:A,'ABE Graduate School Code_FY2025'!D:D,,0))</f>
        <v/>
      </c>
      <c r="Q47" s="948"/>
      <c r="R47" s="948"/>
      <c r="S47" s="948"/>
      <c r="T47" s="948"/>
      <c r="U47" s="948"/>
      <c r="V47" s="948" t="str">
        <f>IF(F43="","",_xlfn.XLOOKUP(F43,'ABE Graduate School Code_FY2025'!A:A,'ABE Graduate School Code_FY2025'!E:E,,0))</f>
        <v/>
      </c>
      <c r="W47" s="948"/>
      <c r="X47" s="948"/>
      <c r="Y47" s="948"/>
      <c r="Z47" s="948" t="str">
        <f>IF(F43="","",_xlfn.XLOOKUP(F43,'ABE Graduate School Code_FY2025'!A:A,'ABE Graduate School Code_FY2025'!F:F,,0))</f>
        <v/>
      </c>
      <c r="AA47" s="948"/>
      <c r="AB47" s="948"/>
      <c r="AC47" s="948"/>
      <c r="AD47" s="957"/>
      <c r="AE47" s="957"/>
      <c r="AF47" s="957"/>
      <c r="AG47" s="957"/>
      <c r="AH47" s="959"/>
      <c r="AI47" s="874"/>
      <c r="AJ47" s="874"/>
      <c r="AK47" s="960"/>
      <c r="AN47" s="1" t="str">
        <f>IF(AO47="","",(_xlfn.XLOOKUP(AO47,'ABE Graduate School Code_FY2025'!A:A,'ABE Graduate School Code_FY2025'!M:M,,0)))</f>
        <v/>
      </c>
      <c r="AO47" s="224" t="str" cm="1">
        <f t="array" ref="AO47">IF($F$30="","",IFERROR(INDEX('ABE Graduate School Code_FY2025'!$A$2:$A$1002,SMALL(IF('ABE Graduate School Code_FY2025'!$GQ$2:$GQ$1002&lt;&gt;"",ROW('ABE Graduate School Code_FY2025'!$GQ$2:$GQ$1002)-ROW('ABE Graduate School Code_FY2025'!$GQ$2)+1,""),ROW(A37))),""))</f>
        <v/>
      </c>
      <c r="AP47" s="1" t="str">
        <f>IF(AO47="","",(_xlfn.XLOOKUP(AO47,'ABE Graduate School Code_FY2025'!A:A,'ABE Graduate School Code_FY2025'!B:B,,)))</f>
        <v/>
      </c>
      <c r="AQ47" s="1" t="str">
        <f>IF(AO47="","",(_xlfn.XLOOKUP(AO47,'ABE Graduate School Code_FY2025'!A:A,'ABE Graduate School Code_FY2025'!C:C,,0)))</f>
        <v/>
      </c>
      <c r="AR47" s="1" t="str">
        <f>IF(AO47="","",_xlfn.XLOOKUP(AO47,'ABE Graduate School Code_FY2025'!A:A,'ABE Graduate School Code_FY2025'!D:D,,0))&amp;""</f>
        <v/>
      </c>
      <c r="AS47" s="245" t="str">
        <f>IF(AO47="","",(HYPERLINK(_xlfn.XLOOKUP(AO47,'ABE Graduate School Code_FY2025'!A:A,'ABE Graduate School Code_FY2025'!G:G,,0))))</f>
        <v/>
      </c>
      <c r="AT47" s="1">
        <f t="shared" si="1"/>
        <v>0</v>
      </c>
      <c r="AU47" s="1">
        <f t="shared" si="2"/>
        <v>0</v>
      </c>
    </row>
    <row r="48" spans="2:185" ht="16.149999999999999" customHeight="1">
      <c r="B48" s="942"/>
      <c r="C48" s="943"/>
      <c r="D48" s="943"/>
      <c r="E48" s="943"/>
      <c r="F48" s="943"/>
      <c r="G48" s="944"/>
      <c r="H48" s="944"/>
      <c r="I48" s="944"/>
      <c r="J48" s="944"/>
      <c r="K48" s="944"/>
      <c r="L48" s="944"/>
      <c r="M48" s="944"/>
      <c r="N48" s="944"/>
      <c r="O48" s="944"/>
      <c r="P48" s="948"/>
      <c r="Q48" s="948"/>
      <c r="R48" s="948"/>
      <c r="S48" s="948"/>
      <c r="T48" s="948"/>
      <c r="U48" s="948"/>
      <c r="V48" s="948"/>
      <c r="W48" s="948"/>
      <c r="X48" s="948"/>
      <c r="Y48" s="948"/>
      <c r="Z48" s="948"/>
      <c r="AA48" s="948"/>
      <c r="AB48" s="948"/>
      <c r="AC48" s="948"/>
      <c r="AD48" s="957"/>
      <c r="AE48" s="957"/>
      <c r="AF48" s="957"/>
      <c r="AG48" s="957"/>
      <c r="AH48" s="444"/>
      <c r="AI48" s="444"/>
      <c r="AJ48" s="444"/>
      <c r="AK48" s="446"/>
      <c r="AN48" s="1" t="str">
        <f>IF(AO48="","",(_xlfn.XLOOKUP(AO48,'ABE Graduate School Code_FY2025'!A:A,'ABE Graduate School Code_FY2025'!M:M,,0)))</f>
        <v/>
      </c>
      <c r="AO48" s="224" t="str" cm="1">
        <f t="array" ref="AO48">IF($F$30="","",IFERROR(INDEX('ABE Graduate School Code_FY2025'!$A$2:$A$1002,SMALL(IF('ABE Graduate School Code_FY2025'!$GQ$2:$GQ$1002&lt;&gt;"",ROW('ABE Graduate School Code_FY2025'!$GQ$2:$GQ$1002)-ROW('ABE Graduate School Code_FY2025'!$GQ$2)+1,""),ROW(A38))),""))</f>
        <v/>
      </c>
      <c r="AP48" s="1" t="str">
        <f>IF(AO48="","",(_xlfn.XLOOKUP(AO48,'ABE Graduate School Code_FY2025'!A:A,'ABE Graduate School Code_FY2025'!B:B,,)))</f>
        <v/>
      </c>
      <c r="AQ48" s="1" t="str">
        <f>IF(AO48="","",(_xlfn.XLOOKUP(AO48,'ABE Graduate School Code_FY2025'!A:A,'ABE Graduate School Code_FY2025'!C:C,,0)))</f>
        <v/>
      </c>
      <c r="AR48" s="1" t="str">
        <f>IF(AO48="","",_xlfn.XLOOKUP(AO48,'ABE Graduate School Code_FY2025'!A:A,'ABE Graduate School Code_FY2025'!D:D,,0))&amp;""</f>
        <v/>
      </c>
      <c r="AS48" s="245" t="str">
        <f>IF(AO48="","",(HYPERLINK(_xlfn.XLOOKUP(AO48,'ABE Graduate School Code_FY2025'!A:A,'ABE Graduate School Code_FY2025'!G:G,,0))))</f>
        <v/>
      </c>
      <c r="AT48" s="1">
        <f t="shared" si="1"/>
        <v>0</v>
      </c>
      <c r="AU48" s="1">
        <f t="shared" si="2"/>
        <v>0</v>
      </c>
    </row>
    <row r="49" spans="2:185" ht="16.149999999999999" customHeight="1">
      <c r="B49" s="942"/>
      <c r="C49" s="943"/>
      <c r="D49" s="943"/>
      <c r="E49" s="943"/>
      <c r="F49" s="943"/>
      <c r="G49" s="944"/>
      <c r="H49" s="944"/>
      <c r="I49" s="944"/>
      <c r="J49" s="944"/>
      <c r="K49" s="944"/>
      <c r="L49" s="944"/>
      <c r="M49" s="944"/>
      <c r="N49" s="944"/>
      <c r="O49" s="944"/>
      <c r="P49" s="948"/>
      <c r="Q49" s="948"/>
      <c r="R49" s="948"/>
      <c r="S49" s="948"/>
      <c r="T49" s="948"/>
      <c r="U49" s="948"/>
      <c r="V49" s="948"/>
      <c r="W49" s="948"/>
      <c r="X49" s="948"/>
      <c r="Y49" s="948"/>
      <c r="Z49" s="948"/>
      <c r="AA49" s="948"/>
      <c r="AB49" s="948"/>
      <c r="AC49" s="948"/>
      <c r="AD49" s="957"/>
      <c r="AE49" s="957"/>
      <c r="AF49" s="957"/>
      <c r="AG49" s="957"/>
      <c r="AH49" s="444"/>
      <c r="AI49" s="444"/>
      <c r="AJ49" s="444"/>
      <c r="AK49" s="446"/>
      <c r="AN49" s="1" t="str">
        <f>IF(AO49="","",(_xlfn.XLOOKUP(AO49,'ABE Graduate School Code_FY2025'!A:A,'ABE Graduate School Code_FY2025'!M:M,,0)))</f>
        <v/>
      </c>
      <c r="AO49" s="224" t="str" cm="1">
        <f t="array" ref="AO49">IF($F$30="","",IFERROR(INDEX('ABE Graduate School Code_FY2025'!$A$2:$A$1002,SMALL(IF('ABE Graduate School Code_FY2025'!$GQ$2:$GQ$1002&lt;&gt;"",ROW('ABE Graduate School Code_FY2025'!$GQ$2:$GQ$1002)-ROW('ABE Graduate School Code_FY2025'!$GQ$2)+1,""),ROW(A39))),""))</f>
        <v/>
      </c>
      <c r="AP49" s="1" t="str">
        <f>IF(AO49="","",(_xlfn.XLOOKUP(AO49,'ABE Graduate School Code_FY2025'!A:A,'ABE Graduate School Code_FY2025'!B:B,,)))</f>
        <v/>
      </c>
      <c r="AQ49" s="1" t="str">
        <f>IF(AO49="","",(_xlfn.XLOOKUP(AO49,'ABE Graduate School Code_FY2025'!A:A,'ABE Graduate School Code_FY2025'!C:C,,0)))</f>
        <v/>
      </c>
      <c r="AR49" s="1" t="str">
        <f>IF(AO49="","",_xlfn.XLOOKUP(AO49,'ABE Graduate School Code_FY2025'!A:A,'ABE Graduate School Code_FY2025'!D:D,,0))&amp;""</f>
        <v/>
      </c>
      <c r="AS49" s="245" t="str">
        <f>IF(AO49="","",(HYPERLINK(_xlfn.XLOOKUP(AO49,'ABE Graduate School Code_FY2025'!A:A,'ABE Graduate School Code_FY2025'!G:G,,0))))</f>
        <v/>
      </c>
      <c r="AT49" s="1">
        <f t="shared" si="1"/>
        <v>0</v>
      </c>
      <c r="AU49" s="1">
        <f t="shared" si="2"/>
        <v>0</v>
      </c>
    </row>
    <row r="50" spans="2:185" ht="16.149999999999999" customHeight="1">
      <c r="B50" s="942"/>
      <c r="C50" s="943"/>
      <c r="D50" s="943"/>
      <c r="E50" s="943"/>
      <c r="F50" s="943"/>
      <c r="G50" s="944"/>
      <c r="H50" s="944"/>
      <c r="I50" s="944"/>
      <c r="J50" s="944"/>
      <c r="K50" s="944"/>
      <c r="L50" s="944"/>
      <c r="M50" s="944"/>
      <c r="N50" s="944"/>
      <c r="O50" s="944"/>
      <c r="P50" s="948"/>
      <c r="Q50" s="948"/>
      <c r="R50" s="948"/>
      <c r="S50" s="948"/>
      <c r="T50" s="948"/>
      <c r="U50" s="948"/>
      <c r="V50" s="948"/>
      <c r="W50" s="948"/>
      <c r="X50" s="948"/>
      <c r="Y50" s="948"/>
      <c r="Z50" s="948"/>
      <c r="AA50" s="948"/>
      <c r="AB50" s="948"/>
      <c r="AC50" s="948"/>
      <c r="AD50" s="957"/>
      <c r="AE50" s="957"/>
      <c r="AF50" s="957"/>
      <c r="AG50" s="957"/>
      <c r="AH50" s="444"/>
      <c r="AI50" s="444"/>
      <c r="AJ50" s="444"/>
      <c r="AK50" s="446"/>
      <c r="AN50" s="1" t="str">
        <f>IF(AO50="","",(_xlfn.XLOOKUP(AO50,'ABE Graduate School Code_FY2025'!A:A,'ABE Graduate School Code_FY2025'!M:M,,0)))</f>
        <v/>
      </c>
      <c r="AO50" s="224" t="str" cm="1">
        <f t="array" ref="AO50">IF($F$30="","",IFERROR(INDEX('ABE Graduate School Code_FY2025'!$A$2:$A$1002,SMALL(IF('ABE Graduate School Code_FY2025'!$GQ$2:$GQ$1002&lt;&gt;"",ROW('ABE Graduate School Code_FY2025'!$GQ$2:$GQ$1002)-ROW('ABE Graduate School Code_FY2025'!$GQ$2)+1,""),ROW(A40))),""))</f>
        <v/>
      </c>
      <c r="AP50" s="1" t="str">
        <f>IF(AO50="","",(_xlfn.XLOOKUP(AO50,'ABE Graduate School Code_FY2025'!A:A,'ABE Graduate School Code_FY2025'!B:B,,)))</f>
        <v/>
      </c>
      <c r="AQ50" s="1" t="str">
        <f>IF(AO50="","",(_xlfn.XLOOKUP(AO50,'ABE Graduate School Code_FY2025'!A:A,'ABE Graduate School Code_FY2025'!C:C,,0)))</f>
        <v/>
      </c>
      <c r="AR50" s="1" t="str">
        <f>IF(AO50="","",_xlfn.XLOOKUP(AO50,'ABE Graduate School Code_FY2025'!A:A,'ABE Graduate School Code_FY2025'!D:D,,0))&amp;""</f>
        <v/>
      </c>
      <c r="AS50" s="245" t="str">
        <f>IF(AO50="","",(HYPERLINK(_xlfn.XLOOKUP(AO50,'ABE Graduate School Code_FY2025'!A:A,'ABE Graduate School Code_FY2025'!G:G,,0))))</f>
        <v/>
      </c>
      <c r="AT50" s="1">
        <f t="shared" si="1"/>
        <v>0</v>
      </c>
      <c r="AU50" s="1">
        <f t="shared" si="2"/>
        <v>0</v>
      </c>
    </row>
    <row r="51" spans="2:185" ht="16.149999999999999" customHeight="1">
      <c r="B51" s="942"/>
      <c r="C51" s="943"/>
      <c r="D51" s="943"/>
      <c r="E51" s="943"/>
      <c r="F51" s="943"/>
      <c r="G51" s="944"/>
      <c r="H51" s="944"/>
      <c r="I51" s="944"/>
      <c r="J51" s="944"/>
      <c r="K51" s="944"/>
      <c r="L51" s="944"/>
      <c r="M51" s="944"/>
      <c r="N51" s="944"/>
      <c r="O51" s="944"/>
      <c r="P51" s="948"/>
      <c r="Q51" s="948"/>
      <c r="R51" s="948"/>
      <c r="S51" s="948"/>
      <c r="T51" s="948"/>
      <c r="U51" s="948"/>
      <c r="V51" s="948"/>
      <c r="W51" s="948"/>
      <c r="X51" s="948"/>
      <c r="Y51" s="948"/>
      <c r="Z51" s="948"/>
      <c r="AA51" s="948"/>
      <c r="AB51" s="948"/>
      <c r="AC51" s="948"/>
      <c r="AD51" s="957"/>
      <c r="AE51" s="957"/>
      <c r="AF51" s="957"/>
      <c r="AG51" s="957"/>
      <c r="AH51" s="444"/>
      <c r="AI51" s="444"/>
      <c r="AJ51" s="444"/>
      <c r="AK51" s="446"/>
      <c r="AN51" s="1" t="str">
        <f>IF(AO51="","",(_xlfn.XLOOKUP(AO51,'ABE Graduate School Code_FY2025'!A:A,'ABE Graduate School Code_FY2025'!M:M,,0)))</f>
        <v/>
      </c>
      <c r="AO51" s="224" t="str" cm="1">
        <f t="array" ref="AO51">IF($F$30="","",IFERROR(INDEX('ABE Graduate School Code_FY2025'!$A$2:$A$1002,SMALL(IF('ABE Graduate School Code_FY2025'!$GQ$2:$GQ$1002&lt;&gt;"",ROW('ABE Graduate School Code_FY2025'!$GQ$2:$GQ$1002)-ROW('ABE Graduate School Code_FY2025'!$GQ$2)+1,""),ROW(A41))),""))</f>
        <v/>
      </c>
      <c r="AP51" s="1" t="str">
        <f>IF(AO51="","",(_xlfn.XLOOKUP(AO51,'ABE Graduate School Code_FY2025'!A:A,'ABE Graduate School Code_FY2025'!B:B,,)))</f>
        <v/>
      </c>
      <c r="AQ51" s="1" t="str">
        <f>IF(AO51="","",(_xlfn.XLOOKUP(AO51,'ABE Graduate School Code_FY2025'!A:A,'ABE Graduate School Code_FY2025'!C:C,,0)))</f>
        <v/>
      </c>
      <c r="AR51" s="1" t="str">
        <f>IF(AO51="","",_xlfn.XLOOKUP(AO51,'ABE Graduate School Code_FY2025'!A:A,'ABE Graduate School Code_FY2025'!D:D,,0))&amp;""</f>
        <v/>
      </c>
      <c r="AS51" s="245" t="str">
        <f>IF(AO51="","",(HYPERLINK(_xlfn.XLOOKUP(AO51,'ABE Graduate School Code_FY2025'!A:A,'ABE Graduate School Code_FY2025'!G:G,,0))))</f>
        <v/>
      </c>
      <c r="AT51" s="1">
        <f t="shared" si="1"/>
        <v>0</v>
      </c>
      <c r="AU51" s="1">
        <f t="shared" si="2"/>
        <v>0</v>
      </c>
    </row>
    <row r="52" spans="2:185" ht="16.149999999999999" customHeight="1">
      <c r="B52" s="905" t="s">
        <v>233</v>
      </c>
      <c r="C52" s="906"/>
      <c r="D52" s="906"/>
      <c r="E52" s="906"/>
      <c r="F52" s="907"/>
      <c r="G52" s="916"/>
      <c r="H52" s="916"/>
      <c r="I52" s="916"/>
      <c r="J52" s="916"/>
      <c r="K52" s="916"/>
      <c r="L52" s="916"/>
      <c r="M52" s="916"/>
      <c r="N52" s="916"/>
      <c r="O52" s="916"/>
      <c r="P52" s="916"/>
      <c r="Q52" s="916"/>
      <c r="R52" s="916"/>
      <c r="S52" s="916"/>
      <c r="T52" s="916"/>
      <c r="U52" s="916"/>
      <c r="V52" s="916"/>
      <c r="W52" s="916"/>
      <c r="X52" s="916"/>
      <c r="Y52" s="916"/>
      <c r="Z52" s="916"/>
      <c r="AA52" s="916"/>
      <c r="AB52" s="916"/>
      <c r="AC52" s="916"/>
      <c r="AD52" s="916"/>
      <c r="AE52" s="916"/>
      <c r="AF52" s="916"/>
      <c r="AG52" s="916"/>
      <c r="AH52" s="916"/>
      <c r="AI52" s="916"/>
      <c r="AJ52" s="916"/>
      <c r="AK52" s="917"/>
      <c r="AL52" s="40"/>
      <c r="AM52" s="40"/>
      <c r="AN52" s="1" t="str">
        <f>IF(AO52="","",(_xlfn.XLOOKUP(AO52,'ABE Graduate School Code_FY2025'!A:A,'ABE Graduate School Code_FY2025'!M:M,,0)))</f>
        <v/>
      </c>
      <c r="AO52" s="224" t="str" cm="1">
        <f t="array" ref="AO52">IF($F$30="","",IFERROR(INDEX('ABE Graduate School Code_FY2025'!$A$2:$A$1002,SMALL(IF('ABE Graduate School Code_FY2025'!$GQ$2:$GQ$1002&lt;&gt;"",ROW('ABE Graduate School Code_FY2025'!$GQ$2:$GQ$1002)-ROW('ABE Graduate School Code_FY2025'!$GQ$2)+1,""),ROW(A42))),""))</f>
        <v/>
      </c>
      <c r="AP52" s="1" t="str">
        <f>IF(AO52="","",(_xlfn.XLOOKUP(AO52,'ABE Graduate School Code_FY2025'!A:A,'ABE Graduate School Code_FY2025'!B:B,,)))</f>
        <v/>
      </c>
      <c r="AQ52" s="1" t="str">
        <f>IF(AO52="","",(_xlfn.XLOOKUP(AO52,'ABE Graduate School Code_FY2025'!A:A,'ABE Graduate School Code_FY2025'!C:C,,0)))</f>
        <v/>
      </c>
      <c r="AR52" s="1" t="str">
        <f>IF(AO52="","",_xlfn.XLOOKUP(AO52,'ABE Graduate School Code_FY2025'!A:A,'ABE Graduate School Code_FY2025'!D:D,,0))&amp;""</f>
        <v/>
      </c>
      <c r="AS52" s="245" t="str">
        <f>IF(AO52="","",(HYPERLINK(_xlfn.XLOOKUP(AO52,'ABE Graduate School Code_FY2025'!A:A,'ABE Graduate School Code_FY2025'!G:G,,0))))</f>
        <v/>
      </c>
      <c r="AT52" s="1">
        <f t="shared" si="1"/>
        <v>0</v>
      </c>
      <c r="AU52" s="1">
        <f t="shared" si="2"/>
        <v>0</v>
      </c>
      <c r="AW52" s="118"/>
      <c r="AX52" s="118"/>
      <c r="AY52" s="118"/>
      <c r="AZ52" s="118"/>
      <c r="BA52" s="118"/>
      <c r="BB52" s="118"/>
      <c r="BC52" s="118"/>
      <c r="BD52" s="118"/>
      <c r="BE52" s="118"/>
      <c r="BF52" s="118"/>
      <c r="BG52" s="118"/>
      <c r="BH52" s="118"/>
      <c r="BI52" s="118"/>
      <c r="BJ52" s="118"/>
      <c r="BK52" s="118"/>
      <c r="BL52" s="118"/>
      <c r="BM52" s="118"/>
      <c r="BN52" s="118"/>
      <c r="BO52" s="118"/>
      <c r="BP52" s="118"/>
      <c r="BQ52" s="118"/>
      <c r="BR52" s="118"/>
      <c r="BS52" s="118"/>
      <c r="BT52" s="118"/>
      <c r="BU52" s="118"/>
      <c r="BV52" s="118"/>
      <c r="BW52" s="118"/>
      <c r="BX52" s="118"/>
      <c r="BY52" s="118"/>
      <c r="BZ52" s="118"/>
      <c r="CA52" s="118"/>
      <c r="CB52" s="118"/>
      <c r="CC52" s="118"/>
      <c r="CD52" s="118"/>
      <c r="CE52" s="118"/>
      <c r="CF52" s="118"/>
      <c r="CG52" s="118"/>
      <c r="CH52" s="118"/>
      <c r="CI52" s="118"/>
      <c r="CJ52" s="118"/>
      <c r="CK52" s="118"/>
      <c r="CL52" s="118"/>
      <c r="CM52" s="118"/>
      <c r="CN52" s="118"/>
      <c r="CO52" s="118"/>
      <c r="CP52" s="118"/>
      <c r="CQ52" s="118"/>
      <c r="CR52" s="118"/>
      <c r="CS52" s="118"/>
      <c r="CT52" s="118"/>
      <c r="CU52" s="118"/>
      <c r="CV52" s="118"/>
      <c r="CW52" s="118"/>
      <c r="CX52" s="118"/>
      <c r="CY52" s="118"/>
      <c r="CZ52" s="118"/>
      <c r="DA52" s="118"/>
      <c r="DB52" s="118"/>
      <c r="DC52" s="118"/>
      <c r="DD52" s="118"/>
      <c r="DE52" s="118"/>
      <c r="DF52" s="118"/>
      <c r="DG52" s="118"/>
      <c r="DH52" s="118"/>
      <c r="DI52" s="118"/>
      <c r="DJ52" s="118"/>
      <c r="DK52" s="118"/>
      <c r="DL52" s="118"/>
      <c r="DM52" s="118"/>
      <c r="DN52" s="118"/>
      <c r="DO52" s="118"/>
      <c r="DP52" s="118"/>
      <c r="DQ52" s="118"/>
      <c r="DR52" s="118"/>
      <c r="DS52" s="118"/>
      <c r="DT52" s="118"/>
      <c r="DU52" s="118"/>
      <c r="DV52" s="118"/>
      <c r="DW52" s="118"/>
      <c r="DX52" s="118"/>
      <c r="DY52" s="118"/>
      <c r="DZ52" s="118"/>
      <c r="EA52" s="118"/>
      <c r="EB52" s="118"/>
      <c r="EC52" s="118"/>
      <c r="ED52" s="118"/>
      <c r="EE52" s="118"/>
      <c r="EF52" s="118"/>
      <c r="EG52" s="118"/>
      <c r="EH52" s="118"/>
      <c r="EI52" s="118"/>
      <c r="EJ52" s="118"/>
      <c r="EK52" s="118"/>
      <c r="EL52" s="118"/>
      <c r="EM52" s="118"/>
      <c r="EN52" s="118"/>
      <c r="EO52" s="118"/>
      <c r="EP52" s="118"/>
      <c r="EQ52" s="118"/>
      <c r="ER52" s="118"/>
    </row>
    <row r="53" spans="2:185" ht="16.149999999999999" customHeight="1">
      <c r="B53" s="908"/>
      <c r="C53" s="575"/>
      <c r="D53" s="575"/>
      <c r="E53" s="575"/>
      <c r="F53" s="576"/>
      <c r="G53" s="918"/>
      <c r="H53" s="918"/>
      <c r="I53" s="918"/>
      <c r="J53" s="918"/>
      <c r="K53" s="918"/>
      <c r="L53" s="918"/>
      <c r="M53" s="918"/>
      <c r="N53" s="918"/>
      <c r="O53" s="918"/>
      <c r="P53" s="918"/>
      <c r="Q53" s="918"/>
      <c r="R53" s="918"/>
      <c r="S53" s="918"/>
      <c r="T53" s="918"/>
      <c r="U53" s="918"/>
      <c r="V53" s="918"/>
      <c r="W53" s="918"/>
      <c r="X53" s="918"/>
      <c r="Y53" s="918"/>
      <c r="Z53" s="918"/>
      <c r="AA53" s="918"/>
      <c r="AB53" s="918"/>
      <c r="AC53" s="918"/>
      <c r="AD53" s="918"/>
      <c r="AE53" s="918"/>
      <c r="AF53" s="918"/>
      <c r="AG53" s="918"/>
      <c r="AH53" s="918"/>
      <c r="AI53" s="918"/>
      <c r="AJ53" s="918"/>
      <c r="AK53" s="919"/>
      <c r="AL53" s="40"/>
      <c r="AM53" s="40"/>
      <c r="AN53" s="1" t="str">
        <f>IF(AO53="","",(_xlfn.XLOOKUP(AO53,'ABE Graduate School Code_FY2025'!A:A,'ABE Graduate School Code_FY2025'!M:M,,0)))</f>
        <v/>
      </c>
      <c r="AO53" s="224" t="str" cm="1">
        <f t="array" ref="AO53">IF($F$30="","",IFERROR(INDEX('ABE Graduate School Code_FY2025'!$A$2:$A$1002,SMALL(IF('ABE Graduate School Code_FY2025'!$GQ$2:$GQ$1002&lt;&gt;"",ROW('ABE Graduate School Code_FY2025'!$GQ$2:$GQ$1002)-ROW('ABE Graduate School Code_FY2025'!$GQ$2)+1,""),ROW(A43))),""))</f>
        <v/>
      </c>
      <c r="AP53" s="1" t="str">
        <f>IF(AO53="","",(_xlfn.XLOOKUP(AO53,'ABE Graduate School Code_FY2025'!A:A,'ABE Graduate School Code_FY2025'!B:B,,)))</f>
        <v/>
      </c>
      <c r="AQ53" s="1" t="str">
        <f>IF(AO53="","",(_xlfn.XLOOKUP(AO53,'ABE Graduate School Code_FY2025'!A:A,'ABE Graduate School Code_FY2025'!C:C,,0)))</f>
        <v/>
      </c>
      <c r="AR53" s="1" t="str">
        <f>IF(AO53="","",_xlfn.XLOOKUP(AO53,'ABE Graduate School Code_FY2025'!A:A,'ABE Graduate School Code_FY2025'!D:D,,0))&amp;""</f>
        <v/>
      </c>
      <c r="AS53" s="245" t="str">
        <f>IF(AO53="","",(HYPERLINK(_xlfn.XLOOKUP(AO53,'ABE Graduate School Code_FY2025'!A:A,'ABE Graduate School Code_FY2025'!G:G,,0))))</f>
        <v/>
      </c>
      <c r="AT53" s="1">
        <f t="shared" si="1"/>
        <v>0</v>
      </c>
      <c r="AU53" s="1">
        <f t="shared" si="2"/>
        <v>0</v>
      </c>
      <c r="AW53" s="118"/>
      <c r="AX53" s="118"/>
      <c r="AY53" s="118"/>
      <c r="AZ53" s="118"/>
      <c r="BA53" s="118"/>
      <c r="BB53" s="118"/>
      <c r="BC53" s="118"/>
      <c r="BD53" s="118"/>
      <c r="BE53" s="118"/>
      <c r="BF53" s="118"/>
      <c r="BG53" s="118"/>
      <c r="BH53" s="118"/>
      <c r="BI53" s="118"/>
      <c r="BJ53" s="118"/>
      <c r="BK53" s="118"/>
      <c r="BL53" s="118"/>
      <c r="BM53" s="118"/>
      <c r="BN53" s="118"/>
      <c r="BO53" s="118"/>
      <c r="BP53" s="118"/>
      <c r="BQ53" s="118"/>
      <c r="BR53" s="118"/>
      <c r="BS53" s="118"/>
      <c r="BT53" s="118"/>
      <c r="BU53" s="118"/>
      <c r="BV53" s="118"/>
      <c r="BW53" s="118"/>
      <c r="BX53" s="118"/>
      <c r="BY53" s="118"/>
      <c r="BZ53" s="118"/>
      <c r="CA53" s="118"/>
      <c r="CB53" s="118"/>
      <c r="CC53" s="118"/>
      <c r="CD53" s="118"/>
      <c r="CE53" s="118"/>
      <c r="CF53" s="118"/>
      <c r="CG53" s="118"/>
      <c r="CH53" s="118"/>
      <c r="CI53" s="118"/>
      <c r="CJ53" s="118"/>
      <c r="CK53" s="118"/>
      <c r="CL53" s="118"/>
      <c r="CM53" s="118"/>
      <c r="CN53" s="118"/>
      <c r="CO53" s="118"/>
      <c r="CP53" s="118"/>
      <c r="CQ53" s="118"/>
      <c r="CR53" s="118"/>
      <c r="CS53" s="118"/>
      <c r="CT53" s="118"/>
      <c r="CU53" s="118"/>
      <c r="CV53" s="118"/>
      <c r="CW53" s="118"/>
      <c r="CX53" s="118"/>
      <c r="CY53" s="118"/>
      <c r="CZ53" s="118"/>
      <c r="DA53" s="118"/>
      <c r="DB53" s="118"/>
      <c r="DC53" s="118"/>
      <c r="DD53" s="118"/>
      <c r="DE53" s="118"/>
      <c r="DF53" s="118"/>
      <c r="DG53" s="118"/>
      <c r="DH53" s="118"/>
      <c r="DI53" s="118"/>
      <c r="DJ53" s="118"/>
      <c r="DK53" s="118"/>
      <c r="DL53" s="118"/>
      <c r="DM53" s="118"/>
      <c r="DN53" s="118"/>
      <c r="DO53" s="118"/>
      <c r="DP53" s="118"/>
      <c r="DQ53" s="118"/>
      <c r="DR53" s="118"/>
      <c r="DS53" s="118"/>
      <c r="DT53" s="118"/>
      <c r="DU53" s="118"/>
      <c r="DV53" s="118"/>
      <c r="DW53" s="118"/>
      <c r="DX53" s="118"/>
      <c r="DY53" s="118"/>
      <c r="DZ53" s="118"/>
      <c r="EA53" s="118"/>
      <c r="EB53" s="118"/>
      <c r="EC53" s="118"/>
      <c r="ED53" s="118"/>
      <c r="EE53" s="118"/>
      <c r="EF53" s="118"/>
      <c r="EG53" s="118"/>
      <c r="EH53" s="118"/>
      <c r="EI53" s="118"/>
      <c r="EJ53" s="118"/>
      <c r="EK53" s="118"/>
      <c r="EL53" s="118"/>
      <c r="EM53" s="118"/>
      <c r="EN53" s="118"/>
      <c r="EO53" s="118"/>
      <c r="EP53" s="118"/>
      <c r="EQ53" s="118"/>
      <c r="ER53" s="118"/>
    </row>
    <row r="54" spans="2:185" ht="16.149999999999999" customHeight="1">
      <c r="B54" s="908"/>
      <c r="C54" s="575"/>
      <c r="D54" s="575"/>
      <c r="E54" s="575"/>
      <c r="F54" s="576"/>
      <c r="G54" s="918"/>
      <c r="H54" s="918"/>
      <c r="I54" s="918"/>
      <c r="J54" s="918"/>
      <c r="K54" s="918"/>
      <c r="L54" s="918"/>
      <c r="M54" s="918"/>
      <c r="N54" s="918"/>
      <c r="O54" s="918"/>
      <c r="P54" s="918"/>
      <c r="Q54" s="918"/>
      <c r="R54" s="918"/>
      <c r="S54" s="918"/>
      <c r="T54" s="918"/>
      <c r="U54" s="918"/>
      <c r="V54" s="918"/>
      <c r="W54" s="918"/>
      <c r="X54" s="918"/>
      <c r="Y54" s="918"/>
      <c r="Z54" s="918"/>
      <c r="AA54" s="918"/>
      <c r="AB54" s="918"/>
      <c r="AC54" s="918"/>
      <c r="AD54" s="918"/>
      <c r="AE54" s="918"/>
      <c r="AF54" s="918"/>
      <c r="AG54" s="918"/>
      <c r="AH54" s="918"/>
      <c r="AI54" s="918"/>
      <c r="AJ54" s="918"/>
      <c r="AK54" s="919"/>
      <c r="AL54" s="40"/>
      <c r="AM54" s="40"/>
      <c r="AN54" s="1" t="str">
        <f>IF(AO54="","",(_xlfn.XLOOKUP(AO54,'ABE Graduate School Code_FY2025'!A:A,'ABE Graduate School Code_FY2025'!M:M,,0)))</f>
        <v/>
      </c>
      <c r="AO54" s="224" t="str" cm="1">
        <f t="array" ref="AO54">IF($F$30="","",IFERROR(INDEX('ABE Graduate School Code_FY2025'!$A$2:$A$1002,SMALL(IF('ABE Graduate School Code_FY2025'!$GQ$2:$GQ$1002&lt;&gt;"",ROW('ABE Graduate School Code_FY2025'!$GQ$2:$GQ$1002)-ROW('ABE Graduate School Code_FY2025'!$GQ$2)+1,""),ROW(A44))),""))</f>
        <v/>
      </c>
      <c r="AP54" s="1" t="str">
        <f>IF(AO54="","",(_xlfn.XLOOKUP(AO54,'ABE Graduate School Code_FY2025'!A:A,'ABE Graduate School Code_FY2025'!B:B,,)))</f>
        <v/>
      </c>
      <c r="AQ54" s="1" t="str">
        <f>IF(AO54="","",(_xlfn.XLOOKUP(AO54,'ABE Graduate School Code_FY2025'!A:A,'ABE Graduate School Code_FY2025'!C:C,,0)))</f>
        <v/>
      </c>
      <c r="AR54" s="1" t="str">
        <f>IF(AO54="","",_xlfn.XLOOKUP(AO54,'ABE Graduate School Code_FY2025'!A:A,'ABE Graduate School Code_FY2025'!D:D,,0))&amp;""</f>
        <v/>
      </c>
      <c r="AS54" s="245" t="str">
        <f>IF(AO54="","",(HYPERLINK(_xlfn.XLOOKUP(AO54,'ABE Graduate School Code_FY2025'!A:A,'ABE Graduate School Code_FY2025'!G:G,,0))))</f>
        <v/>
      </c>
      <c r="AT54" s="1">
        <f t="shared" si="1"/>
        <v>0</v>
      </c>
      <c r="AU54" s="1">
        <f t="shared" si="2"/>
        <v>0</v>
      </c>
      <c r="AW54" s="118"/>
      <c r="AX54" s="118"/>
      <c r="AY54" s="118"/>
      <c r="AZ54" s="118"/>
      <c r="BA54" s="118"/>
      <c r="BB54" s="118"/>
      <c r="BC54" s="118"/>
      <c r="BD54" s="118"/>
      <c r="BE54" s="118"/>
      <c r="BF54" s="118"/>
      <c r="BG54" s="118"/>
      <c r="BH54" s="118"/>
      <c r="BI54" s="118"/>
      <c r="BJ54" s="118"/>
      <c r="BK54" s="118"/>
      <c r="BL54" s="118"/>
      <c r="BM54" s="118"/>
      <c r="BN54" s="118"/>
      <c r="BO54" s="118"/>
      <c r="BP54" s="118"/>
      <c r="BQ54" s="118"/>
      <c r="BR54" s="118"/>
      <c r="BS54" s="118"/>
      <c r="BT54" s="118"/>
      <c r="BU54" s="118"/>
      <c r="BV54" s="118"/>
      <c r="BW54" s="118"/>
      <c r="BX54" s="118"/>
      <c r="BY54" s="118"/>
      <c r="BZ54" s="118"/>
      <c r="CA54" s="118"/>
      <c r="CB54" s="118"/>
      <c r="CC54" s="118"/>
      <c r="CD54" s="118"/>
      <c r="CE54" s="118"/>
      <c r="CF54" s="118"/>
      <c r="CG54" s="118"/>
      <c r="CH54" s="118"/>
      <c r="CI54" s="118"/>
      <c r="CJ54" s="118"/>
      <c r="CK54" s="118"/>
      <c r="CL54" s="118"/>
      <c r="CM54" s="118"/>
      <c r="CN54" s="118"/>
      <c r="CO54" s="118"/>
      <c r="CP54" s="118"/>
      <c r="CQ54" s="118"/>
      <c r="CR54" s="118"/>
      <c r="CS54" s="118"/>
      <c r="CT54" s="118"/>
      <c r="CU54" s="118"/>
      <c r="CV54" s="118"/>
      <c r="CW54" s="118"/>
      <c r="CX54" s="118"/>
      <c r="CY54" s="118"/>
      <c r="CZ54" s="118"/>
      <c r="DA54" s="118"/>
      <c r="DB54" s="118"/>
      <c r="DC54" s="118"/>
      <c r="DD54" s="118"/>
      <c r="DE54" s="118"/>
      <c r="DF54" s="118"/>
      <c r="DG54" s="118"/>
      <c r="DH54" s="118"/>
      <c r="DI54" s="118"/>
      <c r="DJ54" s="118"/>
      <c r="DK54" s="118"/>
      <c r="DL54" s="118"/>
      <c r="DM54" s="118"/>
      <c r="DN54" s="118"/>
      <c r="DO54" s="118"/>
      <c r="DP54" s="118"/>
      <c r="DQ54" s="118"/>
      <c r="DR54" s="118"/>
      <c r="DS54" s="118"/>
      <c r="DT54" s="118"/>
      <c r="DU54" s="118"/>
      <c r="DV54" s="118"/>
      <c r="DW54" s="118"/>
      <c r="DX54" s="118"/>
      <c r="DY54" s="118"/>
      <c r="DZ54" s="118"/>
      <c r="EA54" s="118"/>
      <c r="EB54" s="118"/>
      <c r="EC54" s="118"/>
      <c r="ED54" s="118"/>
      <c r="EE54" s="118"/>
      <c r="EF54" s="118"/>
      <c r="EG54" s="118"/>
      <c r="EH54" s="118"/>
      <c r="EI54" s="118"/>
      <c r="EJ54" s="118"/>
      <c r="EK54" s="118"/>
      <c r="EL54" s="118"/>
      <c r="EM54" s="118"/>
      <c r="EN54" s="118"/>
      <c r="EO54" s="118"/>
      <c r="EP54" s="118"/>
      <c r="EQ54" s="118"/>
      <c r="ER54" s="118"/>
    </row>
    <row r="55" spans="2:185" ht="16.149999999999999" customHeight="1" thickBot="1">
      <c r="B55" s="909"/>
      <c r="C55" s="577"/>
      <c r="D55" s="577"/>
      <c r="E55" s="577"/>
      <c r="F55" s="578"/>
      <c r="G55" s="920"/>
      <c r="H55" s="920"/>
      <c r="I55" s="920"/>
      <c r="J55" s="920"/>
      <c r="K55" s="920"/>
      <c r="L55" s="920"/>
      <c r="M55" s="920"/>
      <c r="N55" s="920"/>
      <c r="O55" s="920"/>
      <c r="P55" s="920"/>
      <c r="Q55" s="920"/>
      <c r="R55" s="920"/>
      <c r="S55" s="920"/>
      <c r="T55" s="920"/>
      <c r="U55" s="920"/>
      <c r="V55" s="920"/>
      <c r="W55" s="920"/>
      <c r="X55" s="920"/>
      <c r="Y55" s="920"/>
      <c r="Z55" s="920"/>
      <c r="AA55" s="920"/>
      <c r="AB55" s="920"/>
      <c r="AC55" s="920"/>
      <c r="AD55" s="920"/>
      <c r="AE55" s="920"/>
      <c r="AF55" s="920"/>
      <c r="AG55" s="920"/>
      <c r="AH55" s="920"/>
      <c r="AI55" s="920"/>
      <c r="AJ55" s="920"/>
      <c r="AK55" s="921"/>
      <c r="AL55" s="40"/>
      <c r="AM55" s="40"/>
      <c r="AN55" s="1" t="str">
        <f>IF(AO55="","",(_xlfn.XLOOKUP(AO55,'ABE Graduate School Code_FY2025'!A:A,'ABE Graduate School Code_FY2025'!M:M,,0)))</f>
        <v/>
      </c>
      <c r="AO55" s="224" t="str" cm="1">
        <f t="array" ref="AO55">IF($F$30="","",IFERROR(INDEX('ABE Graduate School Code_FY2025'!$A$2:$A$1002,SMALL(IF('ABE Graduate School Code_FY2025'!$GQ$2:$GQ$1002&lt;&gt;"",ROW('ABE Graduate School Code_FY2025'!$GQ$2:$GQ$1002)-ROW('ABE Graduate School Code_FY2025'!$GQ$2)+1,""),ROW(A45))),""))</f>
        <v/>
      </c>
      <c r="AP55" s="1" t="str">
        <f>IF(AO55="","",(_xlfn.XLOOKUP(AO55,'ABE Graduate School Code_FY2025'!A:A,'ABE Graduate School Code_FY2025'!B:B,,)))</f>
        <v/>
      </c>
      <c r="AQ55" s="1" t="str">
        <f>IF(AO55="","",(_xlfn.XLOOKUP(AO55,'ABE Graduate School Code_FY2025'!A:A,'ABE Graduate School Code_FY2025'!C:C,,0)))</f>
        <v/>
      </c>
      <c r="AR55" s="1" t="str">
        <f>IF(AO55="","",_xlfn.XLOOKUP(AO55,'ABE Graduate School Code_FY2025'!A:A,'ABE Graduate School Code_FY2025'!D:D,,0))&amp;""</f>
        <v/>
      </c>
      <c r="AS55" s="245" t="str">
        <f>IF(AO55="","",(HYPERLINK(_xlfn.XLOOKUP(AO55,'ABE Graduate School Code_FY2025'!A:A,'ABE Graduate School Code_FY2025'!G:G,,0))))</f>
        <v/>
      </c>
      <c r="AT55" s="1">
        <f t="shared" si="1"/>
        <v>0</v>
      </c>
      <c r="AU55" s="1">
        <f t="shared" si="2"/>
        <v>0</v>
      </c>
      <c r="AW55" s="118"/>
      <c r="AX55" s="118"/>
      <c r="AY55" s="118"/>
      <c r="AZ55" s="118"/>
      <c r="BA55" s="118"/>
      <c r="BB55" s="118"/>
      <c r="BC55" s="118"/>
      <c r="BD55" s="118"/>
      <c r="BE55" s="118"/>
      <c r="BF55" s="118"/>
      <c r="BG55" s="118"/>
      <c r="BH55" s="118"/>
      <c r="BI55" s="118"/>
      <c r="BJ55" s="118"/>
      <c r="BK55" s="118"/>
      <c r="BL55" s="118"/>
      <c r="BM55" s="118"/>
      <c r="BN55" s="118"/>
      <c r="BO55" s="118"/>
      <c r="BP55" s="118"/>
      <c r="BQ55" s="118"/>
      <c r="BR55" s="118"/>
      <c r="BS55" s="118"/>
      <c r="BT55" s="118"/>
      <c r="BU55" s="118"/>
      <c r="BV55" s="118"/>
      <c r="BW55" s="118"/>
      <c r="BX55" s="118"/>
      <c r="BY55" s="118"/>
      <c r="BZ55" s="118"/>
      <c r="CA55" s="118"/>
      <c r="CB55" s="118"/>
      <c r="CC55" s="118"/>
      <c r="CD55" s="118"/>
      <c r="CE55" s="118"/>
      <c r="CF55" s="118"/>
      <c r="CG55" s="118"/>
      <c r="CH55" s="118"/>
      <c r="CI55" s="118"/>
      <c r="CJ55" s="118"/>
      <c r="CK55" s="118"/>
      <c r="CL55" s="118"/>
      <c r="CM55" s="118"/>
      <c r="CN55" s="118"/>
      <c r="CO55" s="118"/>
      <c r="CP55" s="118"/>
      <c r="CQ55" s="118"/>
      <c r="CR55" s="118"/>
      <c r="CS55" s="118"/>
      <c r="CT55" s="118"/>
      <c r="CU55" s="118"/>
      <c r="CV55" s="118"/>
      <c r="CW55" s="118"/>
      <c r="CX55" s="118"/>
      <c r="CY55" s="118"/>
      <c r="CZ55" s="118"/>
      <c r="DA55" s="118"/>
      <c r="DB55" s="118"/>
      <c r="DC55" s="118"/>
      <c r="DD55" s="118"/>
      <c r="DE55" s="118"/>
      <c r="DF55" s="118"/>
      <c r="DG55" s="118"/>
      <c r="DH55" s="118"/>
      <c r="DI55" s="118"/>
      <c r="DJ55" s="118"/>
      <c r="DK55" s="118"/>
      <c r="DL55" s="118"/>
      <c r="DM55" s="118"/>
      <c r="DN55" s="118"/>
      <c r="DO55" s="118"/>
      <c r="DP55" s="118"/>
      <c r="DQ55" s="118"/>
      <c r="DR55" s="118"/>
      <c r="DS55" s="118"/>
      <c r="DT55" s="118"/>
      <c r="DU55" s="118"/>
      <c r="DV55" s="118"/>
      <c r="DW55" s="118"/>
      <c r="DX55" s="118"/>
      <c r="DY55" s="118"/>
      <c r="DZ55" s="118"/>
      <c r="EA55" s="118"/>
      <c r="EB55" s="118"/>
      <c r="EC55" s="118"/>
      <c r="ED55" s="118"/>
      <c r="EE55" s="118"/>
      <c r="EF55" s="118"/>
      <c r="EG55" s="118"/>
      <c r="EH55" s="118"/>
      <c r="EI55" s="118"/>
      <c r="EJ55" s="118"/>
      <c r="EK55" s="118"/>
      <c r="EL55" s="118"/>
      <c r="EM55" s="118"/>
      <c r="EN55" s="118"/>
      <c r="EO55" s="118"/>
      <c r="EP55" s="118"/>
      <c r="EQ55" s="118"/>
      <c r="ER55" s="118"/>
    </row>
    <row r="56" spans="2:185" ht="18" customHeight="1">
      <c r="B56" s="931" t="s">
        <v>234</v>
      </c>
      <c r="C56" s="931"/>
      <c r="D56" s="931"/>
      <c r="E56" s="931"/>
      <c r="F56" s="931"/>
      <c r="G56" s="958">
        <f>(IF(V61="Master's degree candidates are not accepted","Notes ! The graduate school doesn't accept Master's degrees, so please select your application again",IF(V61="PhD candidates are not accepted","Notes ! The graduate school does'nt accept phD degrees, so please select your application again",)))</f>
        <v>0</v>
      </c>
      <c r="H56" s="958"/>
      <c r="I56" s="958"/>
      <c r="J56" s="958"/>
      <c r="K56" s="958"/>
      <c r="L56" s="958"/>
      <c r="M56" s="958"/>
      <c r="N56" s="958"/>
      <c r="O56" s="958"/>
      <c r="P56" s="958"/>
      <c r="Q56" s="958"/>
      <c r="R56" s="958"/>
      <c r="S56" s="958"/>
      <c r="T56" s="958"/>
      <c r="U56" s="958"/>
      <c r="V56" s="958"/>
      <c r="W56" s="958"/>
      <c r="X56" s="958"/>
      <c r="Y56" s="958"/>
      <c r="Z56" s="958"/>
      <c r="AA56" s="958"/>
      <c r="AB56" s="958"/>
      <c r="AC56" s="958"/>
      <c r="AD56" s="958"/>
      <c r="AE56" s="958"/>
      <c r="AF56" s="958"/>
      <c r="AG56" s="958"/>
      <c r="AH56" s="958"/>
      <c r="AI56" s="958"/>
      <c r="AJ56" s="958"/>
      <c r="AK56" s="958"/>
      <c r="AN56" s="1" t="str">
        <f>IF(AO56="","",(_xlfn.XLOOKUP(AO56,'ABE Graduate School Code_FY2025'!A:A,'ABE Graduate School Code_FY2025'!M:M,,0)))</f>
        <v/>
      </c>
      <c r="AO56" s="224" t="str" cm="1">
        <f t="array" ref="AO56">IF($F$30="","",IFERROR(INDEX('ABE Graduate School Code_FY2025'!$A$2:$A$1002,SMALL(IF('ABE Graduate School Code_FY2025'!$GQ$2:$GQ$1002&lt;&gt;"",ROW('ABE Graduate School Code_FY2025'!$GQ$2:$GQ$1002)-ROW('ABE Graduate School Code_FY2025'!$GQ$2)+1,""),ROW(A46))),""))</f>
        <v/>
      </c>
      <c r="AP56" s="1" t="str">
        <f>IF(AO56="","",(_xlfn.XLOOKUP(AO56,'ABE Graduate School Code_FY2025'!A:A,'ABE Graduate School Code_FY2025'!B:B,,)))</f>
        <v/>
      </c>
      <c r="AQ56" s="1" t="str">
        <f>IF(AO56="","",(_xlfn.XLOOKUP(AO56,'ABE Graduate School Code_FY2025'!A:A,'ABE Graduate School Code_FY2025'!C:C,,0)))</f>
        <v/>
      </c>
      <c r="AR56" s="1" t="str">
        <f>IF(AO56="","",_xlfn.XLOOKUP(AO56,'ABE Graduate School Code_FY2025'!A:A,'ABE Graduate School Code_FY2025'!D:D,,0))&amp;""</f>
        <v/>
      </c>
      <c r="AS56" s="245" t="str">
        <f>IF(AO56="","",(HYPERLINK(_xlfn.XLOOKUP(AO56,'ABE Graduate School Code_FY2025'!A:A,'ABE Graduate School Code_FY2025'!G:G,,0))))</f>
        <v/>
      </c>
      <c r="AT56" s="1">
        <f t="shared" si="1"/>
        <v>0</v>
      </c>
      <c r="AU56" s="1">
        <f t="shared" si="2"/>
        <v>0</v>
      </c>
      <c r="AW56" s="118"/>
      <c r="AX56" s="118"/>
      <c r="AY56" s="118"/>
      <c r="AZ56" s="118"/>
      <c r="BA56" s="118"/>
      <c r="BB56" s="118"/>
      <c r="BC56" s="118"/>
      <c r="BD56" s="118"/>
      <c r="BE56" s="118"/>
      <c r="BF56" s="118"/>
      <c r="BG56" s="118"/>
      <c r="BH56" s="118"/>
      <c r="BI56" s="118"/>
      <c r="BJ56" s="118"/>
      <c r="BK56" s="118"/>
      <c r="BL56" s="118"/>
      <c r="BM56" s="118"/>
      <c r="BN56" s="118"/>
      <c r="BO56" s="118"/>
      <c r="BP56" s="118"/>
      <c r="BQ56" s="118"/>
      <c r="BR56" s="118"/>
      <c r="BS56" s="118"/>
      <c r="BT56" s="118"/>
      <c r="BU56" s="118"/>
      <c r="BV56" s="118"/>
      <c r="BW56" s="118"/>
      <c r="BX56" s="118"/>
      <c r="BY56" s="118"/>
      <c r="BZ56" s="118"/>
      <c r="CA56" s="118"/>
      <c r="CB56" s="118"/>
      <c r="CC56" s="118"/>
      <c r="CD56" s="118"/>
      <c r="CE56" s="118"/>
      <c r="CF56" s="118"/>
      <c r="CG56" s="118"/>
      <c r="CH56" s="118"/>
      <c r="CI56" s="118"/>
      <c r="CJ56" s="118"/>
      <c r="CK56" s="118"/>
      <c r="CL56" s="118"/>
      <c r="CM56" s="118"/>
      <c r="CN56" s="118"/>
      <c r="CO56" s="118"/>
      <c r="CP56" s="118"/>
      <c r="CQ56" s="118"/>
      <c r="CR56" s="118"/>
      <c r="CS56" s="118"/>
      <c r="CT56" s="118"/>
      <c r="CU56" s="118"/>
      <c r="CV56" s="118"/>
      <c r="CW56" s="118"/>
      <c r="CX56" s="118"/>
      <c r="CY56" s="118"/>
      <c r="CZ56" s="118"/>
      <c r="DA56" s="118"/>
      <c r="DB56" s="118"/>
      <c r="DC56" s="118"/>
      <c r="DD56" s="118"/>
      <c r="DE56" s="118"/>
      <c r="DF56" s="118"/>
      <c r="DG56" s="118"/>
      <c r="DH56" s="118"/>
      <c r="DI56" s="118"/>
      <c r="DJ56" s="118"/>
      <c r="DK56" s="118"/>
      <c r="DL56" s="118"/>
      <c r="DM56" s="118"/>
      <c r="DN56" s="118"/>
      <c r="DO56" s="118"/>
      <c r="DP56" s="118"/>
      <c r="DQ56" s="118"/>
      <c r="DR56" s="118"/>
      <c r="DS56" s="118"/>
      <c r="DT56" s="118"/>
      <c r="DU56" s="118"/>
      <c r="DV56" s="118"/>
      <c r="DW56" s="118"/>
      <c r="DX56" s="118"/>
      <c r="DY56" s="118"/>
      <c r="DZ56" s="118"/>
      <c r="EA56" s="118"/>
      <c r="EB56" s="118"/>
      <c r="EC56" s="118"/>
      <c r="ED56" s="118"/>
      <c r="EE56" s="118"/>
      <c r="EF56" s="118"/>
      <c r="EG56" s="118"/>
      <c r="EH56" s="118"/>
      <c r="EI56" s="118"/>
      <c r="EJ56" s="118"/>
      <c r="EK56" s="118"/>
      <c r="EL56" s="118"/>
      <c r="EM56" s="118"/>
      <c r="EN56" s="118"/>
      <c r="EO56" s="118"/>
      <c r="EP56" s="118"/>
      <c r="EQ56" s="118"/>
      <c r="ER56" s="118"/>
    </row>
    <row r="57" spans="2:185" ht="16.149999999999999" customHeight="1">
      <c r="B57" s="931"/>
      <c r="C57" s="931"/>
      <c r="D57" s="931"/>
      <c r="E57" s="931"/>
      <c r="F57" s="931"/>
      <c r="G57" s="932">
        <f>IF(K60="Not matched!","Notes ! Your research doesn't seemed to match the Graduate School Code of the university.  Please check the university you are applying to.",)</f>
        <v>0</v>
      </c>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40"/>
      <c r="AM57" s="40"/>
      <c r="AN57" s="1" t="str">
        <f>IF(AO57="","",(_xlfn.XLOOKUP(AO57,'ABE Graduate School Code_FY2025'!A:A,'ABE Graduate School Code_FY2025'!M:M,,0)))</f>
        <v/>
      </c>
      <c r="AO57" s="224" t="str" cm="1">
        <f t="array" ref="AO57">IF($F$30="","",IFERROR(INDEX('ABE Graduate School Code_FY2025'!$A$2:$A$1002,SMALL(IF('ABE Graduate School Code_FY2025'!$GQ$2:$GQ$1002&lt;&gt;"",ROW('ABE Graduate School Code_FY2025'!$GQ$2:$GQ$1002)-ROW('ABE Graduate School Code_FY2025'!$GQ$2)+1,""),ROW(A47))),""))</f>
        <v/>
      </c>
      <c r="AP57" s="1" t="str">
        <f>IF(AO57="","",(_xlfn.XLOOKUP(AO57,'ABE Graduate School Code_FY2025'!A:A,'ABE Graduate School Code_FY2025'!B:B,,)))</f>
        <v/>
      </c>
      <c r="AQ57" s="1" t="str">
        <f>IF(AO57="","",(_xlfn.XLOOKUP(AO57,'ABE Graduate School Code_FY2025'!A:A,'ABE Graduate School Code_FY2025'!C:C,,0)))</f>
        <v/>
      </c>
      <c r="AR57" s="1" t="str">
        <f>IF(AO57="","",_xlfn.XLOOKUP(AO57,'ABE Graduate School Code_FY2025'!A:A,'ABE Graduate School Code_FY2025'!D:D,,0))&amp;""</f>
        <v/>
      </c>
      <c r="AS57" s="245" t="str">
        <f>IF(AO57="","",(HYPERLINK(_xlfn.XLOOKUP(AO57,'ABE Graduate School Code_FY2025'!A:A,'ABE Graduate School Code_FY2025'!G:G,,0))))</f>
        <v/>
      </c>
      <c r="AT57" s="1">
        <f t="shared" si="1"/>
        <v>0</v>
      </c>
      <c r="AU57" s="1">
        <f t="shared" si="2"/>
        <v>0</v>
      </c>
    </row>
    <row r="58" spans="2:185" ht="16.149999999999999" customHeight="1">
      <c r="B58" s="931"/>
      <c r="C58" s="931"/>
      <c r="D58" s="931"/>
      <c r="E58" s="931"/>
      <c r="F58" s="931"/>
      <c r="G58" s="932"/>
      <c r="H58" s="932"/>
      <c r="I58" s="932"/>
      <c r="J58" s="932"/>
      <c r="K58" s="932"/>
      <c r="L58" s="932"/>
      <c r="M58" s="932"/>
      <c r="N58" s="932"/>
      <c r="O58" s="932"/>
      <c r="P58" s="932"/>
      <c r="Q58" s="932"/>
      <c r="R58" s="932"/>
      <c r="S58" s="932"/>
      <c r="T58" s="932"/>
      <c r="U58" s="932"/>
      <c r="V58" s="932"/>
      <c r="W58" s="932"/>
      <c r="X58" s="932"/>
      <c r="Y58" s="932"/>
      <c r="Z58" s="932"/>
      <c r="AA58" s="932"/>
      <c r="AB58" s="932"/>
      <c r="AC58" s="932"/>
      <c r="AD58" s="932"/>
      <c r="AE58" s="932"/>
      <c r="AF58" s="932"/>
      <c r="AG58" s="932"/>
      <c r="AH58" s="932"/>
      <c r="AI58" s="932"/>
      <c r="AJ58" s="932"/>
      <c r="AK58" s="932"/>
      <c r="AL58" s="40"/>
      <c r="AM58" s="40"/>
      <c r="AN58" s="1" t="str">
        <f>IF(AO58="","",(_xlfn.XLOOKUP(AO58,'ABE Graduate School Code_FY2025'!A:A,'ABE Graduate School Code_FY2025'!M:M,,0)))</f>
        <v/>
      </c>
      <c r="AO58" s="224" t="str" cm="1">
        <f t="array" ref="AO58">IF($F$30="","",IFERROR(INDEX('ABE Graduate School Code_FY2025'!$A$2:$A$1002,SMALL(IF('ABE Graduate School Code_FY2025'!$GQ$2:$GQ$1002&lt;&gt;"",ROW('ABE Graduate School Code_FY2025'!$GQ$2:$GQ$1002)-ROW('ABE Graduate School Code_FY2025'!$GQ$2)+1,""),ROW(A48))),""))</f>
        <v/>
      </c>
      <c r="AP58" s="1" t="str">
        <f>IF(AO58="","",(_xlfn.XLOOKUP(AO58,'ABE Graduate School Code_FY2025'!A:A,'ABE Graduate School Code_FY2025'!B:B,,)))</f>
        <v/>
      </c>
      <c r="AQ58" s="1" t="str">
        <f>IF(AO58="","",(_xlfn.XLOOKUP(AO58,'ABE Graduate School Code_FY2025'!A:A,'ABE Graduate School Code_FY2025'!C:C,,0)))</f>
        <v/>
      </c>
      <c r="AR58" s="1" t="str">
        <f>IF(AO58="","",_xlfn.XLOOKUP(AO58,'ABE Graduate School Code_FY2025'!A:A,'ABE Graduate School Code_FY2025'!D:D,,0))&amp;""</f>
        <v/>
      </c>
      <c r="AS58" s="245" t="str">
        <f>IF(AO58="","",(HYPERLINK(_xlfn.XLOOKUP(AO58,'ABE Graduate School Code_FY2025'!A:A,'ABE Graduate School Code_FY2025'!G:G,,0))))</f>
        <v/>
      </c>
      <c r="AT58" s="1">
        <f t="shared" si="1"/>
        <v>0</v>
      </c>
      <c r="AU58" s="1">
        <f t="shared" si="2"/>
        <v>0</v>
      </c>
    </row>
    <row r="59" spans="2:185" ht="23.1" customHeight="1" thickBot="1">
      <c r="B59" s="1087" t="s">
        <v>235</v>
      </c>
      <c r="C59" s="1087"/>
      <c r="D59" s="1087"/>
      <c r="E59" s="1087"/>
      <c r="F59" s="1087"/>
      <c r="G59" s="1088" t="str">
        <f>HYPERLINK(_xlfn.XLOOKUP(F60,'ABE Graduate School Code_FY2025'!A:A,'ABE Graduate School Code_FY2025'!G:G,,0)&amp;"")</f>
        <v/>
      </c>
      <c r="H59" s="997"/>
      <c r="I59" s="997"/>
      <c r="J59" s="997"/>
      <c r="K59" s="997"/>
      <c r="L59" s="997"/>
      <c r="M59" s="997"/>
      <c r="N59" s="997"/>
      <c r="O59" s="997"/>
      <c r="P59" s="997"/>
      <c r="Q59" s="997"/>
      <c r="R59" s="997"/>
      <c r="S59" s="997"/>
      <c r="T59" s="997"/>
      <c r="U59" s="997"/>
      <c r="V59" s="992" t="s">
        <v>236</v>
      </c>
      <c r="W59" s="993"/>
      <c r="X59" s="993"/>
      <c r="Y59" s="993"/>
      <c r="Z59" s="993"/>
      <c r="AA59" s="993"/>
      <c r="AB59" s="993"/>
      <c r="AC59" s="993"/>
      <c r="AD59" s="993"/>
      <c r="AE59" s="993"/>
      <c r="AF59" s="993"/>
      <c r="AG59" s="993"/>
      <c r="AH59" s="993"/>
      <c r="AI59" s="993"/>
      <c r="AJ59" s="993"/>
      <c r="AK59" s="993"/>
      <c r="AL59" s="40"/>
      <c r="AM59" s="40"/>
      <c r="AN59" s="1" t="str">
        <f>IF(AO59="","",(_xlfn.XLOOKUP(AO59,'ABE Graduate School Code_FY2025'!A:A,'ABE Graduate School Code_FY2025'!M:M,,0)))</f>
        <v/>
      </c>
      <c r="AO59" s="224" t="str" cm="1">
        <f t="array" ref="AO59">IF($F$30="","",IFERROR(INDEX('ABE Graduate School Code_FY2025'!$A$2:$A$1002,SMALL(IF('ABE Graduate School Code_FY2025'!$GQ$2:$GQ$1002&lt;&gt;"",ROW('ABE Graduate School Code_FY2025'!$GQ$2:$GQ$1002)-ROW('ABE Graduate School Code_FY2025'!$GQ$2)+1,""),ROW(A49))),""))</f>
        <v/>
      </c>
      <c r="AP59" s="1" t="str">
        <f>IF(AO59="","",(_xlfn.XLOOKUP(AO59,'ABE Graduate School Code_FY2025'!A:A,'ABE Graduate School Code_FY2025'!B:B,,)))</f>
        <v/>
      </c>
      <c r="AQ59" s="1" t="str">
        <f>IF(AO59="","",(_xlfn.XLOOKUP(AO59,'ABE Graduate School Code_FY2025'!A:A,'ABE Graduate School Code_FY2025'!C:C,,0)))</f>
        <v/>
      </c>
      <c r="AR59" s="1" t="str">
        <f>IF(AO59="","",_xlfn.XLOOKUP(AO59,'ABE Graduate School Code_FY2025'!A:A,'ABE Graduate School Code_FY2025'!D:D,,0))&amp;""</f>
        <v/>
      </c>
      <c r="AS59" s="245" t="str">
        <f>IF(AO59="","",(HYPERLINK(_xlfn.XLOOKUP(AO59,'ABE Graduate School Code_FY2025'!A:A,'ABE Graduate School Code_FY2025'!G:G,,0))))</f>
        <v/>
      </c>
      <c r="AT59" s="1">
        <f t="shared" si="1"/>
        <v>0</v>
      </c>
      <c r="AU59" s="1">
        <f t="shared" si="2"/>
        <v>0</v>
      </c>
      <c r="AW59" s="6" t="s">
        <v>237</v>
      </c>
    </row>
    <row r="60" spans="2:185" ht="22.15" customHeight="1">
      <c r="B60" s="950" t="s">
        <v>222</v>
      </c>
      <c r="C60" s="951"/>
      <c r="D60" s="951"/>
      <c r="E60" s="951"/>
      <c r="F60" s="946"/>
      <c r="G60" s="954" t="s">
        <v>223</v>
      </c>
      <c r="H60" s="954"/>
      <c r="I60" s="954"/>
      <c r="J60" s="954"/>
      <c r="K60" s="955" t="str" cm="1">
        <f t="array" ref="K60">IF(OR(F30="",F60=""),"",IF(OR(F30=AW60:GA60),"HighIy Matched",IF(OR(G28=AW61:CT61),"Matched",IF(AW61="","need to be varified","Not matched!"))))</f>
        <v/>
      </c>
      <c r="L60" s="955"/>
      <c r="M60" s="955"/>
      <c r="N60" s="955"/>
      <c r="O60" s="955"/>
      <c r="P60" s="949" t="s">
        <v>224</v>
      </c>
      <c r="Q60" s="949"/>
      <c r="R60" s="949"/>
      <c r="S60" s="949"/>
      <c r="T60" s="949"/>
      <c r="U60" s="949"/>
      <c r="V60" s="998" t="str">
        <f>IF(F60="","",_xlfn.XLOOKUP(F60,'ABE Graduate School Code_FY2025'!A:A,'ABE Graduate School Code_FY2025'!L:L,,0))</f>
        <v/>
      </c>
      <c r="W60" s="998"/>
      <c r="X60" s="998"/>
      <c r="Y60" s="998"/>
      <c r="Z60" s="998"/>
      <c r="AA60" s="998"/>
      <c r="AB60" s="998"/>
      <c r="AC60" s="998"/>
      <c r="AD60" s="998"/>
      <c r="AE60" s="998"/>
      <c r="AF60" s="998"/>
      <c r="AG60" s="998"/>
      <c r="AH60" s="998"/>
      <c r="AI60" s="998"/>
      <c r="AJ60" s="998"/>
      <c r="AK60" s="999"/>
      <c r="AN60" s="1" t="str">
        <f>IF(AO60="","",(_xlfn.XLOOKUP(AO60,'ABE Graduate School Code_FY2025'!A:A,'ABE Graduate School Code_FY2025'!M:M,,0)))</f>
        <v/>
      </c>
      <c r="AO60" s="224" t="str" cm="1">
        <f t="array" ref="AO60">IF($F$30="","",IFERROR(INDEX('ABE Graduate School Code_FY2025'!$A$2:$A$1002,SMALL(IF('ABE Graduate School Code_FY2025'!$GQ$2:$GQ$1002&lt;&gt;"",ROW('ABE Graduate School Code_FY2025'!$GQ$2:$GQ$1002)-ROW('ABE Graduate School Code_FY2025'!$GQ$2)+1,""),ROW(A50))),""))</f>
        <v/>
      </c>
      <c r="AP60" s="1" t="str">
        <f>IF(AO60="","",(_xlfn.XLOOKUP(AO60,'ABE Graduate School Code_FY2025'!A:A,'ABE Graduate School Code_FY2025'!B:B,,)))</f>
        <v/>
      </c>
      <c r="AQ60" s="1" t="str">
        <f>IF(AO60="","",(_xlfn.XLOOKUP(AO60,'ABE Graduate School Code_FY2025'!A:A,'ABE Graduate School Code_FY2025'!C:C,,0)))</f>
        <v/>
      </c>
      <c r="AR60" s="1" t="str">
        <f>IF(AO60="","",_xlfn.XLOOKUP(AO60,'ABE Graduate School Code_FY2025'!A:A,'ABE Graduate School Code_FY2025'!D:D,,0))&amp;""</f>
        <v/>
      </c>
      <c r="AS60" s="245" t="str">
        <f>IF(AO60="","",(HYPERLINK(_xlfn.XLOOKUP(AO60,'ABE Graduate School Code_FY2025'!A:A,'ABE Graduate School Code_FY2025'!G:G,,0))))</f>
        <v/>
      </c>
      <c r="AT60" s="1">
        <f t="shared" si="1"/>
        <v>0</v>
      </c>
      <c r="AU60" s="1">
        <f t="shared" si="2"/>
        <v>0</v>
      </c>
      <c r="AW60" s="198" t="str">
        <f>IF($F$60="","",_xlfn.XLOOKUP($F$60,'ABE Graduate School Code_FY2025'!$A:$A,'ABE Graduate School Code_FY2025'!N:N,,0))</f>
        <v/>
      </c>
      <c r="AX60" s="198" t="str">
        <f>IF($F$60="","",_xlfn.XLOOKUP($F$60,'ABE Graduate School Code_FY2025'!$A:$A,'ABE Graduate School Code_FY2025'!O:O,,0))</f>
        <v/>
      </c>
      <c r="AY60" s="198" t="str">
        <f>IF($F$60="","",_xlfn.XLOOKUP($F$60,'ABE Graduate School Code_FY2025'!$A:$A,'ABE Graduate School Code_FY2025'!P:P,,0))</f>
        <v/>
      </c>
      <c r="AZ60" s="198" t="str">
        <f>IF($F$60="","",_xlfn.XLOOKUP($F$60,'ABE Graduate School Code_FY2025'!$A:$A,'ABE Graduate School Code_FY2025'!Q:Q,,0))</f>
        <v/>
      </c>
      <c r="BA60" s="198" t="str">
        <f>IF($F$60="","",_xlfn.XLOOKUP($F$60,'ABE Graduate School Code_FY2025'!$A:$A,'ABE Graduate School Code_FY2025'!R:R,,0))</f>
        <v/>
      </c>
      <c r="BB60" s="198" t="str">
        <f>IF($F$60="","",_xlfn.XLOOKUP($F$60,'ABE Graduate School Code_FY2025'!$A:$A,'ABE Graduate School Code_FY2025'!S:S,,0))</f>
        <v/>
      </c>
      <c r="BC60" s="198" t="str">
        <f>IF($F$60="","",_xlfn.XLOOKUP($F$60,'ABE Graduate School Code_FY2025'!$A:$A,'ABE Graduate School Code_FY2025'!T:T,,0))</f>
        <v/>
      </c>
      <c r="BD60" s="198" t="str">
        <f>IF($F$60="","",_xlfn.XLOOKUP($F$60,'ABE Graduate School Code_FY2025'!$A:$A,'ABE Graduate School Code_FY2025'!U:U,,0))</f>
        <v/>
      </c>
      <c r="BE60" s="198" t="str">
        <f>IF($F$60="","",_xlfn.XLOOKUP($F$60,'ABE Graduate School Code_FY2025'!$A:$A,'ABE Graduate School Code_FY2025'!V:V,,0))</f>
        <v/>
      </c>
      <c r="BF60" s="198" t="str">
        <f>IF($F$60="","",_xlfn.XLOOKUP($F$60,'ABE Graduate School Code_FY2025'!$A:$A,'ABE Graduate School Code_FY2025'!W:W,,0))</f>
        <v/>
      </c>
      <c r="BG60" s="198" t="str">
        <f>IF($F$60="","",_xlfn.XLOOKUP($F$60,'ABE Graduate School Code_FY2025'!$A:$A,'ABE Graduate School Code_FY2025'!X:X,,0))</f>
        <v/>
      </c>
      <c r="BH60" s="198" t="str">
        <f>IF($F$60="","",_xlfn.XLOOKUP($F$60,'ABE Graduate School Code_FY2025'!$A:$A,'ABE Graduate School Code_FY2025'!Y:Y,,0))</f>
        <v/>
      </c>
      <c r="BI60" s="198" t="str">
        <f>IF($F$60="","",_xlfn.XLOOKUP($F$60,'ABE Graduate School Code_FY2025'!$A:$A,'ABE Graduate School Code_FY2025'!Z:Z,,0))</f>
        <v/>
      </c>
      <c r="BJ60" s="198" t="str">
        <f>IF($F$60="","",_xlfn.XLOOKUP($F$60,'ABE Graduate School Code_FY2025'!$A:$A,'ABE Graduate School Code_FY2025'!AA:AA,,0))</f>
        <v/>
      </c>
      <c r="BK60" s="198" t="str">
        <f>IF($F$60="","",_xlfn.XLOOKUP($F$60,'ABE Graduate School Code_FY2025'!$A:$A,'ABE Graduate School Code_FY2025'!AB:AB,,0))</f>
        <v/>
      </c>
      <c r="BL60" s="198" t="str">
        <f>IF($F$60="","",_xlfn.XLOOKUP($F$60,'ABE Graduate School Code_FY2025'!$A:$A,'ABE Graduate School Code_FY2025'!AC:AC,,0))</f>
        <v/>
      </c>
      <c r="BM60" s="198" t="str">
        <f>IF($F$60="","",_xlfn.XLOOKUP($F$60,'ABE Graduate School Code_FY2025'!$A:$A,'ABE Graduate School Code_FY2025'!AD:AD,,0))</f>
        <v/>
      </c>
      <c r="BN60" s="198" t="str">
        <f>IF($F$60="","",_xlfn.XLOOKUP($F$60,'ABE Graduate School Code_FY2025'!$A:$A,'ABE Graduate School Code_FY2025'!AE:AE,,0))</f>
        <v/>
      </c>
      <c r="BO60" s="198" t="str">
        <f>IF($F$60="","",_xlfn.XLOOKUP($F$60,'ABE Graduate School Code_FY2025'!$A:$A,'ABE Graduate School Code_FY2025'!AF:AF,,0))</f>
        <v/>
      </c>
      <c r="BP60" s="198" t="str">
        <f>IF($F$60="","",_xlfn.XLOOKUP($F$60,'ABE Graduate School Code_FY2025'!$A:$A,'ABE Graduate School Code_FY2025'!AG:AG,,0))</f>
        <v/>
      </c>
      <c r="BQ60" s="198" t="str">
        <f>IF($F$60="","",_xlfn.XLOOKUP($F$60,'ABE Graduate School Code_FY2025'!$A:$A,'ABE Graduate School Code_FY2025'!AH:AH,,0))</f>
        <v/>
      </c>
      <c r="BR60" s="198" t="str">
        <f>IF($F$60="","",_xlfn.XLOOKUP($F$60,'ABE Graduate School Code_FY2025'!$A:$A,'ABE Graduate School Code_FY2025'!AI:AI,,0))</f>
        <v/>
      </c>
      <c r="BS60" s="198" t="str">
        <f>IF($F$60="","",_xlfn.XLOOKUP($F$60,'ABE Graduate School Code_FY2025'!$A:$A,'ABE Graduate School Code_FY2025'!AJ:AJ,,0))</f>
        <v/>
      </c>
      <c r="BT60" s="198" t="str">
        <f>IF($F$60="","",_xlfn.XLOOKUP($F$60,'ABE Graduate School Code_FY2025'!$A:$A,'ABE Graduate School Code_FY2025'!AK:AK,,0))</f>
        <v/>
      </c>
      <c r="BU60" s="198" t="str">
        <f>IF($F$60="","",_xlfn.XLOOKUP($F$60,'ABE Graduate School Code_FY2025'!$A:$A,'ABE Graduate School Code_FY2025'!AL:AL,,0))</f>
        <v/>
      </c>
      <c r="BV60" s="198" t="str">
        <f>IF($F$60="","",_xlfn.XLOOKUP($F$60,'ABE Graduate School Code_FY2025'!$A:$A,'ABE Graduate School Code_FY2025'!AM:AM,,0))</f>
        <v/>
      </c>
      <c r="BW60" s="198" t="str">
        <f>IF($F$60="","",_xlfn.XLOOKUP($F$60,'ABE Graduate School Code_FY2025'!$A:$A,'ABE Graduate School Code_FY2025'!AN:AN,,0))</f>
        <v/>
      </c>
      <c r="BX60" s="198" t="str">
        <f>IF($F$60="","",_xlfn.XLOOKUP($F$60,'ABE Graduate School Code_FY2025'!$A:$A,'ABE Graduate School Code_FY2025'!AO:AO,,0))</f>
        <v/>
      </c>
      <c r="BY60" s="198" t="str">
        <f>IF($F$60="","",_xlfn.XLOOKUP($F$60,'ABE Graduate School Code_FY2025'!$A:$A,'ABE Graduate School Code_FY2025'!AP:AP,,0))</f>
        <v/>
      </c>
      <c r="BZ60" s="198" t="str">
        <f>IF($F$60="","",_xlfn.XLOOKUP($F$60,'ABE Graduate School Code_FY2025'!$A:$A,'ABE Graduate School Code_FY2025'!AQ:AQ,,0))</f>
        <v/>
      </c>
      <c r="CA60" s="198" t="str">
        <f>IF($F$60="","",_xlfn.XLOOKUP($F$60,'ABE Graduate School Code_FY2025'!$A:$A,'ABE Graduate School Code_FY2025'!AR:AR,,0))</f>
        <v/>
      </c>
      <c r="CB60" s="198" t="str">
        <f>IF($F$60="","",_xlfn.XLOOKUP($F$60,'ABE Graduate School Code_FY2025'!$A:$A,'ABE Graduate School Code_FY2025'!AS:AS,,0))</f>
        <v/>
      </c>
      <c r="CC60" s="198" t="str">
        <f>IF($F$60="","",_xlfn.XLOOKUP($F$60,'ABE Graduate School Code_FY2025'!$A:$A,'ABE Graduate School Code_FY2025'!AT:AT,,0))</f>
        <v/>
      </c>
      <c r="CD60" s="198" t="str">
        <f>IF($F$60="","",_xlfn.XLOOKUP($F$60,'ABE Graduate School Code_FY2025'!$A:$A,'ABE Graduate School Code_FY2025'!AU:AU,,0))</f>
        <v/>
      </c>
      <c r="CE60" s="198" t="str">
        <f>IF($F$60="","",_xlfn.XLOOKUP($F$60,'ABE Graduate School Code_FY2025'!$A:$A,'ABE Graduate School Code_FY2025'!AV:AV,,0))</f>
        <v/>
      </c>
      <c r="CF60" s="198" t="str">
        <f>IF($F$60="","",_xlfn.XLOOKUP($F$60,'ABE Graduate School Code_FY2025'!$A:$A,'ABE Graduate School Code_FY2025'!AW:AW,,0))</f>
        <v/>
      </c>
      <c r="CG60" s="198" t="str">
        <f>IF($F$60="","",_xlfn.XLOOKUP($F$60,'ABE Graduate School Code_FY2025'!$A:$A,'ABE Graduate School Code_FY2025'!AX:AX,,0))</f>
        <v/>
      </c>
      <c r="CH60" s="198" t="str">
        <f>IF($F$60="","",_xlfn.XLOOKUP($F$60,'ABE Graduate School Code_FY2025'!$A:$A,'ABE Graduate School Code_FY2025'!AY:AY,,0))</f>
        <v/>
      </c>
      <c r="CI60" s="198" t="str">
        <f>IF($F$60="","",_xlfn.XLOOKUP($F$60,'ABE Graduate School Code_FY2025'!$A:$A,'ABE Graduate School Code_FY2025'!AZ:AZ,,0))</f>
        <v/>
      </c>
      <c r="CJ60" s="198" t="str">
        <f>IF($F$60="","",_xlfn.XLOOKUP($F$60,'ABE Graduate School Code_FY2025'!$A:$A,'ABE Graduate School Code_FY2025'!BA:BA,,0))</f>
        <v/>
      </c>
      <c r="CK60" s="198" t="str">
        <f>IF($F$60="","",_xlfn.XLOOKUP($F$60,'ABE Graduate School Code_FY2025'!$A:$A,'ABE Graduate School Code_FY2025'!BB:BB,,0))</f>
        <v/>
      </c>
      <c r="CL60" s="198" t="str">
        <f>IF($F$60="","",_xlfn.XLOOKUP($F$60,'ABE Graduate School Code_FY2025'!$A:$A,'ABE Graduate School Code_FY2025'!BC:BC,,0))</f>
        <v/>
      </c>
      <c r="CM60" s="198" t="str">
        <f>IF($F$60="","",_xlfn.XLOOKUP($F$60,'ABE Graduate School Code_FY2025'!$A:$A,'ABE Graduate School Code_FY2025'!BD:BD,,0))</f>
        <v/>
      </c>
      <c r="CN60" s="198" t="str">
        <f>IF($F$60="","",_xlfn.XLOOKUP($F$60,'ABE Graduate School Code_FY2025'!$A:$A,'ABE Graduate School Code_FY2025'!BE:BE,,0))</f>
        <v/>
      </c>
      <c r="CO60" s="198" t="str">
        <f>IF($F$60="","",_xlfn.XLOOKUP($F$60,'ABE Graduate School Code_FY2025'!$A:$A,'ABE Graduate School Code_FY2025'!BF:BF,,0))</f>
        <v/>
      </c>
      <c r="CP60" s="198" t="str">
        <f>IF($F$60="","",_xlfn.XLOOKUP($F$60,'ABE Graduate School Code_FY2025'!$A:$A,'ABE Graduate School Code_FY2025'!BG:BG,,0))</f>
        <v/>
      </c>
      <c r="CQ60" s="198" t="str">
        <f>IF($F$60="","",_xlfn.XLOOKUP($F$60,'ABE Graduate School Code_FY2025'!$A:$A,'ABE Graduate School Code_FY2025'!BH:BH,,0))</f>
        <v/>
      </c>
      <c r="CR60" s="198" t="str">
        <f>IF($F$60="","",_xlfn.XLOOKUP($F$60,'ABE Graduate School Code_FY2025'!$A:$A,'ABE Graduate School Code_FY2025'!BI:BI,,0))</f>
        <v/>
      </c>
      <c r="CS60" s="198" t="str">
        <f>IF($F$60="","",_xlfn.XLOOKUP($F$60,'ABE Graduate School Code_FY2025'!$A:$A,'ABE Graduate School Code_FY2025'!BJ:BJ,,0))</f>
        <v/>
      </c>
      <c r="CT60" s="198" t="str">
        <f>IF($F$60="","",_xlfn.XLOOKUP($F$60,'ABE Graduate School Code_FY2025'!$A:$A,'ABE Graduate School Code_FY2025'!BK:BK,,0))</f>
        <v/>
      </c>
      <c r="CU60" s="198" t="str">
        <f>IF($F$60="","",_xlfn.XLOOKUP($F$60,'ABE Graduate School Code_FY2025'!$A:$A,'ABE Graduate School Code_FY2025'!BL:BL,,0))</f>
        <v/>
      </c>
      <c r="CV60" s="198" t="str">
        <f>IF($F$60="","",_xlfn.XLOOKUP($F$60,'ABE Graduate School Code_FY2025'!$A:$A,'ABE Graduate School Code_FY2025'!BM:BM,,0))</f>
        <v/>
      </c>
      <c r="CW60" s="198" t="str">
        <f>IF($F$60="","",_xlfn.XLOOKUP($F$60,'ABE Graduate School Code_FY2025'!$A:$A,'ABE Graduate School Code_FY2025'!BN:BN,,0))</f>
        <v/>
      </c>
      <c r="CX60" s="198" t="str">
        <f>IF($F$60="","",_xlfn.XLOOKUP($F$60,'ABE Graduate School Code_FY2025'!$A:$A,'ABE Graduate School Code_FY2025'!BO:BO,,0))</f>
        <v/>
      </c>
      <c r="CY60" s="198" t="str">
        <f>IF($F$60="","",_xlfn.XLOOKUP($F$60,'ABE Graduate School Code_FY2025'!$A:$A,'ABE Graduate School Code_FY2025'!BP:BP,,0))</f>
        <v/>
      </c>
      <c r="CZ60" s="198" t="str">
        <f>IF($F$60="","",_xlfn.XLOOKUP($F$60,'ABE Graduate School Code_FY2025'!$A:$A,'ABE Graduate School Code_FY2025'!BQ:BQ,,0))</f>
        <v/>
      </c>
      <c r="DA60" s="198" t="str">
        <f>IF($F$60="","",_xlfn.XLOOKUP($F$60,'ABE Graduate School Code_FY2025'!$A:$A,'ABE Graduate School Code_FY2025'!BR:BR,,0))</f>
        <v/>
      </c>
      <c r="DB60" s="198" t="str">
        <f>IF($F$60="","",_xlfn.XLOOKUP($F$60,'ABE Graduate School Code_FY2025'!$A:$A,'ABE Graduate School Code_FY2025'!BS:BS,,0))</f>
        <v/>
      </c>
      <c r="DC60" s="198" t="str">
        <f>IF($F$60="","",_xlfn.XLOOKUP($F$60,'ABE Graduate School Code_FY2025'!$A:$A,'ABE Graduate School Code_FY2025'!BT:BT,,0))</f>
        <v/>
      </c>
      <c r="DD60" s="198" t="str">
        <f>IF($F$60="","",_xlfn.XLOOKUP($F$60,'ABE Graduate School Code_FY2025'!$A:$A,'ABE Graduate School Code_FY2025'!BU:BU,,0))</f>
        <v/>
      </c>
      <c r="DE60" s="198" t="str">
        <f>IF($F$60="","",_xlfn.XLOOKUP($F$60,'ABE Graduate School Code_FY2025'!$A:$A,'ABE Graduate School Code_FY2025'!BV:BV,,0))</f>
        <v/>
      </c>
      <c r="DF60" s="198" t="str">
        <f>IF($F$60="","",_xlfn.XLOOKUP($F$60,'ABE Graduate School Code_FY2025'!$A:$A,'ABE Graduate School Code_FY2025'!BW:BW,,0))</f>
        <v/>
      </c>
      <c r="DG60" s="198" t="str">
        <f>IF($F$60="","",_xlfn.XLOOKUP($F$60,'ABE Graduate School Code_FY2025'!$A:$A,'ABE Graduate School Code_FY2025'!BX:BX,,0))</f>
        <v/>
      </c>
      <c r="DH60" s="198" t="str">
        <f>IF($F$60="","",_xlfn.XLOOKUP($F$60,'ABE Graduate School Code_FY2025'!$A:$A,'ABE Graduate School Code_FY2025'!BY:BY,,0))</f>
        <v/>
      </c>
      <c r="DI60" s="198" t="str">
        <f>IF($F$60="","",_xlfn.XLOOKUP($F$60,'ABE Graduate School Code_FY2025'!$A:$A,'ABE Graduate School Code_FY2025'!BZ:BZ,,0))</f>
        <v/>
      </c>
      <c r="DJ60" s="198" t="str">
        <f>IF($F$60="","",_xlfn.XLOOKUP($F$60,'ABE Graduate School Code_FY2025'!$A:$A,'ABE Graduate School Code_FY2025'!CA:CA,,0))</f>
        <v/>
      </c>
      <c r="DK60" s="198" t="str">
        <f>IF($F$60="","",_xlfn.XLOOKUP($F$60,'ABE Graduate School Code_FY2025'!$A:$A,'ABE Graduate School Code_FY2025'!CB:CB,,0))</f>
        <v/>
      </c>
      <c r="DL60" s="198" t="str">
        <f>IF($F$60="","",_xlfn.XLOOKUP($F$60,'ABE Graduate School Code_FY2025'!$A:$A,'ABE Graduate School Code_FY2025'!CC:CC,,0))</f>
        <v/>
      </c>
      <c r="DM60" s="198" t="str">
        <f>IF($F$60="","",_xlfn.XLOOKUP($F$60,'ABE Graduate School Code_FY2025'!$A:$A,'ABE Graduate School Code_FY2025'!CD:CD,,0))</f>
        <v/>
      </c>
      <c r="DN60" s="198" t="str">
        <f>IF($F$60="","",_xlfn.XLOOKUP($F$60,'ABE Graduate School Code_FY2025'!$A:$A,'ABE Graduate School Code_FY2025'!CE:CE,,0))</f>
        <v/>
      </c>
      <c r="DO60" s="198" t="str">
        <f>IF($F$60="","",_xlfn.XLOOKUP($F$60,'ABE Graduate School Code_FY2025'!$A:$A,'ABE Graduate School Code_FY2025'!CF:CF,,0))</f>
        <v/>
      </c>
      <c r="DP60" s="198" t="str">
        <f>IF($F$60="","",_xlfn.XLOOKUP($F$60,'ABE Graduate School Code_FY2025'!$A:$A,'ABE Graduate School Code_FY2025'!CG:CG,,0))</f>
        <v/>
      </c>
      <c r="DQ60" s="198" t="str">
        <f>IF($F$60="","",_xlfn.XLOOKUP($F$60,'ABE Graduate School Code_FY2025'!$A:$A,'ABE Graduate School Code_FY2025'!CH:CH,,0))</f>
        <v/>
      </c>
      <c r="DR60" s="198" t="str">
        <f>IF($F$60="","",_xlfn.XLOOKUP($F$60,'ABE Graduate School Code_FY2025'!$A:$A,'ABE Graduate School Code_FY2025'!CI:CI,,0))</f>
        <v/>
      </c>
      <c r="DS60" s="198" t="str">
        <f>IF($F$60="","",_xlfn.XLOOKUP($F$60,'ABE Graduate School Code_FY2025'!$A:$A,'ABE Graduate School Code_FY2025'!CJ:CJ,,0))</f>
        <v/>
      </c>
      <c r="DT60" s="198" t="str">
        <f>IF($F$60="","",_xlfn.XLOOKUP($F$60,'ABE Graduate School Code_FY2025'!$A:$A,'ABE Graduate School Code_FY2025'!CK:CK,,0))</f>
        <v/>
      </c>
      <c r="DU60" s="198" t="str">
        <f>IF($F$60="","",_xlfn.XLOOKUP($F$60,'ABE Graduate School Code_FY2025'!$A:$A,'ABE Graduate School Code_FY2025'!CL:CL,,0))</f>
        <v/>
      </c>
      <c r="DV60" s="198" t="str">
        <f>IF($F$60="","",_xlfn.XLOOKUP($F$60,'ABE Graduate School Code_FY2025'!$A:$A,'ABE Graduate School Code_FY2025'!CM:CM,,0))</f>
        <v/>
      </c>
      <c r="DW60" s="198" t="str">
        <f>IF($F$60="","",_xlfn.XLOOKUP($F$60,'ABE Graduate School Code_FY2025'!$A:$A,'ABE Graduate School Code_FY2025'!CN:CN,,0))</f>
        <v/>
      </c>
      <c r="DX60" s="198" t="str">
        <f>IF($F$60="","",_xlfn.XLOOKUP($F$60,'ABE Graduate School Code_FY2025'!$A:$A,'ABE Graduate School Code_FY2025'!CO:CO,,0))</f>
        <v/>
      </c>
      <c r="DY60" s="198" t="str">
        <f>IF($F$60="","",_xlfn.XLOOKUP($F$60,'ABE Graduate School Code_FY2025'!$A:$A,'ABE Graduate School Code_FY2025'!CP:CP,,0))</f>
        <v/>
      </c>
      <c r="DZ60" s="198" t="str">
        <f>IF($F$60="","",_xlfn.XLOOKUP($F$60,'ABE Graduate School Code_FY2025'!$A:$A,'ABE Graduate School Code_FY2025'!CQ:CQ,,0))</f>
        <v/>
      </c>
      <c r="EA60" s="198" t="str">
        <f>IF($F$60="","",_xlfn.XLOOKUP($F$60,'ABE Graduate School Code_FY2025'!$A:$A,'ABE Graduate School Code_FY2025'!CR:CR,,0))</f>
        <v/>
      </c>
      <c r="EB60" s="198" t="str">
        <f>IF($F$60="","",_xlfn.XLOOKUP($F$60,'ABE Graduate School Code_FY2025'!$A:$A,'ABE Graduate School Code_FY2025'!CS:CS,,0))</f>
        <v/>
      </c>
      <c r="EC60" s="198" t="str">
        <f>IF($F$60="","",_xlfn.XLOOKUP($F$60,'ABE Graduate School Code_FY2025'!$A:$A,'ABE Graduate School Code_FY2025'!CT:CT,,0))</f>
        <v/>
      </c>
      <c r="ED60" s="198" t="str">
        <f>IF($F$60="","",_xlfn.XLOOKUP($F$60,'ABE Graduate School Code_FY2025'!$A:$A,'ABE Graduate School Code_FY2025'!CU:CU,,0))</f>
        <v/>
      </c>
      <c r="EE60" s="198" t="str">
        <f>IF($F$60="","",_xlfn.XLOOKUP($F$60,'ABE Graduate School Code_FY2025'!$A:$A,'ABE Graduate School Code_FY2025'!CV:CV,,0))</f>
        <v/>
      </c>
      <c r="EF60" s="198" t="str">
        <f>IF($F$60="","",_xlfn.XLOOKUP($F$60,'ABE Graduate School Code_FY2025'!$A:$A,'ABE Graduate School Code_FY2025'!CW:CW,,0))</f>
        <v/>
      </c>
      <c r="EG60" s="198" t="str">
        <f>IF($F$60="","",_xlfn.XLOOKUP($F$60,'ABE Graduate School Code_FY2025'!$A:$A,'ABE Graduate School Code_FY2025'!CX:CX,,0))</f>
        <v/>
      </c>
      <c r="EH60" s="198" t="str">
        <f>IF($F$60="","",_xlfn.XLOOKUP($F$60,'ABE Graduate School Code_FY2025'!$A:$A,'ABE Graduate School Code_FY2025'!CY:CY,,0))</f>
        <v/>
      </c>
      <c r="EI60" s="198" t="str">
        <f>IF($F$60="","",_xlfn.XLOOKUP($F$60,'ABE Graduate School Code_FY2025'!$A:$A,'ABE Graduate School Code_FY2025'!CZ:CZ,,0))</f>
        <v/>
      </c>
      <c r="EJ60" s="198" t="str">
        <f>IF($F$60="","",_xlfn.XLOOKUP($F$60,'ABE Graduate School Code_FY2025'!$A:$A,'ABE Graduate School Code_FY2025'!DA:DA,,0))</f>
        <v/>
      </c>
      <c r="EK60" s="198" t="str">
        <f>IF($F$60="","",_xlfn.XLOOKUP($F$60,'ABE Graduate School Code_FY2025'!$A:$A,'ABE Graduate School Code_FY2025'!DB:DB,,0))</f>
        <v/>
      </c>
      <c r="EL60" s="198" t="str">
        <f>IF($F$60="","",_xlfn.XLOOKUP($F$60,'ABE Graduate School Code_FY2025'!$A:$A,'ABE Graduate School Code_FY2025'!DC:DC,,0))</f>
        <v/>
      </c>
      <c r="EM60" s="198" t="str">
        <f>IF($F$60="","",_xlfn.XLOOKUP($F$60,'ABE Graduate School Code_FY2025'!$A:$A,'ABE Graduate School Code_FY2025'!DD:DD,,0))</f>
        <v/>
      </c>
      <c r="EN60" s="198" t="str">
        <f>IF($F$60="","",_xlfn.XLOOKUP($F$60,'ABE Graduate School Code_FY2025'!$A:$A,'ABE Graduate School Code_FY2025'!DE:DE,,0))</f>
        <v/>
      </c>
      <c r="EO60" s="198" t="str">
        <f>IF($F$60="","",_xlfn.XLOOKUP($F$60,'ABE Graduate School Code_FY2025'!$A:$A,'ABE Graduate School Code_FY2025'!DF:DF,,0))</f>
        <v/>
      </c>
      <c r="EP60" s="198" t="str">
        <f>IF($F$60="","",_xlfn.XLOOKUP($F$60,'ABE Graduate School Code_FY2025'!$A:$A,'ABE Graduate School Code_FY2025'!DG:DG,,0))</f>
        <v/>
      </c>
      <c r="EQ60" s="198" t="str">
        <f>IF($F$60="","",_xlfn.XLOOKUP($F$60,'ABE Graduate School Code_FY2025'!$A:$A,'ABE Graduate School Code_FY2025'!DH:DH,,0))</f>
        <v/>
      </c>
      <c r="ER60" s="198" t="str">
        <f>IF($F$60="","",_xlfn.XLOOKUP($F$60,'ABE Graduate School Code_FY2025'!$A:$A,'ABE Graduate School Code_FY2025'!DI:DI,,0))</f>
        <v/>
      </c>
      <c r="ES60" s="198" t="str">
        <f>IF($F$60="","",_xlfn.XLOOKUP($F$60,'ABE Graduate School Code_FY2025'!$A:$A,'ABE Graduate School Code_FY2025'!DJ:DJ,,0))</f>
        <v/>
      </c>
      <c r="ET60" s="198" t="str">
        <f>IF($F$60="","",_xlfn.XLOOKUP($F$60,'ABE Graduate School Code_FY2025'!$A:$A,'ABE Graduate School Code_FY2025'!DK:DK,,0))</f>
        <v/>
      </c>
      <c r="EU60" s="198" t="str">
        <f>IF($F$60="","",_xlfn.XLOOKUP($F$60,'ABE Graduate School Code_FY2025'!$A:$A,'ABE Graduate School Code_FY2025'!DL:DL,,0))</f>
        <v/>
      </c>
      <c r="EV60" s="198" t="str">
        <f>IF($F$60="","",_xlfn.XLOOKUP($F$60,'ABE Graduate School Code_FY2025'!$A:$A,'ABE Graduate School Code_FY2025'!DM:DM,,0))</f>
        <v/>
      </c>
      <c r="EW60" s="198" t="str">
        <f>IF($F$60="","",_xlfn.XLOOKUP($F$60,'ABE Graduate School Code_FY2025'!$A:$A,'ABE Graduate School Code_FY2025'!DN:DN,,0))</f>
        <v/>
      </c>
      <c r="EX60" s="198" t="str">
        <f>IF($F$60="","",_xlfn.XLOOKUP($F$60,'ABE Graduate School Code_FY2025'!$A:$A,'ABE Graduate School Code_FY2025'!DO:DO,,0))</f>
        <v/>
      </c>
      <c r="EY60" s="198" t="str">
        <f>IF($F$60="","",_xlfn.XLOOKUP($F$60,'ABE Graduate School Code_FY2025'!$A:$A,'ABE Graduate School Code_FY2025'!DP:DP,,0))</f>
        <v/>
      </c>
      <c r="EZ60" s="198" t="str">
        <f>IF($F$60="","",_xlfn.XLOOKUP($F$60,'ABE Graduate School Code_FY2025'!$A:$A,'ABE Graduate School Code_FY2025'!DQ:DQ,,0))</f>
        <v/>
      </c>
      <c r="FA60" s="198" t="str">
        <f>IF($F$60="","",_xlfn.XLOOKUP($F$60,'ABE Graduate School Code_FY2025'!$A:$A,'ABE Graduate School Code_FY2025'!DR:DR,,0))</f>
        <v/>
      </c>
      <c r="FB60" s="198" t="str">
        <f>IF($F$60="","",_xlfn.XLOOKUP($F$60,'ABE Graduate School Code_FY2025'!$A:$A,'ABE Graduate School Code_FY2025'!DS:DS,,0))</f>
        <v/>
      </c>
      <c r="FC60" s="198" t="str">
        <f>IF($F$60="","",_xlfn.XLOOKUP($F$60,'ABE Graduate School Code_FY2025'!$A:$A,'ABE Graduate School Code_FY2025'!DT:DT,,0))</f>
        <v/>
      </c>
      <c r="FD60" s="198" t="str">
        <f>IF($F$60="","",_xlfn.XLOOKUP($F$60,'ABE Graduate School Code_FY2025'!$A:$A,'ABE Graduate School Code_FY2025'!DU:DU,,0))</f>
        <v/>
      </c>
      <c r="FE60" s="198" t="str">
        <f>IF($F$60="","",_xlfn.XLOOKUP($F$60,'ABE Graduate School Code_FY2025'!$A:$A,'ABE Graduate School Code_FY2025'!DV:DV,,0))</f>
        <v/>
      </c>
      <c r="FF60" s="198" t="str">
        <f>IF($F$60="","",_xlfn.XLOOKUP($F$60,'ABE Graduate School Code_FY2025'!$A:$A,'ABE Graduate School Code_FY2025'!DW:DW,,0))</f>
        <v/>
      </c>
      <c r="FG60" s="198" t="str">
        <f>IF($F$60="","",_xlfn.XLOOKUP($F$60,'ABE Graduate School Code_FY2025'!$A:$A,'ABE Graduate School Code_FY2025'!DX:DX,,0))</f>
        <v/>
      </c>
      <c r="FH60" s="198" t="str">
        <f>IF($F$60="","",_xlfn.XLOOKUP($F$60,'ABE Graduate School Code_FY2025'!$A:$A,'ABE Graduate School Code_FY2025'!DY:DY,,0))</f>
        <v/>
      </c>
      <c r="FI60" s="198" t="str">
        <f>IF($F$60="","",_xlfn.XLOOKUP($F$60,'ABE Graduate School Code_FY2025'!$A:$A,'ABE Graduate School Code_FY2025'!DZ:DZ,,0))</f>
        <v/>
      </c>
      <c r="FJ60" s="198" t="str">
        <f>IF($F$60="","",_xlfn.XLOOKUP($F$60,'ABE Graduate School Code_FY2025'!$A:$A,'ABE Graduate School Code_FY2025'!EA:EA,,0))</f>
        <v/>
      </c>
      <c r="FK60" s="198" t="str">
        <f>IF($F$60="","",_xlfn.XLOOKUP($F$60,'ABE Graduate School Code_FY2025'!$A:$A,'ABE Graduate School Code_FY2025'!EB:EB,,0))</f>
        <v/>
      </c>
      <c r="FL60" s="198" t="str">
        <f>IF($F$60="","",_xlfn.XLOOKUP($F$60,'ABE Graduate School Code_FY2025'!$A:$A,'ABE Graduate School Code_FY2025'!EC:EC,,0))</f>
        <v/>
      </c>
      <c r="FM60" s="198" t="str">
        <f>IF($F$60="","",_xlfn.XLOOKUP($F$60,'ABE Graduate School Code_FY2025'!$A:$A,'ABE Graduate School Code_FY2025'!ED:ED,,0))</f>
        <v/>
      </c>
      <c r="FN60" s="198" t="str">
        <f>IF($F$60="","",_xlfn.XLOOKUP($F$60,'ABE Graduate School Code_FY2025'!$A:$A,'ABE Graduate School Code_FY2025'!EE:EE,,0))</f>
        <v/>
      </c>
      <c r="FO60" s="198" t="str">
        <f>IF($F$60="","",_xlfn.XLOOKUP($F$60,'ABE Graduate School Code_FY2025'!$A:$A,'ABE Graduate School Code_FY2025'!EF:EF,,0))</f>
        <v/>
      </c>
      <c r="FP60" s="198" t="str">
        <f>IF($F$60="","",_xlfn.XLOOKUP($F$60,'ABE Graduate School Code_FY2025'!$A:$A,'ABE Graduate School Code_FY2025'!EG:EG,,0))</f>
        <v/>
      </c>
      <c r="FQ60" s="198" t="str">
        <f>IF($F$60="","",_xlfn.XLOOKUP($F$60,'ABE Graduate School Code_FY2025'!$A:$A,'ABE Graduate School Code_FY2025'!EH:EH,,0))</f>
        <v/>
      </c>
      <c r="FR60" s="198" t="str">
        <f>IF($F$60="","",_xlfn.XLOOKUP($F$60,'ABE Graduate School Code_FY2025'!$A:$A,'ABE Graduate School Code_FY2025'!EI:EI,,0))</f>
        <v/>
      </c>
      <c r="FS60" s="198" t="str">
        <f>IF($F$60="","",_xlfn.XLOOKUP($F$60,'ABE Graduate School Code_FY2025'!$A:$A,'ABE Graduate School Code_FY2025'!EJ:EJ,,0))</f>
        <v/>
      </c>
      <c r="FT60" s="198" t="str">
        <f>IF($F$60="","",_xlfn.XLOOKUP($F$60,'ABE Graduate School Code_FY2025'!$A:$A,'ABE Graduate School Code_FY2025'!EK:EK,,0))</f>
        <v/>
      </c>
      <c r="FU60" s="198" t="str">
        <f>IF($F$60="","",_xlfn.XLOOKUP($F$60,'ABE Graduate School Code_FY2025'!$A:$A,'ABE Graduate School Code_FY2025'!EL:EL,,0))</f>
        <v/>
      </c>
      <c r="FV60" s="198" t="str">
        <f>IF($F$60="","",_xlfn.XLOOKUP($F$60,'ABE Graduate School Code_FY2025'!$A:$A,'ABE Graduate School Code_FY2025'!EM:EM,,0))</f>
        <v/>
      </c>
      <c r="FW60" s="198" t="str">
        <f>IF($F$60="","",_xlfn.XLOOKUP($F$60,'ABE Graduate School Code_FY2025'!$A:$A,'ABE Graduate School Code_FY2025'!EN:EN,,0))</f>
        <v/>
      </c>
      <c r="FX60" s="198" t="str">
        <f>IF($F$60="","",_xlfn.XLOOKUP($F$60,'ABE Graduate School Code_FY2025'!$A:$A,'ABE Graduate School Code_FY2025'!EO:EO,,0))</f>
        <v/>
      </c>
      <c r="FY60" s="198" t="str">
        <f>IF($F$60="","",_xlfn.XLOOKUP($F$60,'ABE Graduate School Code_FY2025'!$A:$A,'ABE Graduate School Code_FY2025'!EP:EP,,0))</f>
        <v/>
      </c>
      <c r="FZ60" s="198" t="str">
        <f>IF($F$60="","",_xlfn.XLOOKUP($F$60,'ABE Graduate School Code_FY2025'!$A:$A,'ABE Graduate School Code_FY2025'!EQ:EQ,,0))</f>
        <v/>
      </c>
      <c r="GA60" s="198" t="str">
        <f>IF($F$60="","",_xlfn.XLOOKUP($F$60,'ABE Graduate School Code_FY2025'!$A:$A,'ABE Graduate School Code_FY2025'!ER:ER,,0))</f>
        <v/>
      </c>
      <c r="GB60" s="122"/>
      <c r="GC60" s="122"/>
    </row>
    <row r="61" spans="2:185" ht="23.1" customHeight="1">
      <c r="B61" s="952"/>
      <c r="C61" s="953"/>
      <c r="D61" s="953"/>
      <c r="E61" s="953"/>
      <c r="F61" s="947"/>
      <c r="G61" s="940"/>
      <c r="H61" s="940"/>
      <c r="I61" s="940"/>
      <c r="J61" s="940"/>
      <c r="K61" s="956"/>
      <c r="L61" s="956"/>
      <c r="M61" s="956"/>
      <c r="N61" s="956"/>
      <c r="O61" s="956"/>
      <c r="P61" s="988" t="s">
        <v>225</v>
      </c>
      <c r="Q61" s="988"/>
      <c r="R61" s="988"/>
      <c r="S61" s="988"/>
      <c r="T61" s="988"/>
      <c r="U61" s="988"/>
      <c r="V61" s="991" t="str">
        <f>IFERROR(IF($AD$64="Master",INDEX('ABE Graduate School Code_FY2025'!$A$1:$K$1004,MATCH($F$60,'ABE Graduate School Code_FY2025'!$A$1:$A$1004,0),8),IF($AD$64="PhD",INDEX('ABE Graduate School Code_FY2025'!$A$1:$K$1004,MATCH($F$60,'ABE Graduate School Code_FY2025'!$A$1:$A$1004,0),10),"")),"")</f>
        <v/>
      </c>
      <c r="W61" s="991"/>
      <c r="X61" s="991"/>
      <c r="Y61" s="991"/>
      <c r="Z61" s="991"/>
      <c r="AA61" s="991"/>
      <c r="AB61" s="991"/>
      <c r="AC61" s="991"/>
      <c r="AD61" s="994" t="str">
        <f>IFERROR(IF(AND($AD$64="Master",$V$61="mandatory"),HYPERLINK(INDEX('ABE Graduate School Code_FY2025'!$A$2:$K$1004,MATCH($F$60,'ABE Graduate School Code_FY2025'!$A$2:$A$1004,0),9),"Select the supervisor from this Website"),IF(AND($AD$64="PhD",$V$61="mandatory"),HYPERLINK(INDEX('ABE Graduate School Code_FY2025'!$A$2:$K$1004,MATCH($F$60,'ABE Graduate School Code_FY2025'!$A$2:$A$1004,0),11),"Select the supervisor from this Website"),"")),"")</f>
        <v/>
      </c>
      <c r="AE61" s="995"/>
      <c r="AF61" s="995"/>
      <c r="AG61" s="995"/>
      <c r="AH61" s="995"/>
      <c r="AI61" s="995"/>
      <c r="AJ61" s="995"/>
      <c r="AK61" s="996"/>
      <c r="AN61" s="1" t="str">
        <f>IF(AO61="","",(_xlfn.XLOOKUP(AO61,'ABE Graduate School Code_FY2025'!A:A,'ABE Graduate School Code_FY2025'!M:M,,0)))</f>
        <v/>
      </c>
      <c r="AO61" s="224" t="str" cm="1">
        <f t="array" ref="AO61">IF($F$30="","",IFERROR(INDEX('ABE Graduate School Code_FY2025'!$A$2:$A$1002,SMALL(IF('ABE Graduate School Code_FY2025'!$GQ$2:$GQ$1002&lt;&gt;"",ROW('ABE Graduate School Code_FY2025'!$GQ$2:$GQ$1002)-ROW('ABE Graduate School Code_FY2025'!$GQ$2)+1,""),ROW(A51))),""))</f>
        <v/>
      </c>
      <c r="AP61" s="1" t="str">
        <f>IF(AO61="","",(_xlfn.XLOOKUP(AO61,'ABE Graduate School Code_FY2025'!A:A,'ABE Graduate School Code_FY2025'!B:B,,)))</f>
        <v/>
      </c>
      <c r="AQ61" s="1" t="str">
        <f>IF(AO61="","",(_xlfn.XLOOKUP(AO61,'ABE Graduate School Code_FY2025'!A:A,'ABE Graduate School Code_FY2025'!C:C,,0)))</f>
        <v/>
      </c>
      <c r="AR61" s="1" t="str">
        <f>IF(AO61="","",_xlfn.XLOOKUP(AO61,'ABE Graduate School Code_FY2025'!A:A,'ABE Graduate School Code_FY2025'!D:D,,0))&amp;""</f>
        <v/>
      </c>
      <c r="AS61" s="245" t="str">
        <f>IF(AO61="","",(HYPERLINK(_xlfn.XLOOKUP(AO61,'ABE Graduate School Code_FY2025'!A:A,'ABE Graduate School Code_FY2025'!G:G,,0))))</f>
        <v/>
      </c>
      <c r="AT61" s="1">
        <f t="shared" si="1"/>
        <v>0</v>
      </c>
      <c r="AU61" s="1">
        <f t="shared" si="2"/>
        <v>0</v>
      </c>
      <c r="AW61" s="122" t="str">
        <f>IF($F$60="","",_xlfn.XLOOKUP($F$60,'ABE Graduate School Code_FY2025'!$A:$A,'ABE Graduate School Code_FY2025'!ES:ES,,0))</f>
        <v/>
      </c>
      <c r="AX61" s="122" t="str">
        <f>IF($F$60="","",_xlfn.XLOOKUP($F$60,'ABE Graduate School Code_FY2025'!$A:$A,'ABE Graduate School Code_FY2025'!ET:ET,,0))</f>
        <v/>
      </c>
      <c r="AY61" s="122" t="str">
        <f>IF($F$60="","",_xlfn.XLOOKUP($F$60,'ABE Graduate School Code_FY2025'!$A:$A,'ABE Graduate School Code_FY2025'!EU:EU,,0))</f>
        <v/>
      </c>
      <c r="AZ61" s="122" t="str">
        <f>IF($F$60="","",_xlfn.XLOOKUP($F$60,'ABE Graduate School Code_FY2025'!$A:$A,'ABE Graduate School Code_FY2025'!EV:EV,,0))</f>
        <v/>
      </c>
      <c r="BA61" s="122" t="str">
        <f>IF($F$60="","",_xlfn.XLOOKUP($F$60,'ABE Graduate School Code_FY2025'!$A:$A,'ABE Graduate School Code_FY2025'!EW:EW,,0))</f>
        <v/>
      </c>
      <c r="BB61" s="122" t="str">
        <f>IF($F$60="","",_xlfn.XLOOKUP($F$60,'ABE Graduate School Code_FY2025'!$A:$A,'ABE Graduate School Code_FY2025'!EX:EX,,0))</f>
        <v/>
      </c>
      <c r="BC61" s="122" t="str">
        <f>IF($F$60="","",_xlfn.XLOOKUP($F$60,'ABE Graduate School Code_FY2025'!$A:$A,'ABE Graduate School Code_FY2025'!EY:EY,,0))</f>
        <v/>
      </c>
      <c r="BD61" s="122" t="str">
        <f>IF($F$60="","",_xlfn.XLOOKUP($F$60,'ABE Graduate School Code_FY2025'!$A:$A,'ABE Graduate School Code_FY2025'!EZ:EZ,,0))</f>
        <v/>
      </c>
      <c r="BE61" s="122" t="str">
        <f>IF($F$60="","",_xlfn.XLOOKUP($F$60,'ABE Graduate School Code_FY2025'!$A:$A,'ABE Graduate School Code_FY2025'!FA:FA,,0))</f>
        <v/>
      </c>
      <c r="BF61" s="122" t="str">
        <f>IF($F$60="","",_xlfn.XLOOKUP($F$60,'ABE Graduate School Code_FY2025'!$A:$A,'ABE Graduate School Code_FY2025'!FB:FB,,0))</f>
        <v/>
      </c>
      <c r="BG61" s="122" t="str">
        <f>IF($F$60="","",_xlfn.XLOOKUP($F$60,'ABE Graduate School Code_FY2025'!$A:$A,'ABE Graduate School Code_FY2025'!FC:FC,,0))</f>
        <v/>
      </c>
      <c r="BH61" s="122" t="str">
        <f>IF($F$60="","",_xlfn.XLOOKUP($F$60,'ABE Graduate School Code_FY2025'!$A:$A,'ABE Graduate School Code_FY2025'!FD:FD,,0))</f>
        <v/>
      </c>
      <c r="BI61" s="122" t="str">
        <f>IF($F$60="","",_xlfn.XLOOKUP($F$60,'ABE Graduate School Code_FY2025'!$A:$A,'ABE Graduate School Code_FY2025'!FE:FE,,0))</f>
        <v/>
      </c>
      <c r="BJ61" s="122" t="str">
        <f>IF($F$60="","",_xlfn.XLOOKUP($F$60,'ABE Graduate School Code_FY2025'!$A:$A,'ABE Graduate School Code_FY2025'!FF:FF,,0))</f>
        <v/>
      </c>
      <c r="BK61" s="122" t="str">
        <f>IF($F$60="","",_xlfn.XLOOKUP($F$60,'ABE Graduate School Code_FY2025'!$A:$A,'ABE Graduate School Code_FY2025'!FG:FG,,0))</f>
        <v/>
      </c>
      <c r="BL61" s="122" t="str">
        <f>IF($F$60="","",_xlfn.XLOOKUP($F$60,'ABE Graduate School Code_FY2025'!$A:$A,'ABE Graduate School Code_FY2025'!FH:FH,,0))</f>
        <v/>
      </c>
      <c r="BM61" s="122" t="str">
        <f>IF($F$60="","",_xlfn.XLOOKUP($F$60,'ABE Graduate School Code_FY2025'!$A:$A,'ABE Graduate School Code_FY2025'!FI:FI,,0))</f>
        <v/>
      </c>
      <c r="BN61" s="122" t="str">
        <f>IF($F$60="","",_xlfn.XLOOKUP($F$60,'ABE Graduate School Code_FY2025'!$A:$A,'ABE Graduate School Code_FY2025'!FJ:FJ,,0))</f>
        <v/>
      </c>
      <c r="BO61" s="122" t="str">
        <f>IF($F$60="","",_xlfn.XLOOKUP($F$60,'ABE Graduate School Code_FY2025'!$A:$A,'ABE Graduate School Code_FY2025'!FK:FK,,0))</f>
        <v/>
      </c>
      <c r="BP61" s="122" t="str">
        <f>IF($F$60="","",_xlfn.XLOOKUP($F$60,'ABE Graduate School Code_FY2025'!$A:$A,'ABE Graduate School Code_FY2025'!FL:FL,,0))</f>
        <v/>
      </c>
      <c r="BQ61" s="122" t="str">
        <f>IF($F$60="","",_xlfn.XLOOKUP($F$60,'ABE Graduate School Code_FY2025'!$A:$A,'ABE Graduate School Code_FY2025'!FM:FM,,0))</f>
        <v/>
      </c>
      <c r="BR61" s="122" t="str">
        <f>IF($F$60="","",_xlfn.XLOOKUP($F$60,'ABE Graduate School Code_FY2025'!$A:$A,'ABE Graduate School Code_FY2025'!FN:FN,,0))</f>
        <v/>
      </c>
      <c r="BS61" s="122" t="str">
        <f>IF($F$60="","",_xlfn.XLOOKUP($F$60,'ABE Graduate School Code_FY2025'!$A:$A,'ABE Graduate School Code_FY2025'!FO:FO,,0))</f>
        <v/>
      </c>
      <c r="BT61" s="122" t="str">
        <f>IF($F$60="","",_xlfn.XLOOKUP($F$60,'ABE Graduate School Code_FY2025'!$A:$A,'ABE Graduate School Code_FY2025'!FP:FP,,0))</f>
        <v/>
      </c>
      <c r="BU61" s="122" t="str">
        <f>IF($F$60="","",_xlfn.XLOOKUP($F$60,'ABE Graduate School Code_FY2025'!$A:$A,'ABE Graduate School Code_FY2025'!FQ:FQ,,0))</f>
        <v/>
      </c>
      <c r="BV61" s="122" t="str">
        <f>IF($F$60="","",_xlfn.XLOOKUP($F$60,'ABE Graduate School Code_FY2025'!$A:$A,'ABE Graduate School Code_FY2025'!FR:FR,,0))</f>
        <v/>
      </c>
      <c r="BW61" s="122" t="str">
        <f>IF($F$60="","",_xlfn.XLOOKUP($F$60,'ABE Graduate School Code_FY2025'!$A:$A,'ABE Graduate School Code_FY2025'!FS:FS,,0))</f>
        <v/>
      </c>
      <c r="BX61" s="122" t="str">
        <f>IF($F$60="","",_xlfn.XLOOKUP($F$60,'ABE Graduate School Code_FY2025'!$A:$A,'ABE Graduate School Code_FY2025'!FT:FT,,0))</f>
        <v/>
      </c>
      <c r="BY61" s="122" t="str">
        <f>IF($F$60="","",_xlfn.XLOOKUP($F$60,'ABE Graduate School Code_FY2025'!$A:$A,'ABE Graduate School Code_FY2025'!FU:FU,,0))</f>
        <v/>
      </c>
      <c r="BZ61" s="122" t="str">
        <f>IF($F$60="","",_xlfn.XLOOKUP($F$60,'ABE Graduate School Code_FY2025'!$A:$A,'ABE Graduate School Code_FY2025'!FV:FV,,0))</f>
        <v/>
      </c>
      <c r="CA61" s="122" t="str">
        <f>IF($F$60="","",_xlfn.XLOOKUP($F$60,'ABE Graduate School Code_FY2025'!$A:$A,'ABE Graduate School Code_FY2025'!FW:FW,,0))</f>
        <v/>
      </c>
      <c r="CB61" s="122" t="str">
        <f>IF($F$60="","",_xlfn.XLOOKUP($F$60,'ABE Graduate School Code_FY2025'!$A:$A,'ABE Graduate School Code_FY2025'!FX:FX,,0))</f>
        <v/>
      </c>
      <c r="CC61" s="122" t="str">
        <f>IF($F$60="","",_xlfn.XLOOKUP($F$60,'ABE Graduate School Code_FY2025'!$A:$A,'ABE Graduate School Code_FY2025'!FY:FY,,0))</f>
        <v/>
      </c>
      <c r="CD61" s="122" t="str">
        <f>IF($F$60="","",_xlfn.XLOOKUP($F$60,'ABE Graduate School Code_FY2025'!$A:$A,'ABE Graduate School Code_FY2025'!FZ:FZ,,0))</f>
        <v/>
      </c>
      <c r="CE61" s="122" t="str">
        <f>IF($F$60="","",_xlfn.XLOOKUP($F$60,'ABE Graduate School Code_FY2025'!$A:$A,'ABE Graduate School Code_FY2025'!GA:GA,,0))</f>
        <v/>
      </c>
      <c r="CF61" s="122" t="str">
        <f>IF($F$60="","",_xlfn.XLOOKUP($F$60,'ABE Graduate School Code_FY2025'!$A:$A,'ABE Graduate School Code_FY2025'!GB:GB,,0))</f>
        <v/>
      </c>
      <c r="CG61" s="122" t="str">
        <f>IF($F$60="","",_xlfn.XLOOKUP($F$60,'ABE Graduate School Code_FY2025'!$A:$A,'ABE Graduate School Code_FY2025'!GC:GC,,0))</f>
        <v/>
      </c>
      <c r="CH61" s="122" t="str">
        <f>IF($F$60="","",_xlfn.XLOOKUP($F$60,'ABE Graduate School Code_FY2025'!$A:$A,'ABE Graduate School Code_FY2025'!GD:GD,,0))</f>
        <v/>
      </c>
      <c r="CI61" s="122" t="str">
        <f>IF($F$60="","",_xlfn.XLOOKUP($F$60,'ABE Graduate School Code_FY2025'!$A:$A,'ABE Graduate School Code_FY2025'!GE:GE,,0))</f>
        <v/>
      </c>
      <c r="CJ61" s="122" t="str">
        <f>IF($F$60="","",_xlfn.XLOOKUP($F$60,'ABE Graduate School Code_FY2025'!$A:$A,'ABE Graduate School Code_FY2025'!GF:GF,,0))</f>
        <v/>
      </c>
      <c r="CK61" s="122" t="str">
        <f>IF($F$60="","",_xlfn.XLOOKUP($F$60,'ABE Graduate School Code_FY2025'!$A:$A,'ABE Graduate School Code_FY2025'!GG:GG,,0))</f>
        <v/>
      </c>
      <c r="CL61" s="122" t="str">
        <f>IF($F$60="","",_xlfn.XLOOKUP($F$60,'ABE Graduate School Code_FY2025'!$A:$A,'ABE Graduate School Code_FY2025'!GH:GH,,0))</f>
        <v/>
      </c>
      <c r="CM61" s="122" t="str">
        <f>IF($F$60="","",_xlfn.XLOOKUP($F$60,'ABE Graduate School Code_FY2025'!$A:$A,'ABE Graduate School Code_FY2025'!GI:GI,,0))</f>
        <v/>
      </c>
      <c r="CN61" s="122" t="str">
        <f>IF($F$60="","",_xlfn.XLOOKUP($F$60,'ABE Graduate School Code_FY2025'!$A:$A,'ABE Graduate School Code_FY2025'!GJ:GJ,,0))</f>
        <v/>
      </c>
      <c r="CO61" s="122" t="str">
        <f>IF($F$60="","",_xlfn.XLOOKUP($F$60,'ABE Graduate School Code_FY2025'!$A:$A,'ABE Graduate School Code_FY2025'!GK:GK,,0))</f>
        <v/>
      </c>
      <c r="CP61" s="122" t="str">
        <f>IF($F$60="","",_xlfn.XLOOKUP($F$60,'ABE Graduate School Code_FY2025'!$A:$A,'ABE Graduate School Code_FY2025'!GL:GL,,0))</f>
        <v/>
      </c>
      <c r="CQ61" s="122" t="str">
        <f>IF($F$60="","",_xlfn.XLOOKUP($F$60,'ABE Graduate School Code_FY2025'!$A:$A,'ABE Graduate School Code_FY2025'!GM:GM,,0))</f>
        <v/>
      </c>
      <c r="CR61" s="122" t="str">
        <f>IF($F$60="","",_xlfn.XLOOKUP($F$60,'ABE Graduate School Code_FY2025'!$A:$A,'ABE Graduate School Code_FY2025'!GN:GN,,0))</f>
        <v/>
      </c>
      <c r="CS61" s="122" t="str">
        <f>IF($F$60="","",_xlfn.XLOOKUP($F$60,'ABE Graduate School Code_FY2025'!$A:$A,'ABE Graduate School Code_FY2025'!GO:GO,,0))</f>
        <v/>
      </c>
      <c r="CT61" s="122" t="str">
        <f>IF($F$60="","",_xlfn.XLOOKUP($F$60,'ABE Graduate School Code_FY2025'!$A:$A,'ABE Graduate School Code_FY2025'!GP:GP,,0))</f>
        <v/>
      </c>
    </row>
    <row r="62" spans="2:185" ht="16.149999999999999" customHeight="1">
      <c r="B62" s="961"/>
      <c r="C62" s="940"/>
      <c r="D62" s="940"/>
      <c r="E62" s="940"/>
      <c r="F62" s="940"/>
      <c r="G62" s="940" t="s">
        <v>227</v>
      </c>
      <c r="H62" s="940"/>
      <c r="I62" s="940"/>
      <c r="J62" s="940"/>
      <c r="K62" s="940"/>
      <c r="L62" s="940"/>
      <c r="M62" s="940"/>
      <c r="N62" s="940"/>
      <c r="O62" s="940"/>
      <c r="P62" s="940" t="s">
        <v>228</v>
      </c>
      <c r="Q62" s="940"/>
      <c r="R62" s="940"/>
      <c r="S62" s="940"/>
      <c r="T62" s="940"/>
      <c r="U62" s="940"/>
      <c r="V62" s="940" t="s">
        <v>229</v>
      </c>
      <c r="W62" s="940"/>
      <c r="X62" s="940"/>
      <c r="Y62" s="940"/>
      <c r="Z62" s="940" t="s">
        <v>230</v>
      </c>
      <c r="AA62" s="940"/>
      <c r="AB62" s="940"/>
      <c r="AC62" s="940"/>
      <c r="AD62" s="940" t="s">
        <v>231</v>
      </c>
      <c r="AE62" s="940"/>
      <c r="AF62" s="940"/>
      <c r="AG62" s="940"/>
      <c r="AH62" s="933" t="s">
        <v>238</v>
      </c>
      <c r="AI62" s="934"/>
      <c r="AJ62" s="934"/>
      <c r="AK62" s="935"/>
      <c r="AN62" s="1" t="str">
        <f>IF(AO62="","",(_xlfn.XLOOKUP(AO62,'ABE Graduate School Code_FY2025'!A:A,'ABE Graduate School Code_FY2025'!M:M,,0)))</f>
        <v/>
      </c>
      <c r="AO62" s="224" t="str" cm="1">
        <f t="array" ref="AO62">IF($F$30="","",IFERROR(INDEX('ABE Graduate School Code_FY2025'!$A$2:$A$1002,SMALL(IF('ABE Graduate School Code_FY2025'!$GQ$2:$GQ$1002&lt;&gt;"",ROW('ABE Graduate School Code_FY2025'!$GQ$2:$GQ$1002)-ROW('ABE Graduate School Code_FY2025'!$GQ$2)+1,""),ROW(A52))),""))</f>
        <v/>
      </c>
      <c r="AP62" s="1" t="str">
        <f>IF(AO62="","",(_xlfn.XLOOKUP(AO62,'ABE Graduate School Code_FY2025'!A:A,'ABE Graduate School Code_FY2025'!B:B,,)))</f>
        <v/>
      </c>
      <c r="AQ62" s="1" t="str">
        <f>IF(AO62="","",(_xlfn.XLOOKUP(AO62,'ABE Graduate School Code_FY2025'!A:A,'ABE Graduate School Code_FY2025'!C:C,,0)))</f>
        <v/>
      </c>
      <c r="AR62" s="1" t="str">
        <f>IF(AO62="","",_xlfn.XLOOKUP(AO62,'ABE Graduate School Code_FY2025'!A:A,'ABE Graduate School Code_FY2025'!D:D,,0))&amp;""</f>
        <v/>
      </c>
      <c r="AS62" s="245" t="str">
        <f>IF(AO62="","",(HYPERLINK(_xlfn.XLOOKUP(AO62,'ABE Graduate School Code_FY2025'!A:A,'ABE Graduate School Code_FY2025'!G:G,,0))))</f>
        <v/>
      </c>
      <c r="AT62" s="1">
        <f t="shared" si="1"/>
        <v>0</v>
      </c>
      <c r="AU62" s="1">
        <f t="shared" si="2"/>
        <v>0</v>
      </c>
    </row>
    <row r="63" spans="2:185" s="123" customFormat="1" ht="16.149999999999999" customHeight="1">
      <c r="B63" s="961"/>
      <c r="C63" s="940"/>
      <c r="D63" s="940"/>
      <c r="E63" s="940"/>
      <c r="F63" s="940"/>
      <c r="G63" s="940"/>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36"/>
      <c r="AI63" s="937"/>
      <c r="AJ63" s="937"/>
      <c r="AK63" s="938"/>
      <c r="AN63" s="1" t="str">
        <f>IF(AO63="","",(_xlfn.XLOOKUP(AO63,'ABE Graduate School Code_FY2025'!A:A,'ABE Graduate School Code_FY2025'!M:M,,0)))</f>
        <v/>
      </c>
      <c r="AO63" s="224" t="str" cm="1">
        <f t="array" ref="AO63">IF($F$30="","",IFERROR(INDEX('ABE Graduate School Code_FY2025'!$A$2:$A$1002,SMALL(IF('ABE Graduate School Code_FY2025'!$GQ$2:$GQ$1002&lt;&gt;"",ROW('ABE Graduate School Code_FY2025'!$GQ$2:$GQ$1002)-ROW('ABE Graduate School Code_FY2025'!$GQ$2)+1,""),ROW(A53))),""))</f>
        <v/>
      </c>
      <c r="AP63" s="1" t="str">
        <f>IF(AO63="","",(_xlfn.XLOOKUP(AO63,'ABE Graduate School Code_FY2025'!A:A,'ABE Graduate School Code_FY2025'!B:B,,)))</f>
        <v/>
      </c>
      <c r="AQ63" s="1" t="str">
        <f>IF(AO63="","",(_xlfn.XLOOKUP(AO63,'ABE Graduate School Code_FY2025'!A:A,'ABE Graduate School Code_FY2025'!C:C,,0)))</f>
        <v/>
      </c>
      <c r="AR63" s="1" t="str">
        <f>IF(AO63="","",_xlfn.XLOOKUP(AO63,'ABE Graduate School Code_FY2025'!A:A,'ABE Graduate School Code_FY2025'!D:D,,0))&amp;""</f>
        <v/>
      </c>
      <c r="AS63" s="245" t="str">
        <f>IF(AO63="","",(HYPERLINK(_xlfn.XLOOKUP(AO63,'ABE Graduate School Code_FY2025'!A:A,'ABE Graduate School Code_FY2025'!G:G,,0))))</f>
        <v/>
      </c>
      <c r="AT63" s="1">
        <f t="shared" si="1"/>
        <v>0</v>
      </c>
      <c r="AU63" s="1">
        <f t="shared" si="2"/>
        <v>0</v>
      </c>
      <c r="AV63" s="6"/>
    </row>
    <row r="64" spans="2:185" ht="16.149999999999999" customHeight="1">
      <c r="B64" s="942" t="str">
        <f>IF(F60="","",_xlfn.XLOOKUP(F60,'ABE Graduate School Code_FY2025'!A:A,'ABE Graduate School Code_FY2025'!B:B,,0))</f>
        <v/>
      </c>
      <c r="C64" s="943"/>
      <c r="D64" s="943"/>
      <c r="E64" s="943"/>
      <c r="F64" s="943"/>
      <c r="G64" s="944" t="str">
        <f>IF(F60="","",_xlfn.XLOOKUP(F60,'ABE Graduate School Code_FY2025'!A:A,'ABE Graduate School Code_FY2025'!C:C,,0))</f>
        <v/>
      </c>
      <c r="H64" s="944"/>
      <c r="I64" s="944"/>
      <c r="J64" s="944"/>
      <c r="K64" s="944"/>
      <c r="L64" s="944"/>
      <c r="M64" s="944"/>
      <c r="N64" s="944"/>
      <c r="O64" s="944"/>
      <c r="P64" s="948" t="str">
        <f>IF(F60="","",_xlfn.XLOOKUP(F60,'ABE Graduate School Code_FY2025'!A:A,'ABE Graduate School Code_FY2025'!D:D,,0))</f>
        <v/>
      </c>
      <c r="Q64" s="948"/>
      <c r="R64" s="948"/>
      <c r="S64" s="948"/>
      <c r="T64" s="948"/>
      <c r="U64" s="948"/>
      <c r="V64" s="948" t="str">
        <f>IF(F60="","",_xlfn.XLOOKUP(F60,'ABE Graduate School Code_FY2025'!A:A,'ABE Graduate School Code_FY2025'!E:E,,0))</f>
        <v/>
      </c>
      <c r="W64" s="948"/>
      <c r="X64" s="948"/>
      <c r="Y64" s="948"/>
      <c r="Z64" s="948" t="str">
        <f>IF(F60="","",_xlfn.XLOOKUP(F60,'ABE Graduate School Code_FY2025'!A:A,'ABE Graduate School Code_FY2025'!F:F,,0))</f>
        <v/>
      </c>
      <c r="AA64" s="948"/>
      <c r="AB64" s="948"/>
      <c r="AC64" s="948"/>
      <c r="AD64" s="957"/>
      <c r="AE64" s="957"/>
      <c r="AF64" s="957"/>
      <c r="AG64" s="957"/>
      <c r="AH64" s="1000"/>
      <c r="AI64" s="444"/>
      <c r="AJ64" s="444"/>
      <c r="AK64" s="446"/>
      <c r="AN64" s="1" t="str">
        <f>IF(AO64="","",(_xlfn.XLOOKUP(AO64,'ABE Graduate School Code_FY2025'!A:A,'ABE Graduate School Code_FY2025'!M:M,,0)))</f>
        <v/>
      </c>
      <c r="AO64" s="224" t="str" cm="1">
        <f t="array" ref="AO64">IF($F$30="","",IFERROR(INDEX('ABE Graduate School Code_FY2025'!$A$2:$A$1002,SMALL(IF('ABE Graduate School Code_FY2025'!$GQ$2:$GQ$1002&lt;&gt;"",ROW('ABE Graduate School Code_FY2025'!$GQ$2:$GQ$1002)-ROW('ABE Graduate School Code_FY2025'!$GQ$2)+1,""),ROW(A54))),""))</f>
        <v/>
      </c>
      <c r="AP64" s="1" t="str">
        <f>IF(AO64="","",(_xlfn.XLOOKUP(AO64,'ABE Graduate School Code_FY2025'!A:A,'ABE Graduate School Code_FY2025'!B:B,,)))</f>
        <v/>
      </c>
      <c r="AQ64" s="1" t="str">
        <f>IF(AO64="","",(_xlfn.XLOOKUP(AO64,'ABE Graduate School Code_FY2025'!A:A,'ABE Graduate School Code_FY2025'!C:C,,0)))</f>
        <v/>
      </c>
      <c r="AR64" s="1" t="str">
        <f>IF(AO64="","",_xlfn.XLOOKUP(AO64,'ABE Graduate School Code_FY2025'!A:A,'ABE Graduate School Code_FY2025'!D:D,,0))&amp;""</f>
        <v/>
      </c>
      <c r="AS64" s="245" t="str">
        <f>IF(AO64="","",(HYPERLINK(_xlfn.XLOOKUP(AO64,'ABE Graduate School Code_FY2025'!A:A,'ABE Graduate School Code_FY2025'!G:G,,0))))</f>
        <v/>
      </c>
      <c r="AT64" s="1">
        <f t="shared" si="1"/>
        <v>0</v>
      </c>
      <c r="AU64" s="1">
        <f t="shared" si="2"/>
        <v>0</v>
      </c>
    </row>
    <row r="65" spans="2:148" ht="16.149999999999999" customHeight="1">
      <c r="B65" s="942"/>
      <c r="C65" s="943"/>
      <c r="D65" s="943"/>
      <c r="E65" s="943"/>
      <c r="F65" s="943"/>
      <c r="G65" s="944"/>
      <c r="H65" s="944"/>
      <c r="I65" s="944"/>
      <c r="J65" s="944"/>
      <c r="K65" s="944"/>
      <c r="L65" s="944"/>
      <c r="M65" s="944"/>
      <c r="N65" s="944"/>
      <c r="O65" s="944"/>
      <c r="P65" s="948"/>
      <c r="Q65" s="948"/>
      <c r="R65" s="948"/>
      <c r="S65" s="948"/>
      <c r="T65" s="948"/>
      <c r="U65" s="948"/>
      <c r="V65" s="948"/>
      <c r="W65" s="948"/>
      <c r="X65" s="948"/>
      <c r="Y65" s="948"/>
      <c r="Z65" s="948"/>
      <c r="AA65" s="948"/>
      <c r="AB65" s="948"/>
      <c r="AC65" s="948"/>
      <c r="AD65" s="957"/>
      <c r="AE65" s="957"/>
      <c r="AF65" s="957"/>
      <c r="AG65" s="957"/>
      <c r="AH65" s="444"/>
      <c r="AI65" s="444"/>
      <c r="AJ65" s="444"/>
      <c r="AK65" s="446"/>
      <c r="AN65" s="1" t="str">
        <f>IF(AO65="","",(_xlfn.XLOOKUP(AO65,'ABE Graduate School Code_FY2025'!A:A,'ABE Graduate School Code_FY2025'!M:M,,0)))</f>
        <v/>
      </c>
      <c r="AO65" s="224" t="str" cm="1">
        <f t="array" ref="AO65">IF($F$30="","",IFERROR(INDEX('ABE Graduate School Code_FY2025'!$A$2:$A$1002,SMALL(IF('ABE Graduate School Code_FY2025'!$GQ$2:$GQ$1002&lt;&gt;"",ROW('ABE Graduate School Code_FY2025'!$GQ$2:$GQ$1002)-ROW('ABE Graduate School Code_FY2025'!$GQ$2)+1,""),ROW(A55))),""))</f>
        <v/>
      </c>
      <c r="AP65" s="1" t="str">
        <f>IF(AO65="","",(_xlfn.XLOOKUP(AO65,'ABE Graduate School Code_FY2025'!A:A,'ABE Graduate School Code_FY2025'!B:B,,)))</f>
        <v/>
      </c>
      <c r="AQ65" s="1" t="str">
        <f>IF(AO65="","",(_xlfn.XLOOKUP(AO65,'ABE Graduate School Code_FY2025'!A:A,'ABE Graduate School Code_FY2025'!C:C,,0)))</f>
        <v/>
      </c>
      <c r="AR65" s="1" t="str">
        <f>IF(AO65="","",_xlfn.XLOOKUP(AO65,'ABE Graduate School Code_FY2025'!A:A,'ABE Graduate School Code_FY2025'!D:D,,0))&amp;""</f>
        <v/>
      </c>
      <c r="AS65" s="245" t="str">
        <f>IF(AO65="","",(HYPERLINK(_xlfn.XLOOKUP(AO65,'ABE Graduate School Code_FY2025'!A:A,'ABE Graduate School Code_FY2025'!G:G,,0))))</f>
        <v/>
      </c>
      <c r="AT65" s="1">
        <f t="shared" si="1"/>
        <v>0</v>
      </c>
      <c r="AU65" s="1">
        <f t="shared" si="2"/>
        <v>0</v>
      </c>
    </row>
    <row r="66" spans="2:148" ht="16.149999999999999" customHeight="1">
      <c r="B66" s="942"/>
      <c r="C66" s="943"/>
      <c r="D66" s="943"/>
      <c r="E66" s="943"/>
      <c r="F66" s="943"/>
      <c r="G66" s="944"/>
      <c r="H66" s="944"/>
      <c r="I66" s="944"/>
      <c r="J66" s="944"/>
      <c r="K66" s="944"/>
      <c r="L66" s="944"/>
      <c r="M66" s="944"/>
      <c r="N66" s="944"/>
      <c r="O66" s="944"/>
      <c r="P66" s="948"/>
      <c r="Q66" s="948"/>
      <c r="R66" s="948"/>
      <c r="S66" s="948"/>
      <c r="T66" s="948"/>
      <c r="U66" s="948"/>
      <c r="V66" s="948"/>
      <c r="W66" s="948"/>
      <c r="X66" s="948"/>
      <c r="Y66" s="948"/>
      <c r="Z66" s="948"/>
      <c r="AA66" s="948"/>
      <c r="AB66" s="948"/>
      <c r="AC66" s="948"/>
      <c r="AD66" s="957"/>
      <c r="AE66" s="957"/>
      <c r="AF66" s="957"/>
      <c r="AG66" s="957"/>
      <c r="AH66" s="444"/>
      <c r="AI66" s="444"/>
      <c r="AJ66" s="444"/>
      <c r="AK66" s="446"/>
      <c r="AN66" s="1" t="str">
        <f>IF(AO66="","",(_xlfn.XLOOKUP(AO66,'ABE Graduate School Code_FY2025'!A:A,'ABE Graduate School Code_FY2025'!M:M,,0)))</f>
        <v/>
      </c>
      <c r="AO66" s="224" t="str" cm="1">
        <f t="array" ref="AO66">IF($F$30="","",IFERROR(INDEX('ABE Graduate School Code_FY2025'!$A$2:$A$1002,SMALL(IF('ABE Graduate School Code_FY2025'!$GQ$2:$GQ$1002&lt;&gt;"",ROW('ABE Graduate School Code_FY2025'!$GQ$2:$GQ$1002)-ROW('ABE Graduate School Code_FY2025'!$GQ$2)+1,""),ROW(A56))),""))</f>
        <v/>
      </c>
      <c r="AP66" s="1" t="str">
        <f>IF(AO66="","",(_xlfn.XLOOKUP(AO66,'ABE Graduate School Code_FY2025'!A:A,'ABE Graduate School Code_FY2025'!B:B,,)))</f>
        <v/>
      </c>
      <c r="AQ66" s="1" t="str">
        <f>IF(AO66="","",(_xlfn.XLOOKUP(AO66,'ABE Graduate School Code_FY2025'!A:A,'ABE Graduate School Code_FY2025'!C:C,,0)))</f>
        <v/>
      </c>
      <c r="AR66" s="1" t="str">
        <f>IF(AO66="","",_xlfn.XLOOKUP(AO66,'ABE Graduate School Code_FY2025'!A:A,'ABE Graduate School Code_FY2025'!D:D,,0))&amp;""</f>
        <v/>
      </c>
      <c r="AS66" s="245" t="str">
        <f>IF(AO66="","",(HYPERLINK(_xlfn.XLOOKUP(AO66,'ABE Graduate School Code_FY2025'!A:A,'ABE Graduate School Code_FY2025'!G:G,,0))))</f>
        <v/>
      </c>
      <c r="AT66" s="1">
        <f t="shared" si="1"/>
        <v>0</v>
      </c>
      <c r="AU66" s="1">
        <f t="shared" si="2"/>
        <v>0</v>
      </c>
    </row>
    <row r="67" spans="2:148" ht="16.149999999999999" customHeight="1">
      <c r="B67" s="942"/>
      <c r="C67" s="943"/>
      <c r="D67" s="943"/>
      <c r="E67" s="943"/>
      <c r="F67" s="943"/>
      <c r="G67" s="944"/>
      <c r="H67" s="944"/>
      <c r="I67" s="944"/>
      <c r="J67" s="944"/>
      <c r="K67" s="944"/>
      <c r="L67" s="944"/>
      <c r="M67" s="944"/>
      <c r="N67" s="944"/>
      <c r="O67" s="944"/>
      <c r="P67" s="948"/>
      <c r="Q67" s="948"/>
      <c r="R67" s="948"/>
      <c r="S67" s="948"/>
      <c r="T67" s="948"/>
      <c r="U67" s="948"/>
      <c r="V67" s="948"/>
      <c r="W67" s="948"/>
      <c r="X67" s="948"/>
      <c r="Y67" s="948"/>
      <c r="Z67" s="948"/>
      <c r="AA67" s="948"/>
      <c r="AB67" s="948"/>
      <c r="AC67" s="948"/>
      <c r="AD67" s="957"/>
      <c r="AE67" s="957"/>
      <c r="AF67" s="957"/>
      <c r="AG67" s="957"/>
      <c r="AH67" s="444"/>
      <c r="AI67" s="444"/>
      <c r="AJ67" s="444"/>
      <c r="AK67" s="446"/>
      <c r="AN67" s="1" t="str">
        <f>IF(AO67="","",(_xlfn.XLOOKUP(AO67,'ABE Graduate School Code_FY2025'!A:A,'ABE Graduate School Code_FY2025'!M:M,,0)))</f>
        <v/>
      </c>
      <c r="AO67" s="224" t="str" cm="1">
        <f t="array" ref="AO67">IF($F$30="","",IFERROR(INDEX('ABE Graduate School Code_FY2025'!$A$2:$A$1002,SMALL(IF('ABE Graduate School Code_FY2025'!$GQ$2:$GQ$1002&lt;&gt;"",ROW('ABE Graduate School Code_FY2025'!$GQ$2:$GQ$1002)-ROW('ABE Graduate School Code_FY2025'!$GQ$2)+1,""),ROW(A57))),""))</f>
        <v/>
      </c>
      <c r="AP67" s="1" t="str">
        <f>IF(AO67="","",(_xlfn.XLOOKUP(AO67,'ABE Graduate School Code_FY2025'!A:A,'ABE Graduate School Code_FY2025'!B:B,,)))</f>
        <v/>
      </c>
      <c r="AQ67" s="1" t="str">
        <f>IF(AO67="","",(_xlfn.XLOOKUP(AO67,'ABE Graduate School Code_FY2025'!A:A,'ABE Graduate School Code_FY2025'!C:C,,0)))</f>
        <v/>
      </c>
      <c r="AR67" s="1" t="str">
        <f>IF(AO67="","",_xlfn.XLOOKUP(AO67,'ABE Graduate School Code_FY2025'!A:A,'ABE Graduate School Code_FY2025'!D:D,,0))&amp;""</f>
        <v/>
      </c>
      <c r="AS67" s="245" t="str">
        <f>IF(AO67="","",(HYPERLINK(_xlfn.XLOOKUP(AO67,'ABE Graduate School Code_FY2025'!A:A,'ABE Graduate School Code_FY2025'!G:G,,0))))</f>
        <v/>
      </c>
      <c r="AT67" s="1">
        <f t="shared" si="1"/>
        <v>0</v>
      </c>
      <c r="AU67" s="1">
        <f t="shared" si="2"/>
        <v>0</v>
      </c>
    </row>
    <row r="68" spans="2:148" ht="16.149999999999999" customHeight="1">
      <c r="B68" s="942"/>
      <c r="C68" s="943"/>
      <c r="D68" s="943"/>
      <c r="E68" s="943"/>
      <c r="F68" s="943"/>
      <c r="G68" s="944"/>
      <c r="H68" s="944"/>
      <c r="I68" s="944"/>
      <c r="J68" s="944"/>
      <c r="K68" s="944"/>
      <c r="L68" s="944"/>
      <c r="M68" s="944"/>
      <c r="N68" s="944"/>
      <c r="O68" s="944"/>
      <c r="P68" s="948"/>
      <c r="Q68" s="948"/>
      <c r="R68" s="948"/>
      <c r="S68" s="948"/>
      <c r="T68" s="948"/>
      <c r="U68" s="948"/>
      <c r="V68" s="948"/>
      <c r="W68" s="948"/>
      <c r="X68" s="948"/>
      <c r="Y68" s="948"/>
      <c r="Z68" s="948"/>
      <c r="AA68" s="948"/>
      <c r="AB68" s="948"/>
      <c r="AC68" s="948"/>
      <c r="AD68" s="957"/>
      <c r="AE68" s="957"/>
      <c r="AF68" s="957"/>
      <c r="AG68" s="957"/>
      <c r="AH68" s="444"/>
      <c r="AI68" s="444"/>
      <c r="AJ68" s="444"/>
      <c r="AK68" s="446"/>
      <c r="AN68" s="1" t="str">
        <f>IF(AO68="","",(_xlfn.XLOOKUP(AO68,'ABE Graduate School Code_FY2025'!A:A,'ABE Graduate School Code_FY2025'!M:M,,0)))</f>
        <v/>
      </c>
      <c r="AO68" s="224" t="str" cm="1">
        <f t="array" ref="AO68">IF($F$30="","",IFERROR(INDEX('ABE Graduate School Code_FY2025'!$A$2:$A$1002,SMALL(IF('ABE Graduate School Code_FY2025'!$GQ$2:$GQ$1002&lt;&gt;"",ROW('ABE Graduate School Code_FY2025'!$GQ$2:$GQ$1002)-ROW('ABE Graduate School Code_FY2025'!$GQ$2)+1,""),ROW(A58))),""))</f>
        <v/>
      </c>
      <c r="AP68" s="1" t="str">
        <f>IF(AO68="","",(_xlfn.XLOOKUP(AO68,'ABE Graduate School Code_FY2025'!A:A,'ABE Graduate School Code_FY2025'!B:B,,)))</f>
        <v/>
      </c>
      <c r="AQ68" s="1" t="str">
        <f>IF(AO68="","",(_xlfn.XLOOKUP(AO68,'ABE Graduate School Code_FY2025'!A:A,'ABE Graduate School Code_FY2025'!C:C,,0)))</f>
        <v/>
      </c>
      <c r="AR68" s="1" t="str">
        <f>IF(AO68="","",_xlfn.XLOOKUP(AO68,'ABE Graduate School Code_FY2025'!A:A,'ABE Graduate School Code_FY2025'!D:D,,0))&amp;""</f>
        <v/>
      </c>
      <c r="AS68" s="245" t="str">
        <f>IF(AO68="","",(HYPERLINK(_xlfn.XLOOKUP(AO68,'ABE Graduate School Code_FY2025'!A:A,'ABE Graduate School Code_FY2025'!G:G,,0))))</f>
        <v/>
      </c>
      <c r="AT68" s="1">
        <f t="shared" si="1"/>
        <v>0</v>
      </c>
      <c r="AU68" s="1">
        <f t="shared" si="2"/>
        <v>0</v>
      </c>
    </row>
    <row r="69" spans="2:148" ht="16.149999999999999" customHeight="1">
      <c r="B69" s="905" t="s">
        <v>239</v>
      </c>
      <c r="C69" s="906"/>
      <c r="D69" s="906"/>
      <c r="E69" s="906"/>
      <c r="F69" s="907"/>
      <c r="G69" s="910"/>
      <c r="H69" s="910"/>
      <c r="I69" s="910"/>
      <c r="J69" s="910"/>
      <c r="K69" s="910"/>
      <c r="L69" s="910"/>
      <c r="M69" s="910"/>
      <c r="N69" s="910"/>
      <c r="O69" s="910"/>
      <c r="P69" s="910"/>
      <c r="Q69" s="910"/>
      <c r="R69" s="910"/>
      <c r="S69" s="910"/>
      <c r="T69" s="910"/>
      <c r="U69" s="910"/>
      <c r="V69" s="910"/>
      <c r="W69" s="910"/>
      <c r="X69" s="910"/>
      <c r="Y69" s="910"/>
      <c r="Z69" s="910"/>
      <c r="AA69" s="910"/>
      <c r="AB69" s="910"/>
      <c r="AC69" s="910"/>
      <c r="AD69" s="910"/>
      <c r="AE69" s="910"/>
      <c r="AF69" s="910"/>
      <c r="AG69" s="910"/>
      <c r="AH69" s="910"/>
      <c r="AI69" s="910"/>
      <c r="AJ69" s="910"/>
      <c r="AK69" s="911"/>
      <c r="AL69" s="40"/>
      <c r="AM69" s="40"/>
      <c r="AN69" s="1" t="str">
        <f>IF(AO69="","",(_xlfn.XLOOKUP(AO69,'ABE Graduate School Code_FY2025'!A:A,'ABE Graduate School Code_FY2025'!M:M,,0)))</f>
        <v/>
      </c>
      <c r="AO69" s="224" t="str" cm="1">
        <f t="array" ref="AO69">IF($F$30="","",IFERROR(INDEX('ABE Graduate School Code_FY2025'!$A$2:$A$1002,SMALL(IF('ABE Graduate School Code_FY2025'!$GQ$2:$GQ$1002&lt;&gt;"",ROW('ABE Graduate School Code_FY2025'!$GQ$2:$GQ$1002)-ROW('ABE Graduate School Code_FY2025'!$GQ$2)+1,""),ROW(A59))),""))</f>
        <v/>
      </c>
      <c r="AP69" s="1" t="str">
        <f>IF(AO69="","",(_xlfn.XLOOKUP(AO69,'ABE Graduate School Code_FY2025'!A:A,'ABE Graduate School Code_FY2025'!B:B,,)))</f>
        <v/>
      </c>
      <c r="AQ69" s="1" t="str">
        <f>IF(AO69="","",(_xlfn.XLOOKUP(AO69,'ABE Graduate School Code_FY2025'!A:A,'ABE Graduate School Code_FY2025'!C:C,,0)))</f>
        <v/>
      </c>
      <c r="AR69" s="1" t="str">
        <f>IF(AO69="","",_xlfn.XLOOKUP(AO69,'ABE Graduate School Code_FY2025'!A:A,'ABE Graduate School Code_FY2025'!D:D,,0))&amp;""</f>
        <v/>
      </c>
      <c r="AS69" s="245" t="str">
        <f>IF(AO69="","",(HYPERLINK(_xlfn.XLOOKUP(AO69,'ABE Graduate School Code_FY2025'!A:A,'ABE Graduate School Code_FY2025'!G:G,,0))))</f>
        <v/>
      </c>
      <c r="AT69" s="1">
        <f t="shared" si="1"/>
        <v>0</v>
      </c>
      <c r="AU69" s="1">
        <f t="shared" si="2"/>
        <v>0</v>
      </c>
      <c r="AW69" s="118"/>
      <c r="AX69" s="118"/>
      <c r="AY69" s="118"/>
      <c r="AZ69" s="118"/>
      <c r="BA69" s="118"/>
      <c r="BB69" s="118"/>
      <c r="BC69" s="118"/>
      <c r="BD69" s="118"/>
      <c r="BE69" s="118"/>
      <c r="BF69" s="118"/>
      <c r="BG69" s="118"/>
      <c r="BH69" s="118"/>
      <c r="BI69" s="118"/>
      <c r="BJ69" s="118"/>
      <c r="BK69" s="118"/>
      <c r="BL69" s="118"/>
      <c r="BM69" s="118"/>
      <c r="BN69" s="118"/>
      <c r="BO69" s="118"/>
      <c r="BP69" s="118"/>
      <c r="BQ69" s="118"/>
      <c r="BR69" s="118"/>
      <c r="BS69" s="118"/>
      <c r="BT69" s="118"/>
      <c r="BU69" s="118"/>
      <c r="BV69" s="118"/>
      <c r="BW69" s="118"/>
      <c r="BX69" s="118"/>
      <c r="BY69" s="118"/>
      <c r="BZ69" s="118"/>
      <c r="CA69" s="118"/>
      <c r="CB69" s="118"/>
      <c r="CC69" s="118"/>
      <c r="CD69" s="118"/>
      <c r="CE69" s="118"/>
      <c r="CF69" s="118"/>
      <c r="CG69" s="118"/>
      <c r="CH69" s="118"/>
      <c r="CI69" s="118"/>
      <c r="CJ69" s="118"/>
      <c r="CK69" s="118"/>
      <c r="CL69" s="118"/>
      <c r="CM69" s="118"/>
      <c r="CN69" s="118"/>
      <c r="CO69" s="118"/>
      <c r="CP69" s="118"/>
      <c r="CQ69" s="118"/>
      <c r="CR69" s="118"/>
      <c r="CS69" s="118"/>
      <c r="CT69" s="118"/>
      <c r="CU69" s="118"/>
      <c r="CV69" s="118"/>
      <c r="CW69" s="118"/>
      <c r="CX69" s="118"/>
      <c r="CY69" s="118"/>
      <c r="CZ69" s="118"/>
      <c r="DA69" s="118"/>
      <c r="DB69" s="118"/>
      <c r="DC69" s="118"/>
      <c r="DD69" s="118"/>
      <c r="DE69" s="118"/>
      <c r="DF69" s="118"/>
      <c r="DG69" s="118"/>
      <c r="DH69" s="118"/>
      <c r="DI69" s="118"/>
      <c r="DJ69" s="118"/>
      <c r="DK69" s="118"/>
      <c r="DL69" s="118"/>
      <c r="DM69" s="118"/>
      <c r="DN69" s="118"/>
      <c r="DO69" s="118"/>
      <c r="DP69" s="118"/>
      <c r="DQ69" s="118"/>
      <c r="DR69" s="118"/>
      <c r="DS69" s="118"/>
      <c r="DT69" s="118"/>
      <c r="DU69" s="118"/>
      <c r="DV69" s="118"/>
      <c r="DW69" s="118"/>
      <c r="DX69" s="118"/>
      <c r="DY69" s="118"/>
      <c r="DZ69" s="118"/>
      <c r="EA69" s="118"/>
      <c r="EB69" s="118"/>
      <c r="EC69" s="118"/>
      <c r="ED69" s="118"/>
      <c r="EE69" s="118"/>
      <c r="EF69" s="118"/>
      <c r="EG69" s="118"/>
      <c r="EH69" s="118"/>
      <c r="EI69" s="118"/>
      <c r="EJ69" s="118"/>
      <c r="EK69" s="118"/>
      <c r="EL69" s="118"/>
      <c r="EM69" s="118"/>
      <c r="EN69" s="118"/>
      <c r="EO69" s="118"/>
      <c r="EP69" s="118"/>
      <c r="EQ69" s="118"/>
      <c r="ER69" s="118"/>
    </row>
    <row r="70" spans="2:148" ht="16.149999999999999" customHeight="1">
      <c r="B70" s="908"/>
      <c r="C70" s="575"/>
      <c r="D70" s="575"/>
      <c r="E70" s="575"/>
      <c r="F70" s="576"/>
      <c r="G70" s="912"/>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3"/>
      <c r="AL70" s="40"/>
      <c r="AM70" s="40"/>
      <c r="AN70" s="1" t="str">
        <f>IF(AO70="","",(_xlfn.XLOOKUP(AO70,'ABE Graduate School Code_FY2025'!A:A,'ABE Graduate School Code_FY2025'!M:M,,0)))</f>
        <v/>
      </c>
      <c r="AO70" s="224" t="str" cm="1">
        <f t="array" ref="AO70">IF($F$30="","",IFERROR(INDEX('ABE Graduate School Code_FY2025'!$A$2:$A$1002,SMALL(IF('ABE Graduate School Code_FY2025'!$GQ$2:$GQ$1002&lt;&gt;"",ROW('ABE Graduate School Code_FY2025'!$GQ$2:$GQ$1002)-ROW('ABE Graduate School Code_FY2025'!$GQ$2)+1,""),ROW(A60))),""))</f>
        <v/>
      </c>
      <c r="AP70" s="1" t="str">
        <f>IF(AO70="","",(_xlfn.XLOOKUP(AO70,'ABE Graduate School Code_FY2025'!A:A,'ABE Graduate School Code_FY2025'!B:B,,)))</f>
        <v/>
      </c>
      <c r="AQ70" s="1" t="str">
        <f>IF(AO70="","",(_xlfn.XLOOKUP(AO70,'ABE Graduate School Code_FY2025'!A:A,'ABE Graduate School Code_FY2025'!C:C,,0)))</f>
        <v/>
      </c>
      <c r="AR70" s="1" t="str">
        <f>IF(AO70="","",_xlfn.XLOOKUP(AO70,'ABE Graduate School Code_FY2025'!A:A,'ABE Graduate School Code_FY2025'!D:D,,0))&amp;""</f>
        <v/>
      </c>
      <c r="AS70" s="245" t="str">
        <f>IF(AO70="","",(HYPERLINK(_xlfn.XLOOKUP(AO70,'ABE Graduate School Code_FY2025'!A:A,'ABE Graduate School Code_FY2025'!G:G,,0))))</f>
        <v/>
      </c>
      <c r="AT70" s="1">
        <f t="shared" si="1"/>
        <v>0</v>
      </c>
      <c r="AU70" s="1">
        <f t="shared" si="2"/>
        <v>0</v>
      </c>
      <c r="AW70" s="118"/>
      <c r="AX70" s="118"/>
      <c r="AY70" s="118"/>
      <c r="AZ70" s="118"/>
      <c r="BA70" s="118"/>
      <c r="BB70" s="118"/>
      <c r="BC70" s="118"/>
      <c r="BD70" s="118"/>
      <c r="BE70" s="118"/>
      <c r="BF70" s="118"/>
      <c r="BG70" s="118"/>
      <c r="BH70" s="118"/>
      <c r="BI70" s="118"/>
      <c r="BJ70" s="118"/>
      <c r="BK70" s="118"/>
      <c r="BL70" s="118"/>
      <c r="BM70" s="118"/>
      <c r="BN70" s="118"/>
      <c r="BO70" s="118"/>
      <c r="BP70" s="118"/>
      <c r="BQ70" s="118"/>
      <c r="BR70" s="118"/>
      <c r="BS70" s="118"/>
      <c r="BT70" s="118"/>
      <c r="BU70" s="118"/>
      <c r="BV70" s="118"/>
      <c r="BW70" s="118"/>
      <c r="BX70" s="118"/>
      <c r="BY70" s="118"/>
      <c r="BZ70" s="118"/>
      <c r="CA70" s="118"/>
      <c r="CB70" s="118"/>
      <c r="CC70" s="118"/>
      <c r="CD70" s="118"/>
      <c r="CE70" s="118"/>
      <c r="CF70" s="118"/>
      <c r="CG70" s="118"/>
      <c r="CH70" s="118"/>
      <c r="CI70" s="118"/>
      <c r="CJ70" s="118"/>
      <c r="CK70" s="118"/>
      <c r="CL70" s="118"/>
      <c r="CM70" s="118"/>
      <c r="CN70" s="118"/>
      <c r="CO70" s="118"/>
      <c r="CP70" s="118"/>
      <c r="CQ70" s="118"/>
      <c r="CR70" s="118"/>
      <c r="CS70" s="118"/>
      <c r="CT70" s="118"/>
      <c r="CU70" s="118"/>
      <c r="CV70" s="118"/>
      <c r="CW70" s="118"/>
      <c r="CX70" s="118"/>
      <c r="CY70" s="118"/>
      <c r="CZ70" s="118"/>
      <c r="DA70" s="118"/>
      <c r="DB70" s="118"/>
      <c r="DC70" s="118"/>
      <c r="DD70" s="118"/>
      <c r="DE70" s="118"/>
      <c r="DF70" s="118"/>
      <c r="DG70" s="118"/>
      <c r="DH70" s="118"/>
      <c r="DI70" s="118"/>
      <c r="DJ70" s="118"/>
      <c r="DK70" s="118"/>
      <c r="DL70" s="118"/>
      <c r="DM70" s="118"/>
      <c r="DN70" s="118"/>
      <c r="DO70" s="118"/>
      <c r="DP70" s="118"/>
      <c r="DQ70" s="118"/>
      <c r="DR70" s="118"/>
      <c r="DS70" s="118"/>
      <c r="DT70" s="118"/>
      <c r="DU70" s="118"/>
      <c r="DV70" s="118"/>
      <c r="DW70" s="118"/>
      <c r="DX70" s="118"/>
      <c r="DY70" s="118"/>
      <c r="DZ70" s="118"/>
      <c r="EA70" s="118"/>
      <c r="EB70" s="118"/>
      <c r="EC70" s="118"/>
      <c r="ED70" s="118"/>
      <c r="EE70" s="118"/>
      <c r="EF70" s="118"/>
      <c r="EG70" s="118"/>
      <c r="EH70" s="118"/>
      <c r="EI70" s="118"/>
      <c r="EJ70" s="118"/>
      <c r="EK70" s="118"/>
      <c r="EL70" s="118"/>
      <c r="EM70" s="118"/>
      <c r="EN70" s="118"/>
      <c r="EO70" s="118"/>
      <c r="EP70" s="118"/>
      <c r="EQ70" s="118"/>
      <c r="ER70" s="118"/>
    </row>
    <row r="71" spans="2:148" ht="16.149999999999999" customHeight="1">
      <c r="B71" s="908"/>
      <c r="C71" s="575"/>
      <c r="D71" s="575"/>
      <c r="E71" s="575"/>
      <c r="F71" s="576"/>
      <c r="G71" s="912"/>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3"/>
      <c r="AL71" s="40"/>
      <c r="AM71" s="40"/>
      <c r="AN71" s="1" t="str">
        <f>IF(AO71="","",(_xlfn.XLOOKUP(AO71,'ABE Graduate School Code_FY2025'!A:A,'ABE Graduate School Code_FY2025'!M:M,,0)))</f>
        <v/>
      </c>
      <c r="AO71" s="224" t="str" cm="1">
        <f t="array" ref="AO71">IF($F$30="","",IFERROR(INDEX('ABE Graduate School Code_FY2025'!$A$2:$A$1002,SMALL(IF('ABE Graduate School Code_FY2025'!$GQ$2:$GQ$1002&lt;&gt;"",ROW('ABE Graduate School Code_FY2025'!$GQ$2:$GQ$1002)-ROW('ABE Graduate School Code_FY2025'!$GQ$2)+1,""),ROW(A61))),""))</f>
        <v/>
      </c>
      <c r="AP71" s="1" t="str">
        <f>IF(AO71="","",(_xlfn.XLOOKUP(AO71,'ABE Graduate School Code_FY2025'!A:A,'ABE Graduate School Code_FY2025'!B:B,,)))</f>
        <v/>
      </c>
      <c r="AQ71" s="1" t="str">
        <f>IF(AO71="","",(_xlfn.XLOOKUP(AO71,'ABE Graduate School Code_FY2025'!A:A,'ABE Graduate School Code_FY2025'!C:C,,0)))</f>
        <v/>
      </c>
      <c r="AR71" s="1" t="str">
        <f>IF(AO71="","",_xlfn.XLOOKUP(AO71,'ABE Graduate School Code_FY2025'!A:A,'ABE Graduate School Code_FY2025'!D:D,,0))&amp;""</f>
        <v/>
      </c>
      <c r="AS71" s="245" t="str">
        <f>IF(AO71="","",(HYPERLINK(_xlfn.XLOOKUP(AO71,'ABE Graduate School Code_FY2025'!A:A,'ABE Graduate School Code_FY2025'!G:G,,0))))</f>
        <v/>
      </c>
      <c r="AT71" s="1">
        <f t="shared" si="1"/>
        <v>0</v>
      </c>
      <c r="AU71" s="1">
        <f t="shared" si="2"/>
        <v>0</v>
      </c>
      <c r="AW71" s="118"/>
      <c r="AX71" s="118"/>
      <c r="AY71" s="118"/>
      <c r="AZ71" s="118"/>
      <c r="BA71" s="118"/>
      <c r="BB71" s="118"/>
      <c r="BC71" s="118"/>
      <c r="BD71" s="118"/>
      <c r="BE71" s="118"/>
      <c r="BF71" s="118"/>
      <c r="BG71" s="118"/>
      <c r="BH71" s="118"/>
      <c r="BI71" s="118"/>
      <c r="BJ71" s="118"/>
      <c r="BK71" s="118"/>
      <c r="BL71" s="118"/>
      <c r="BM71" s="118"/>
      <c r="BN71" s="118"/>
      <c r="BO71" s="118"/>
      <c r="BP71" s="118"/>
      <c r="BQ71" s="118"/>
      <c r="BR71" s="118"/>
      <c r="BS71" s="118"/>
      <c r="BT71" s="118"/>
      <c r="BU71" s="118"/>
      <c r="BV71" s="118"/>
      <c r="BW71" s="118"/>
      <c r="BX71" s="118"/>
      <c r="BY71" s="118"/>
      <c r="BZ71" s="118"/>
      <c r="CA71" s="118"/>
      <c r="CB71" s="118"/>
      <c r="CC71" s="118"/>
      <c r="CD71" s="118"/>
      <c r="CE71" s="118"/>
      <c r="CF71" s="118"/>
      <c r="CG71" s="118"/>
      <c r="CH71" s="118"/>
      <c r="CI71" s="118"/>
      <c r="CJ71" s="118"/>
      <c r="CK71" s="118"/>
      <c r="CL71" s="118"/>
      <c r="CM71" s="118"/>
      <c r="CN71" s="118"/>
      <c r="CO71" s="118"/>
      <c r="CP71" s="118"/>
      <c r="CQ71" s="118"/>
      <c r="CR71" s="118"/>
      <c r="CS71" s="118"/>
      <c r="CT71" s="118"/>
      <c r="CU71" s="118"/>
      <c r="CV71" s="118"/>
      <c r="CW71" s="118"/>
      <c r="CX71" s="118"/>
      <c r="CY71" s="118"/>
      <c r="CZ71" s="118"/>
      <c r="DA71" s="118"/>
      <c r="DB71" s="118"/>
      <c r="DC71" s="118"/>
      <c r="DD71" s="118"/>
      <c r="DE71" s="118"/>
      <c r="DF71" s="118"/>
      <c r="DG71" s="118"/>
      <c r="DH71" s="118"/>
      <c r="DI71" s="118"/>
      <c r="DJ71" s="118"/>
      <c r="DK71" s="118"/>
      <c r="DL71" s="118"/>
      <c r="DM71" s="118"/>
      <c r="DN71" s="118"/>
      <c r="DO71" s="118"/>
      <c r="DP71" s="118"/>
      <c r="DQ71" s="118"/>
      <c r="DR71" s="118"/>
      <c r="DS71" s="118"/>
      <c r="DT71" s="118"/>
      <c r="DU71" s="118"/>
      <c r="DV71" s="118"/>
      <c r="DW71" s="118"/>
      <c r="DX71" s="118"/>
      <c r="DY71" s="118"/>
      <c r="DZ71" s="118"/>
      <c r="EA71" s="118"/>
      <c r="EB71" s="118"/>
      <c r="EC71" s="118"/>
      <c r="ED71" s="118"/>
      <c r="EE71" s="118"/>
      <c r="EF71" s="118"/>
      <c r="EG71" s="118"/>
      <c r="EH71" s="118"/>
      <c r="EI71" s="118"/>
      <c r="EJ71" s="118"/>
      <c r="EK71" s="118"/>
      <c r="EL71" s="118"/>
      <c r="EM71" s="118"/>
      <c r="EN71" s="118"/>
      <c r="EO71" s="118"/>
      <c r="EP71" s="118"/>
      <c r="EQ71" s="118"/>
      <c r="ER71" s="118"/>
    </row>
    <row r="72" spans="2:148" ht="16.149999999999999" customHeight="1" thickBot="1">
      <c r="B72" s="909"/>
      <c r="C72" s="577"/>
      <c r="D72" s="577"/>
      <c r="E72" s="577"/>
      <c r="F72" s="578"/>
      <c r="G72" s="914"/>
      <c r="H72" s="914"/>
      <c r="I72" s="914"/>
      <c r="J72" s="914"/>
      <c r="K72" s="914"/>
      <c r="L72" s="914"/>
      <c r="M72" s="914"/>
      <c r="N72" s="914"/>
      <c r="O72" s="914"/>
      <c r="P72" s="914"/>
      <c r="Q72" s="914"/>
      <c r="R72" s="914"/>
      <c r="S72" s="914"/>
      <c r="T72" s="914"/>
      <c r="U72" s="914"/>
      <c r="V72" s="914"/>
      <c r="W72" s="914"/>
      <c r="X72" s="914"/>
      <c r="Y72" s="914"/>
      <c r="Z72" s="914"/>
      <c r="AA72" s="914"/>
      <c r="AB72" s="914"/>
      <c r="AC72" s="914"/>
      <c r="AD72" s="914"/>
      <c r="AE72" s="914"/>
      <c r="AF72" s="914"/>
      <c r="AG72" s="914"/>
      <c r="AH72" s="914"/>
      <c r="AI72" s="914"/>
      <c r="AJ72" s="914"/>
      <c r="AK72" s="915"/>
      <c r="AL72" s="40"/>
      <c r="AM72" s="40"/>
      <c r="AN72" s="1" t="str">
        <f>IF(AO72="","",(_xlfn.XLOOKUP(AO72,'ABE Graduate School Code_FY2025'!A:A,'ABE Graduate School Code_FY2025'!M:M,,0)))</f>
        <v/>
      </c>
      <c r="AO72" s="224" t="str" cm="1">
        <f t="array" ref="AO72">IF($F$30="","",IFERROR(INDEX('ABE Graduate School Code_FY2025'!$A$2:$A$1002,SMALL(IF('ABE Graduate School Code_FY2025'!$GQ$2:$GQ$1002&lt;&gt;"",ROW('ABE Graduate School Code_FY2025'!$GQ$2:$GQ$1002)-ROW('ABE Graduate School Code_FY2025'!$GQ$2)+1,""),ROW(A62))),""))</f>
        <v/>
      </c>
      <c r="AP72" s="1" t="str">
        <f>IF(AO72="","",(_xlfn.XLOOKUP(AO72,'ABE Graduate School Code_FY2025'!A:A,'ABE Graduate School Code_FY2025'!B:B,,)))</f>
        <v/>
      </c>
      <c r="AQ72" s="1" t="str">
        <f>IF(AO72="","",(_xlfn.XLOOKUP(AO72,'ABE Graduate School Code_FY2025'!A:A,'ABE Graduate School Code_FY2025'!C:C,,0)))</f>
        <v/>
      </c>
      <c r="AR72" s="1" t="str">
        <f>IF(AO72="","",_xlfn.XLOOKUP(AO72,'ABE Graduate School Code_FY2025'!A:A,'ABE Graduate School Code_FY2025'!D:D,,0))&amp;""</f>
        <v/>
      </c>
      <c r="AS72" s="245" t="str">
        <f>IF(AO72="","",(HYPERLINK(_xlfn.XLOOKUP(AO72,'ABE Graduate School Code_FY2025'!A:A,'ABE Graduate School Code_FY2025'!G:G,,0))))</f>
        <v/>
      </c>
      <c r="AT72" s="1">
        <f t="shared" si="1"/>
        <v>0</v>
      </c>
      <c r="AU72" s="1">
        <f t="shared" si="2"/>
        <v>0</v>
      </c>
      <c r="AW72" s="118"/>
      <c r="AX72" s="118"/>
      <c r="AY72" s="118"/>
      <c r="AZ72" s="118"/>
      <c r="BA72" s="118"/>
      <c r="BB72" s="118"/>
      <c r="BC72" s="118"/>
      <c r="BD72" s="118"/>
      <c r="BE72" s="118"/>
      <c r="BF72" s="118"/>
      <c r="BG72" s="118"/>
      <c r="BH72" s="118"/>
      <c r="BI72" s="118"/>
      <c r="BJ72" s="118"/>
      <c r="BK72" s="118"/>
      <c r="BL72" s="118"/>
      <c r="BM72" s="118"/>
      <c r="BN72" s="118"/>
      <c r="BO72" s="118"/>
      <c r="BP72" s="118"/>
      <c r="BQ72" s="118"/>
      <c r="BR72" s="118"/>
      <c r="BS72" s="118"/>
      <c r="BT72" s="118"/>
      <c r="BU72" s="118"/>
      <c r="BV72" s="118"/>
      <c r="BW72" s="118"/>
      <c r="BX72" s="118"/>
      <c r="BY72" s="118"/>
      <c r="BZ72" s="118"/>
      <c r="CA72" s="118"/>
      <c r="CB72" s="118"/>
      <c r="CC72" s="118"/>
      <c r="CD72" s="118"/>
      <c r="CE72" s="118"/>
      <c r="CF72" s="118"/>
      <c r="CG72" s="118"/>
      <c r="CH72" s="118"/>
      <c r="CI72" s="118"/>
      <c r="CJ72" s="118"/>
      <c r="CK72" s="118"/>
      <c r="CL72" s="118"/>
      <c r="CM72" s="118"/>
      <c r="CN72" s="118"/>
      <c r="CO72" s="118"/>
      <c r="CP72" s="118"/>
      <c r="CQ72" s="118"/>
      <c r="CR72" s="118"/>
      <c r="CS72" s="118"/>
      <c r="CT72" s="118"/>
      <c r="CU72" s="118"/>
      <c r="CV72" s="118"/>
      <c r="CW72" s="118"/>
      <c r="CX72" s="118"/>
      <c r="CY72" s="118"/>
      <c r="CZ72" s="118"/>
      <c r="DA72" s="118"/>
      <c r="DB72" s="118"/>
      <c r="DC72" s="118"/>
      <c r="DD72" s="118"/>
      <c r="DE72" s="118"/>
      <c r="DF72" s="118"/>
      <c r="DG72" s="118"/>
      <c r="DH72" s="118"/>
      <c r="DI72" s="118"/>
      <c r="DJ72" s="118"/>
      <c r="DK72" s="118"/>
      <c r="DL72" s="118"/>
      <c r="DM72" s="118"/>
      <c r="DN72" s="118"/>
      <c r="DO72" s="118"/>
      <c r="DP72" s="118"/>
      <c r="DQ72" s="118"/>
      <c r="DR72" s="118"/>
      <c r="DS72" s="118"/>
      <c r="DT72" s="118"/>
      <c r="DU72" s="118"/>
      <c r="DV72" s="118"/>
      <c r="DW72" s="118"/>
      <c r="DX72" s="118"/>
      <c r="DY72" s="118"/>
      <c r="DZ72" s="118"/>
      <c r="EA72" s="118"/>
      <c r="EB72" s="118"/>
      <c r="EC72" s="118"/>
      <c r="ED72" s="118"/>
      <c r="EE72" s="118"/>
      <c r="EF72" s="118"/>
      <c r="EG72" s="118"/>
      <c r="EH72" s="118"/>
      <c r="EI72" s="118"/>
      <c r="EJ72" s="118"/>
      <c r="EK72" s="118"/>
      <c r="EL72" s="118"/>
      <c r="EM72" s="118"/>
      <c r="EN72" s="118"/>
      <c r="EO72" s="118"/>
      <c r="EP72" s="118"/>
      <c r="EQ72" s="118"/>
      <c r="ER72" s="118"/>
    </row>
    <row r="73" spans="2:148" ht="16.149999999999999" customHeight="1">
      <c r="B73" s="211"/>
      <c r="C73" s="211"/>
      <c r="D73" s="188"/>
      <c r="E73" s="44"/>
      <c r="F73" s="22"/>
      <c r="G73" s="21"/>
      <c r="H73" s="21"/>
      <c r="I73" s="21"/>
      <c r="P73" s="40"/>
      <c r="Q73" s="40"/>
      <c r="R73" s="40"/>
      <c r="S73" s="40"/>
      <c r="T73" s="40"/>
      <c r="U73" s="40"/>
      <c r="V73" s="40"/>
      <c r="W73" s="40"/>
      <c r="X73" s="40"/>
      <c r="Y73" s="40"/>
      <c r="Z73" s="40"/>
      <c r="AA73" s="40"/>
      <c r="AB73" s="40"/>
      <c r="AC73" s="40"/>
      <c r="AD73" s="40"/>
      <c r="AE73" s="40"/>
      <c r="AF73" s="40"/>
      <c r="AG73" s="40"/>
      <c r="AH73" s="40"/>
      <c r="AI73" s="40"/>
      <c r="AJ73" s="40"/>
      <c r="AK73" s="40"/>
      <c r="AN73" s="1"/>
      <c r="AO73" s="224"/>
      <c r="AP73" s="1"/>
      <c r="AQ73" s="1"/>
      <c r="AR73" s="1"/>
      <c r="AS73" s="246"/>
      <c r="AT73" s="1"/>
      <c r="AU73" s="1"/>
    </row>
    <row r="74" spans="2:148" ht="30" customHeight="1">
      <c r="B74" s="7" t="s">
        <v>128</v>
      </c>
      <c r="C74" s="7" t="s">
        <v>240</v>
      </c>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1"/>
      <c r="AO74" s="224"/>
      <c r="AP74" s="1"/>
      <c r="AQ74" s="1"/>
      <c r="AR74" s="1"/>
      <c r="AS74" s="246"/>
      <c r="AT74" s="1"/>
      <c r="AU74" s="1"/>
      <c r="AV74" s="7"/>
      <c r="AW74" s="7"/>
      <c r="AX74" s="7"/>
      <c r="AY74" s="7"/>
      <c r="AZ74" s="7"/>
      <c r="BA74" s="7"/>
      <c r="BB74" s="7"/>
      <c r="BC74" s="7"/>
      <c r="BD74" s="7"/>
    </row>
    <row r="75" spans="2:148" ht="32.1" customHeight="1">
      <c r="B75" s="945" t="s">
        <v>241</v>
      </c>
      <c r="C75" s="945"/>
      <c r="D75" s="945"/>
      <c r="E75" s="945"/>
      <c r="F75" s="945"/>
      <c r="G75" s="945"/>
      <c r="H75" s="945"/>
      <c r="I75" s="945"/>
      <c r="J75" s="945"/>
      <c r="K75" s="945"/>
      <c r="L75" s="945"/>
      <c r="M75" s="945"/>
      <c r="N75" s="945"/>
      <c r="O75" s="945"/>
      <c r="P75" s="945"/>
      <c r="Q75" s="945"/>
      <c r="R75" s="945"/>
      <c r="S75" s="945"/>
      <c r="T75" s="945"/>
      <c r="U75" s="945"/>
      <c r="V75" s="945"/>
      <c r="W75" s="945"/>
      <c r="X75" s="945"/>
      <c r="Y75" s="945"/>
      <c r="Z75" s="945"/>
      <c r="AA75" s="945"/>
      <c r="AB75" s="945"/>
      <c r="AC75" s="945"/>
      <c r="AD75" s="945"/>
      <c r="AE75" s="945"/>
      <c r="AF75" s="945"/>
      <c r="AG75" s="945"/>
      <c r="AH75" s="945"/>
      <c r="AI75" s="945"/>
      <c r="AJ75" s="945"/>
      <c r="AK75" s="945"/>
      <c r="AL75" s="7"/>
      <c r="AM75" s="7"/>
      <c r="AN75" s="1"/>
      <c r="AO75" s="224"/>
      <c r="AP75" s="1"/>
      <c r="AQ75" s="1"/>
      <c r="AR75" s="1"/>
      <c r="AS75" s="246"/>
      <c r="AT75" s="1"/>
      <c r="AU75" s="1"/>
      <c r="AV75" s="7"/>
      <c r="AW75" s="7"/>
      <c r="AX75" s="7"/>
      <c r="AY75" s="7"/>
      <c r="AZ75" s="7"/>
      <c r="BA75" s="7"/>
      <c r="BB75" s="7"/>
      <c r="BC75" s="7"/>
      <c r="BD75" s="7"/>
    </row>
    <row r="77" spans="2:148" ht="15" customHeight="1">
      <c r="AN77" s="7"/>
      <c r="AO77" s="211"/>
      <c r="AP77" s="7"/>
      <c r="AQ77" s="7"/>
      <c r="AR77" s="7"/>
      <c r="AS77" s="247"/>
      <c r="AT77" s="7"/>
      <c r="AU77" s="7"/>
    </row>
    <row r="78" spans="2:148" ht="15" customHeight="1">
      <c r="AN78" s="7"/>
      <c r="AO78" s="211"/>
      <c r="AP78" s="7"/>
      <c r="AQ78" s="7"/>
      <c r="AR78" s="7"/>
      <c r="AS78" s="247"/>
      <c r="AT78" s="7"/>
      <c r="AU78" s="7"/>
    </row>
  </sheetData>
  <sheetProtection algorithmName="SHA-512" hashValue="VgX0PYnGohVHPEKjZ/5kkRbpDahgBwcxRVr4osC2NqMOzVCVC8QO0lX7dktN3OOASozpowL9LXDlzXNbWJWYcw==" saltValue="36TzAP8ti9ggAvtg20sdEA==" spinCount="100000" sheet="1" objects="1" scenarios="1"/>
  <mergeCells count="84">
    <mergeCell ref="AD64:AG68"/>
    <mergeCell ref="AH64:AK68"/>
    <mergeCell ref="B64:F68"/>
    <mergeCell ref="G64:O68"/>
    <mergeCell ref="P64:U68"/>
    <mergeCell ref="V64:Y68"/>
    <mergeCell ref="Z64:AC68"/>
    <mergeCell ref="V59:AK59"/>
    <mergeCell ref="P61:U61"/>
    <mergeCell ref="V61:AC61"/>
    <mergeCell ref="AD61:AK61"/>
    <mergeCell ref="B59:F59"/>
    <mergeCell ref="G59:U59"/>
    <mergeCell ref="V60:AK60"/>
    <mergeCell ref="B62:F63"/>
    <mergeCell ref="G62:O63"/>
    <mergeCell ref="P62:U63"/>
    <mergeCell ref="V62:Y63"/>
    <mergeCell ref="Z62:AC63"/>
    <mergeCell ref="AD62:AG63"/>
    <mergeCell ref="B7:AK11"/>
    <mergeCell ref="B4:AK5"/>
    <mergeCell ref="B25:AK25"/>
    <mergeCell ref="F22:G23"/>
    <mergeCell ref="B43:E44"/>
    <mergeCell ref="G43:J44"/>
    <mergeCell ref="C35:AK35"/>
    <mergeCell ref="C37:AK37"/>
    <mergeCell ref="C38:AK38"/>
    <mergeCell ref="K43:O44"/>
    <mergeCell ref="P43:U43"/>
    <mergeCell ref="P44:U44"/>
    <mergeCell ref="G39:AK39"/>
    <mergeCell ref="V43:AK43"/>
    <mergeCell ref="V44:AC44"/>
    <mergeCell ref="AD44:AK44"/>
    <mergeCell ref="B42:F42"/>
    <mergeCell ref="G42:AK42"/>
    <mergeCell ref="B30:E32"/>
    <mergeCell ref="F30:F32"/>
    <mergeCell ref="G30:O32"/>
    <mergeCell ref="P30:AK32"/>
    <mergeCell ref="B75:AK75"/>
    <mergeCell ref="F43:F44"/>
    <mergeCell ref="P47:U51"/>
    <mergeCell ref="P60:U60"/>
    <mergeCell ref="B60:E61"/>
    <mergeCell ref="F60:F61"/>
    <mergeCell ref="G60:J61"/>
    <mergeCell ref="K60:O61"/>
    <mergeCell ref="V47:Y51"/>
    <mergeCell ref="Z47:AC51"/>
    <mergeCell ref="AD47:AG51"/>
    <mergeCell ref="G56:AK56"/>
    <mergeCell ref="AH47:AK51"/>
    <mergeCell ref="B45:F46"/>
    <mergeCell ref="G45:O46"/>
    <mergeCell ref="P45:U46"/>
    <mergeCell ref="V45:Y46"/>
    <mergeCell ref="Z45:AC46"/>
    <mergeCell ref="AD45:AG46"/>
    <mergeCell ref="B47:F51"/>
    <mergeCell ref="G47:O51"/>
    <mergeCell ref="B69:F72"/>
    <mergeCell ref="G69:AK72"/>
    <mergeCell ref="B52:F55"/>
    <mergeCell ref="G52:AK55"/>
    <mergeCell ref="AO1:AS2"/>
    <mergeCell ref="AO3:AS6"/>
    <mergeCell ref="B28:F29"/>
    <mergeCell ref="G28:I29"/>
    <mergeCell ref="J28:AK29"/>
    <mergeCell ref="B39:F41"/>
    <mergeCell ref="G40:AK41"/>
    <mergeCell ref="B56:F58"/>
    <mergeCell ref="G57:AK58"/>
    <mergeCell ref="AH45:AK46"/>
    <mergeCell ref="AH62:AK63"/>
    <mergeCell ref="Q2:AK2"/>
    <mergeCell ref="P22:AK23"/>
    <mergeCell ref="B22:E23"/>
    <mergeCell ref="B26:AK26"/>
    <mergeCell ref="B12:AK12"/>
    <mergeCell ref="B13:AK20"/>
  </mergeCells>
  <phoneticPr fontId="5"/>
  <conditionalFormatting sqref="AD47">
    <cfRule type="expression" dxfId="168" priority="67">
      <formula>$V$44="Master's candidates are not accepted"</formula>
    </cfRule>
    <cfRule type="expression" dxfId="167" priority="68">
      <formula>$V$44="PhD candidates are not accepted"</formula>
    </cfRule>
    <cfRule type="cellIs" dxfId="166" priority="205" operator="equal">
      <formula>""</formula>
    </cfRule>
  </conditionalFormatting>
  <conditionalFormatting sqref="P22:AK23">
    <cfRule type="containsBlanks" dxfId="165" priority="186">
      <formula>LEN(TRIM(P22))=0</formula>
    </cfRule>
  </conditionalFormatting>
  <conditionalFormatting sqref="F30">
    <cfRule type="expression" dxfId="164" priority="148">
      <formula>$F$30=""</formula>
    </cfRule>
  </conditionalFormatting>
  <conditionalFormatting sqref="F43">
    <cfRule type="expression" dxfId="163" priority="101">
      <formula>F43=""</formula>
    </cfRule>
  </conditionalFormatting>
  <conditionalFormatting sqref="K43:O44">
    <cfRule type="cellIs" dxfId="162" priority="85" operator="equal">
      <formula>"Not matched!"</formula>
    </cfRule>
  </conditionalFormatting>
  <conditionalFormatting sqref="V44">
    <cfRule type="beginsWith" dxfId="161" priority="81" operator="beginsWith" text="PhD candidates are not accepted">
      <formula>LEFT(V44,LEN("PhD candidates are not accepted"))="PhD candidates are not accepted"</formula>
    </cfRule>
    <cfRule type="containsText" dxfId="160" priority="82" operator="containsText" text="Master's degree candidates are not accepted">
      <formula>NOT(ISERROR(SEARCH("Master's degree candidates are not accepted",V44)))</formula>
    </cfRule>
  </conditionalFormatting>
  <conditionalFormatting sqref="V44">
    <cfRule type="containsText" dxfId="159" priority="72" operator="containsText" text="Mandatory">
      <formula>NOT(ISERROR(SEARCH("Mandatory",V44)))</formula>
    </cfRule>
  </conditionalFormatting>
  <conditionalFormatting sqref="AH47:AH50">
    <cfRule type="expression" dxfId="158" priority="2115">
      <formula>AND($V$44="mandatory",$AH$47="")</formula>
    </cfRule>
  </conditionalFormatting>
  <conditionalFormatting sqref="AH47:AH50">
    <cfRule type="expression" dxfId="157" priority="2116">
      <formula>$V$44="Master's candidates are not accepted"</formula>
    </cfRule>
    <cfRule type="expression" dxfId="156" priority="2117">
      <formula>$V$44="PhD candidates are not accepted"</formula>
    </cfRule>
  </conditionalFormatting>
  <conditionalFormatting sqref="G40">
    <cfRule type="expression" dxfId="155" priority="2114">
      <formula>FIND("Not matched!",K43)</formula>
    </cfRule>
  </conditionalFormatting>
  <conditionalFormatting sqref="G39:AK39">
    <cfRule type="expression" dxfId="154" priority="70">
      <formula>$V$44="PhD candidates are not accepted"</formula>
    </cfRule>
    <cfRule type="expression" dxfId="153" priority="71">
      <formula>$V$44="Master's degree candidates are not accepted"</formula>
    </cfRule>
  </conditionalFormatting>
  <conditionalFormatting sqref="K43 V43:V44 AD44 B42 G42 B47:AK51 B52 G52">
    <cfRule type="expression" dxfId="152" priority="19">
      <formula>$K$43="Not matched!"</formula>
    </cfRule>
  </conditionalFormatting>
  <conditionalFormatting sqref="AD64">
    <cfRule type="expression" dxfId="151" priority="50">
      <formula>$V$61="Master's candidates are not accepted"</formula>
    </cfRule>
    <cfRule type="expression" dxfId="150" priority="51">
      <formula>$V$61="PhD candidates are not accepted"</formula>
    </cfRule>
    <cfRule type="cellIs" dxfId="149" priority="61" operator="equal">
      <formula>""</formula>
    </cfRule>
  </conditionalFormatting>
  <conditionalFormatting sqref="K60:O61">
    <cfRule type="cellIs" dxfId="148" priority="58" operator="equal">
      <formula>"Not matched!"</formula>
    </cfRule>
  </conditionalFormatting>
  <conditionalFormatting sqref="V61">
    <cfRule type="beginsWith" dxfId="147" priority="56" operator="beginsWith" text="PhD candidates are not accepted">
      <formula>LEFT(V61,LEN("PhD candidates are not accepted"))="PhD candidates are not accepted"</formula>
    </cfRule>
    <cfRule type="containsText" dxfId="146" priority="57" operator="containsText" text="Master's degree candidates are not accepted">
      <formula>NOT(ISERROR(SEARCH("Master's degree candidates are not accepted",V61)))</formula>
    </cfRule>
  </conditionalFormatting>
  <conditionalFormatting sqref="V61">
    <cfRule type="containsText" dxfId="145" priority="55" operator="containsText" text="Mandatory">
      <formula>NOT(ISERROR(SEARCH("Mandatory",V61)))</formula>
    </cfRule>
  </conditionalFormatting>
  <conditionalFormatting sqref="AH64:AH67">
    <cfRule type="expression" dxfId="144" priority="63">
      <formula>AND($V$61="mandatory",$AH$64="")</formula>
    </cfRule>
  </conditionalFormatting>
  <conditionalFormatting sqref="AH64:AH67">
    <cfRule type="expression" dxfId="143" priority="64">
      <formula>$V$61="Master's candidates are not accepted"</formula>
    </cfRule>
    <cfRule type="expression" dxfId="142" priority="65">
      <formula>$V$61="PhD candidates are not accepted"</formula>
    </cfRule>
  </conditionalFormatting>
  <conditionalFormatting sqref="G57">
    <cfRule type="expression" dxfId="141" priority="62">
      <formula>FIND("Not matched!",K60)</formula>
    </cfRule>
  </conditionalFormatting>
  <conditionalFormatting sqref="G56:AK56">
    <cfRule type="expression" dxfId="140" priority="53">
      <formula>$V$61="PhD candidates are not accepted"</formula>
    </cfRule>
    <cfRule type="expression" dxfId="139" priority="54">
      <formula>$V$61="Master's degree candidates are not accepted"</formula>
    </cfRule>
  </conditionalFormatting>
  <conditionalFormatting sqref="V60:AK60">
    <cfRule type="cellIs" dxfId="138" priority="31" operator="equal">
      <formula>"Without_PreApplication_Matching"</formula>
    </cfRule>
  </conditionalFormatting>
  <conditionalFormatting sqref="V43:AK43">
    <cfRule type="containsText" dxfId="137" priority="30" operator="containsText" text="Without_PreApplication_Matching">
      <formula>NOT(ISERROR(SEARCH("Without_PreApplication_Matching",V43)))</formula>
    </cfRule>
  </conditionalFormatting>
  <conditionalFormatting sqref="F60">
    <cfRule type="expression" dxfId="136" priority="23">
      <formula>F60=""</formula>
    </cfRule>
  </conditionalFormatting>
  <conditionalFormatting sqref="B59 V59:V61 AD61 G59 B64:AK68 B69 G69">
    <cfRule type="expression" dxfId="135" priority="16">
      <formula>$K$60="Not matched!"</formula>
    </cfRule>
  </conditionalFormatting>
  <conditionalFormatting sqref="G52">
    <cfRule type="containsBlanks" dxfId="134" priority="69">
      <formula>LEN(TRIM(G52))=0</formula>
    </cfRule>
  </conditionalFormatting>
  <conditionalFormatting sqref="G69 G52">
    <cfRule type="expression" dxfId="133" priority="22">
      <formula>FIND("Not matched!",K44)</formula>
    </cfRule>
  </conditionalFormatting>
  <conditionalFormatting sqref="B69">
    <cfRule type="expression" dxfId="132" priority="15">
      <formula>$K$60="Not matched!"</formula>
    </cfRule>
  </conditionalFormatting>
  <conditionalFormatting sqref="G69">
    <cfRule type="containsBlanks" dxfId="131" priority="17">
      <formula>LEN(TRIM(G69))=0</formula>
    </cfRule>
  </conditionalFormatting>
  <conditionalFormatting sqref="AO11:AS72">
    <cfRule type="expression" dxfId="130" priority="1">
      <formula>COUNTIF(AI11:AN11,"緑")</formula>
    </cfRule>
    <cfRule type="expression" dxfId="129" priority="2123">
      <formula>COUNTIF(AH11:AN11,"青")</formula>
    </cfRule>
  </conditionalFormatting>
  <dataValidations count="4">
    <dataValidation type="list" allowBlank="1" showInputMessage="1" showErrorMessage="1" sqref="AD47 AD64" xr:uid="{620EEFC0-64FC-4FF2-B231-FBE90134F701}">
      <formula1>"Master,PhD"</formula1>
    </dataValidation>
    <dataValidation type="custom" showInputMessage="1" showErrorMessage="1" errorTitle="Selection Error!!" error="Graduate School for Without_PreApplication_Matching cannot be selected as a second choice. First choice only." sqref="F60:F61" xr:uid="{27FFB430-3288-4BB0-8AD6-A7366FCF9445}">
      <formula1>ISERROR(MATCH(F60,ERRORVALUES,0))</formula1>
    </dataValidation>
    <dataValidation type="custom" showErrorMessage="1" errorTitle="Please be noted!" error="Section code is not entered (Cell F23) ._x000a_Please enter your section code selected in the List of research fields._x000a_" sqref="F43" xr:uid="{1B387A26-8F70-4644-823E-7A45829C58E6}">
      <formula1>NOT(ISBLANK(F30))</formula1>
    </dataValidation>
    <dataValidation type="custom" showErrorMessage="1" errorTitle="Please be noted!" error="Section code is not entered (Cell F23) ._x000a_Please enter your section code selected in the List of research fields._x000a_" sqref="F44" xr:uid="{EABE320A-F3D8-4059-AE06-BBF35F7233AC}">
      <formula1>NOT(ISBLANK(F33))</formula1>
    </dataValidation>
  </dataValidations>
  <printOptions horizontalCentered="1"/>
  <pageMargins left="0.23622047244094491" right="0.23622047244094491" top="0.35433070866141736" bottom="0.19685039370078741" header="0.31496062992125984" footer="0.31496062992125984"/>
  <pageSetup paperSize="9" scale="58" fitToWidth="0" fitToHeight="0" orientation="portrait" cellComments="asDisplayed" r:id="rId1"/>
  <headerFooter>
    <oddHeader>&amp;R&amp;"Arial,標準"CONFIDENTIAL</oddHeader>
    <oddFooter>&amp;C&amp;P</oddFooter>
  </headerFooter>
  <colBreaks count="1" manualBreakCount="1">
    <brk id="39" max="82" man="1"/>
  </colBreaks>
  <drawing r:id="rId2"/>
  <extLst>
    <ext xmlns:x14="http://schemas.microsoft.com/office/spreadsheetml/2009/9/main" uri="{CCE6A557-97BC-4b89-ADB6-D9C93CAAB3DF}">
      <x14:dataValidations xmlns:xm="http://schemas.microsoft.com/office/excel/2006/main" count="1">
        <x14:dataValidation type="custom" allowBlank="1" showInputMessage="1" showErrorMessage="1" errorTitle="Inappropriate choice" error="This graduate school does not accpet certain degree (Master/PhD)._x000a_Please recheck the graduate school information." xr:uid="{EFDA200B-D6B3-4522-9480-2EB0483D72CB}">
          <x14:formula1>
            <xm:f>AND($V44&lt;&gt;List!$AE$2,$V44&lt;&gt;List!$AE$3)</xm:f>
          </x14:formula1>
          <xm:sqref>AH47:AH50 AH64:AH67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E73E4-8CA4-4F9B-8031-6809700FD03A}">
  <sheetPr>
    <tabColor theme="7" tint="0.79998168889431442"/>
  </sheetPr>
  <dimension ref="B1:GC69"/>
  <sheetViews>
    <sheetView showRuler="0" topLeftCell="B20" zoomScale="140" zoomScaleNormal="140" zoomScaleSheetLayoutView="100" zoomScalePageLayoutView="93" workbookViewId="0">
      <selection activeCell="B7" sqref="B7:AK11"/>
    </sheetView>
  </sheetViews>
  <sheetFormatPr defaultColWidth="2.625" defaultRowHeight="15" customHeight="1" outlineLevelCol="1"/>
  <cols>
    <col min="1" max="1" width="1" style="6" customWidth="1"/>
    <col min="2" max="5" width="2.25" style="6" customWidth="1"/>
    <col min="6" max="6" width="13.25" style="191" customWidth="1"/>
    <col min="7" max="10" width="2.25" style="6" customWidth="1"/>
    <col min="11" max="20" width="2.625" style="6" customWidth="1"/>
    <col min="21" max="21" width="2.25" style="6" customWidth="1"/>
    <col min="22" max="29" width="3.125" style="6" customWidth="1"/>
    <col min="30" max="33" width="2.375" style="6" customWidth="1"/>
    <col min="34" max="36" width="2.25" style="6" customWidth="1"/>
    <col min="37" max="37" width="12.125" style="6" customWidth="1"/>
    <col min="38" max="39" width="1.625" style="6" customWidth="1"/>
    <col min="40" max="40" width="2.625" style="6" hidden="1" customWidth="1"/>
    <col min="41" max="41" width="8.625" style="118" customWidth="1"/>
    <col min="42" max="45" width="22.625" style="6" customWidth="1"/>
    <col min="46" max="46" width="6.125" style="6" hidden="1" customWidth="1" outlineLevel="1"/>
    <col min="47" max="47" width="7.125" style="6" hidden="1" customWidth="1" outlineLevel="1"/>
    <col min="48" max="48" width="3.625" style="6" hidden="1" customWidth="1" outlineLevel="1"/>
    <col min="49" max="148" width="5.625" style="6" hidden="1" customWidth="1" outlineLevel="1"/>
    <col min="149" max="149" width="2.625" style="6" collapsed="1"/>
    <col min="150" max="16384" width="2.625" style="6"/>
  </cols>
  <sheetData>
    <row r="1" spans="2:47" ht="9" customHeight="1">
      <c r="AN1" s="1"/>
      <c r="AO1" s="922" t="s">
        <v>197</v>
      </c>
      <c r="AP1" s="922"/>
      <c r="AQ1" s="922"/>
      <c r="AR1" s="922"/>
      <c r="AS1" s="922"/>
      <c r="AT1" s="1"/>
      <c r="AU1" s="1"/>
    </row>
    <row r="2" spans="2:47" ht="15" customHeight="1">
      <c r="Q2" s="939" t="s">
        <v>198</v>
      </c>
      <c r="R2" s="939"/>
      <c r="S2" s="939"/>
      <c r="T2" s="939"/>
      <c r="U2" s="939"/>
      <c r="V2" s="939"/>
      <c r="W2" s="939"/>
      <c r="X2" s="939"/>
      <c r="Y2" s="939"/>
      <c r="Z2" s="939"/>
      <c r="AA2" s="939"/>
      <c r="AB2" s="939"/>
      <c r="AC2" s="939"/>
      <c r="AD2" s="939"/>
      <c r="AE2" s="939"/>
      <c r="AF2" s="939"/>
      <c r="AG2" s="939"/>
      <c r="AH2" s="939"/>
      <c r="AI2" s="939"/>
      <c r="AJ2" s="939"/>
      <c r="AK2" s="939"/>
      <c r="AN2" s="1"/>
      <c r="AO2" s="922"/>
      <c r="AP2" s="922"/>
      <c r="AQ2" s="922"/>
      <c r="AR2" s="922"/>
      <c r="AS2" s="922"/>
      <c r="AT2" s="1"/>
      <c r="AU2" s="1"/>
    </row>
    <row r="3" spans="2:47" ht="9" customHeight="1">
      <c r="X3" s="118"/>
      <c r="Y3" s="118"/>
      <c r="Z3" s="118"/>
      <c r="AA3" s="118"/>
      <c r="AB3" s="118"/>
      <c r="AC3" s="118"/>
      <c r="AD3" s="118"/>
      <c r="AE3" s="118"/>
      <c r="AF3" s="118"/>
      <c r="AG3" s="118"/>
      <c r="AH3" s="118"/>
      <c r="AI3" s="118"/>
      <c r="AJ3" s="118"/>
      <c r="AK3" s="118"/>
      <c r="AN3" s="1"/>
      <c r="AO3" s="923" t="s">
        <v>199</v>
      </c>
      <c r="AP3" s="923"/>
      <c r="AQ3" s="923"/>
      <c r="AR3" s="923"/>
      <c r="AS3" s="923"/>
      <c r="AT3" s="1"/>
      <c r="AU3" s="1"/>
    </row>
    <row r="4" spans="2:47" ht="16.149999999999999" customHeight="1">
      <c r="B4" s="846" t="s">
        <v>242</v>
      </c>
      <c r="C4" s="846"/>
      <c r="D4" s="846"/>
      <c r="E4" s="846"/>
      <c r="F4" s="846"/>
      <c r="G4" s="846"/>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N4" s="1"/>
      <c r="AO4" s="923"/>
      <c r="AP4" s="923"/>
      <c r="AQ4" s="923"/>
      <c r="AR4" s="923"/>
      <c r="AS4" s="923"/>
      <c r="AT4" s="1"/>
      <c r="AU4" s="1"/>
    </row>
    <row r="5" spans="2:47" ht="16.149999999999999" customHeight="1">
      <c r="B5" s="846"/>
      <c r="C5" s="846"/>
      <c r="D5" s="846"/>
      <c r="E5" s="846"/>
      <c r="F5" s="846"/>
      <c r="G5" s="846"/>
      <c r="H5" s="846"/>
      <c r="I5" s="846"/>
      <c r="J5" s="846"/>
      <c r="K5" s="846"/>
      <c r="L5" s="846"/>
      <c r="M5" s="846"/>
      <c r="N5" s="846"/>
      <c r="O5" s="846"/>
      <c r="P5" s="846"/>
      <c r="Q5" s="846"/>
      <c r="R5" s="846"/>
      <c r="S5" s="846"/>
      <c r="T5" s="846"/>
      <c r="U5" s="846"/>
      <c r="V5" s="846"/>
      <c r="W5" s="846"/>
      <c r="X5" s="846"/>
      <c r="Y5" s="846"/>
      <c r="Z5" s="846"/>
      <c r="AA5" s="846"/>
      <c r="AB5" s="846"/>
      <c r="AC5" s="846"/>
      <c r="AD5" s="846"/>
      <c r="AE5" s="846"/>
      <c r="AF5" s="846"/>
      <c r="AG5" s="846"/>
      <c r="AH5" s="846"/>
      <c r="AI5" s="846"/>
      <c r="AJ5" s="846"/>
      <c r="AK5" s="846"/>
      <c r="AN5" s="1"/>
      <c r="AO5" s="923"/>
      <c r="AP5" s="923"/>
      <c r="AQ5" s="923"/>
      <c r="AR5" s="923"/>
      <c r="AS5" s="923"/>
      <c r="AT5" s="1"/>
      <c r="AU5" s="1"/>
    </row>
    <row r="6" spans="2:47" ht="8.1" customHeight="1">
      <c r="U6" s="8"/>
      <c r="V6" s="8"/>
      <c r="W6" s="8"/>
      <c r="X6" s="8"/>
      <c r="Y6" s="9"/>
      <c r="Z6" s="9"/>
      <c r="AA6" s="9"/>
      <c r="AB6" s="9"/>
      <c r="AC6" s="9"/>
      <c r="AD6" s="9"/>
      <c r="AE6" s="9"/>
      <c r="AF6" s="9"/>
      <c r="AG6" s="9"/>
      <c r="AH6" s="9"/>
      <c r="AI6" s="9"/>
      <c r="AJ6" s="9"/>
      <c r="AK6" s="9"/>
      <c r="AN6" s="1"/>
      <c r="AO6" s="924"/>
      <c r="AP6" s="924"/>
      <c r="AQ6" s="924"/>
      <c r="AR6" s="924"/>
      <c r="AS6" s="924"/>
      <c r="AT6" s="1"/>
      <c r="AU6" s="1"/>
    </row>
    <row r="7" spans="2:47" ht="18" customHeight="1">
      <c r="B7" s="820" t="s">
        <v>200</v>
      </c>
      <c r="C7" s="820"/>
      <c r="D7" s="820"/>
      <c r="E7" s="820"/>
      <c r="F7" s="820"/>
      <c r="G7" s="820"/>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N7" s="1"/>
      <c r="AO7" s="218" t="s">
        <v>201</v>
      </c>
      <c r="AP7" s="219"/>
      <c r="AQ7" s="219"/>
      <c r="AR7" s="219"/>
      <c r="AS7" s="219"/>
      <c r="AT7" s="1"/>
      <c r="AU7" s="1"/>
    </row>
    <row r="8" spans="2:47" ht="18" customHeight="1">
      <c r="B8" s="820"/>
      <c r="C8" s="820"/>
      <c r="D8" s="820"/>
      <c r="E8" s="820"/>
      <c r="F8" s="820"/>
      <c r="G8" s="820"/>
      <c r="H8" s="820"/>
      <c r="I8" s="820"/>
      <c r="J8" s="820"/>
      <c r="K8" s="820"/>
      <c r="L8" s="820"/>
      <c r="M8" s="820"/>
      <c r="N8" s="820"/>
      <c r="O8" s="820"/>
      <c r="P8" s="820"/>
      <c r="Q8" s="820"/>
      <c r="R8" s="820"/>
      <c r="S8" s="820"/>
      <c r="T8" s="820"/>
      <c r="U8" s="820"/>
      <c r="V8" s="820"/>
      <c r="W8" s="820"/>
      <c r="X8" s="820"/>
      <c r="Y8" s="820"/>
      <c r="Z8" s="820"/>
      <c r="AA8" s="820"/>
      <c r="AB8" s="820"/>
      <c r="AC8" s="820"/>
      <c r="AD8" s="820"/>
      <c r="AE8" s="820"/>
      <c r="AF8" s="820"/>
      <c r="AG8" s="820"/>
      <c r="AH8" s="820"/>
      <c r="AI8" s="820"/>
      <c r="AJ8" s="820"/>
      <c r="AK8" s="820"/>
      <c r="AN8" s="1"/>
      <c r="AO8" s="220"/>
      <c r="AP8" s="221" t="s">
        <v>202</v>
      </c>
      <c r="AQ8" s="219"/>
      <c r="AR8" s="219"/>
      <c r="AS8" s="219"/>
      <c r="AT8" s="1"/>
      <c r="AU8" s="1"/>
    </row>
    <row r="9" spans="2:47" ht="18" customHeight="1">
      <c r="B9" s="820"/>
      <c r="C9" s="820"/>
      <c r="D9" s="820"/>
      <c r="E9" s="820"/>
      <c r="F9" s="820"/>
      <c r="G9" s="820"/>
      <c r="H9" s="820"/>
      <c r="I9" s="820"/>
      <c r="J9" s="820"/>
      <c r="K9" s="820"/>
      <c r="L9" s="820"/>
      <c r="M9" s="820"/>
      <c r="N9" s="820"/>
      <c r="O9" s="820"/>
      <c r="P9" s="820"/>
      <c r="Q9" s="820"/>
      <c r="R9" s="820"/>
      <c r="S9" s="820"/>
      <c r="T9" s="820"/>
      <c r="U9" s="820"/>
      <c r="V9" s="820"/>
      <c r="W9" s="820"/>
      <c r="X9" s="820"/>
      <c r="Y9" s="820"/>
      <c r="Z9" s="820"/>
      <c r="AA9" s="820"/>
      <c r="AB9" s="820"/>
      <c r="AC9" s="820"/>
      <c r="AD9" s="820"/>
      <c r="AE9" s="820"/>
      <c r="AF9" s="820"/>
      <c r="AG9" s="820"/>
      <c r="AH9" s="820"/>
      <c r="AI9" s="820"/>
      <c r="AJ9" s="820"/>
      <c r="AK9" s="820"/>
      <c r="AN9" s="1"/>
      <c r="AO9" s="222"/>
      <c r="AP9" s="223" t="s">
        <v>203</v>
      </c>
      <c r="AQ9" s="1"/>
      <c r="AR9" s="1"/>
      <c r="AS9" s="1"/>
      <c r="AT9" s="1"/>
      <c r="AU9" s="1"/>
    </row>
    <row r="10" spans="2:47" ht="18" customHeight="1">
      <c r="B10" s="820"/>
      <c r="C10" s="820"/>
      <c r="D10" s="820"/>
      <c r="E10" s="820"/>
      <c r="F10" s="820"/>
      <c r="G10" s="820"/>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c r="AG10" s="820"/>
      <c r="AH10" s="820"/>
      <c r="AI10" s="820"/>
      <c r="AJ10" s="820"/>
      <c r="AK10" s="820"/>
      <c r="AN10" s="1"/>
      <c r="AO10" s="224"/>
      <c r="AP10" s="223"/>
      <c r="AQ10" s="1"/>
      <c r="AR10" s="1"/>
      <c r="AS10" s="1"/>
      <c r="AT10" s="1"/>
      <c r="AU10" s="1"/>
    </row>
    <row r="11" spans="2:47" ht="18" customHeight="1">
      <c r="B11" s="820"/>
      <c r="C11" s="820"/>
      <c r="D11" s="820"/>
      <c r="E11" s="820"/>
      <c r="F11" s="820"/>
      <c r="G11" s="820"/>
      <c r="H11" s="820"/>
      <c r="I11" s="820"/>
      <c r="J11" s="820"/>
      <c r="K11" s="820"/>
      <c r="L11" s="820"/>
      <c r="M11" s="820"/>
      <c r="N11" s="820"/>
      <c r="O11" s="820"/>
      <c r="P11" s="820"/>
      <c r="Q11" s="820"/>
      <c r="R11" s="820"/>
      <c r="S11" s="820"/>
      <c r="T11" s="820"/>
      <c r="U11" s="820"/>
      <c r="V11" s="820"/>
      <c r="W11" s="820"/>
      <c r="X11" s="820"/>
      <c r="Y11" s="820"/>
      <c r="Z11" s="820"/>
      <c r="AA11" s="820"/>
      <c r="AB11" s="820"/>
      <c r="AC11" s="820"/>
      <c r="AD11" s="820"/>
      <c r="AE11" s="820"/>
      <c r="AF11" s="820"/>
      <c r="AG11" s="820"/>
      <c r="AH11" s="820"/>
      <c r="AI11" s="820"/>
      <c r="AJ11" s="820"/>
      <c r="AK11" s="820"/>
      <c r="AN11" s="1" t="str">
        <f>IF(AO11="","",(_xlfn.XLOOKUP(AO11,'ABE Graduate School Code_FY2025'!A:A,'ABE Graduate School Code_FY2025'!M:M,,0)))</f>
        <v>緑</v>
      </c>
      <c r="AO11" s="224" t="str" cm="1">
        <f t="array" ref="AO11">IF($F$21="","",IFERROR(INDEX('ABE Graduate School Code_FY2025'!$A$2:$A$101,SMALL(IF('ABE Graduate School Code_FY2025'!$GQ$2:$GQ$101&lt;&gt;"",ROW('ABE Graduate School Code_FY2025'!$GQ$2:$GQ$101)-ROW('ABE Graduate School Code_FY2025'!$GQ$2)+1,""),ROW(A1))),""))</f>
        <v>0402C</v>
      </c>
      <c r="AP11" s="1" t="str">
        <f>IF(AO11="","",(_xlfn.XLOOKUP(AO11,'ABE Graduate School Code_FY2025'!A:A,'ABE Graduate School Code_FY2025'!B:B,,)))</f>
        <v>Akita University</v>
      </c>
      <c r="AQ11" s="1" t="str">
        <f>IF(AO11="","",(_xlfn.XLOOKUP(AO11,'ABE Graduate School Code_FY2025'!A:A,'ABE Graduate School Code_FY2025'!C:C,,0)))</f>
        <v>Graduate school of Engineering Science</v>
      </c>
      <c r="AR11" s="1" t="str">
        <f>IF(AO11="","",_xlfn.XLOOKUP(AO11,'ABE Graduate School Code_FY2025'!A:A,'ABE Graduate School Code_FY2025'!D:D,,0))</f>
        <v>Cooperative Major in Sustainable Engineering</v>
      </c>
      <c r="AS11" s="225" t="str">
        <f>IF(AO11="","",(HYPERLINK(_xlfn.XLOOKUP(AO11,'ABE Graduate School Code_FY2025'!A:A,'ABE Graduate School Code_FY2025'!G:G,,0))))</f>
        <v>https://www.riko.akita-u.ac.jp/en/</v>
      </c>
      <c r="AT11" s="1">
        <f>COUNTIF(AN11:AS11,"緑")</f>
        <v>1</v>
      </c>
      <c r="AU11" s="1">
        <f t="shared" ref="AU11:AU12" si="0">COUNTIF(AN11:AT11,"青")</f>
        <v>0</v>
      </c>
    </row>
    <row r="12" spans="2:47" ht="16.149999999999999" customHeight="1">
      <c r="B12" s="421" t="s">
        <v>204</v>
      </c>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N12" s="1" t="str">
        <f>IF(AO12="","",(_xlfn.XLOOKUP(AO12,'ABE Graduate School Code_FY2025'!A:A,'ABE Graduate School Code_FY2025'!M:M,,0)))</f>
        <v>緑</v>
      </c>
      <c r="AO12" s="224" t="str" cm="1">
        <f t="array" ref="AO12">IF($F$21="","",IFERROR(INDEX('ABE Graduate School Code_FY2025'!$A$2:$A$101,SMALL(IF('ABE Graduate School Code_FY2025'!$GQ$2:$GQ$101&lt;&gt;"",ROW('ABE Graduate School Code_FY2025'!$GQ$2:$GQ$101)-ROW('ABE Graduate School Code_FY2025'!$GQ$2)+1,""),ROW(A2))),""))</f>
        <v>0402A</v>
      </c>
      <c r="AP12" s="1" t="str">
        <f>IF(AO12="","",(_xlfn.XLOOKUP(AO12,'ABE Graduate School Code_FY2025'!A:A,'ABE Graduate School Code_FY2025'!B:B,,)))</f>
        <v>Akita University</v>
      </c>
      <c r="AQ12" s="1" t="str">
        <f>IF(AO12="","",(_xlfn.XLOOKUP(AO12,'ABE Graduate School Code_FY2025'!A:A,'ABE Graduate School Code_FY2025'!C:C,,0)))</f>
        <v>Graduate school of Engineering Science</v>
      </c>
      <c r="AR12" s="1" t="str">
        <f>IF(AO12="","",_xlfn.XLOOKUP(AO12,'ABE Graduate School Code_FY2025'!A:A,'ABE Graduate School Code_FY2025'!D:D,,0))</f>
        <v>Cooperative Major in Sustainable Engineering</v>
      </c>
      <c r="AS12" s="225" t="str">
        <f>IF(AO12="","",(HYPERLINK(_xlfn.XLOOKUP(AO12,'ABE Graduate School Code_FY2025'!A:A,'ABE Graduate School Code_FY2025'!G:G,,0))))</f>
        <v>https://www.riko.akita-u.ac.jp/en/</v>
      </c>
      <c r="AT12" s="1">
        <f t="shared" ref="AT12" si="1">COUNTIF(AN12:AS12,"緑")</f>
        <v>1</v>
      </c>
      <c r="AU12" s="1">
        <f t="shared" si="0"/>
        <v>0</v>
      </c>
    </row>
    <row r="13" spans="2:47" ht="16.149999999999999" customHeight="1">
      <c r="B13" s="901" t="s">
        <v>206</v>
      </c>
      <c r="C13" s="901"/>
      <c r="D13" s="901"/>
      <c r="E13" s="901"/>
      <c r="F13" s="984">
        <f>+'Application Form'!AE4</f>
        <v>0</v>
      </c>
      <c r="G13" s="984"/>
      <c r="H13" s="9"/>
      <c r="I13" s="9"/>
      <c r="P13" s="899" t="str">
        <f>'Application Form'!$J$26&amp;IF('Application Form'!$J$28&lt;&gt;""," "&amp;'Application Form'!$J$28,"")&amp;" "&amp;'Application Form'!$J$24</f>
        <v xml:space="preserve"> </v>
      </c>
      <c r="Q13" s="899"/>
      <c r="R13" s="899"/>
      <c r="S13" s="899"/>
      <c r="T13" s="899"/>
      <c r="U13" s="899"/>
      <c r="V13" s="899"/>
      <c r="W13" s="899"/>
      <c r="X13" s="899"/>
      <c r="Y13" s="899"/>
      <c r="Z13" s="899"/>
      <c r="AA13" s="899"/>
      <c r="AB13" s="899"/>
      <c r="AC13" s="899"/>
      <c r="AD13" s="899"/>
      <c r="AE13" s="899"/>
      <c r="AF13" s="899"/>
      <c r="AG13" s="899"/>
      <c r="AH13" s="899"/>
      <c r="AI13" s="899"/>
      <c r="AJ13" s="899"/>
      <c r="AK13" s="899"/>
      <c r="AN13" s="1" t="str">
        <f>IF(AO13="","",(_xlfn.XLOOKUP(AO13,'ABE Graduate School Code_FY2025'!A:A,'ABE Graduate School Code_FY2025'!M:M,,0)))</f>
        <v>緑</v>
      </c>
      <c r="AO13" s="224" t="str" cm="1">
        <f t="array" ref="AO13">IF($F$21="","",IFERROR(INDEX('ABE Graduate School Code_FY2025'!$A$2:$A$101,SMALL(IF('ABE Graduate School Code_FY2025'!$GQ$2:$GQ$101&lt;&gt;"",ROW('ABE Graduate School Code_FY2025'!$GQ$2:$GQ$101)-ROW('ABE Graduate School Code_FY2025'!$GQ$2)+1,""),ROW(A3))),""))</f>
        <v>0402B</v>
      </c>
      <c r="AP13" s="1" t="str">
        <f>IF(AO13="","",(_xlfn.XLOOKUP(AO13,'ABE Graduate School Code_FY2025'!A:A,'ABE Graduate School Code_FY2025'!B:B,,)))</f>
        <v>Akita University</v>
      </c>
      <c r="AQ13" s="1" t="str">
        <f>IF(AO13="","",(_xlfn.XLOOKUP(AO13,'ABE Graduate School Code_FY2025'!A:A,'ABE Graduate School Code_FY2025'!C:C,,0)))</f>
        <v>Graduate School of Engineering Science</v>
      </c>
      <c r="AR13" s="1" t="str">
        <f>IF(AO13="","",_xlfn.XLOOKUP(AO13,'ABE Graduate School Code_FY2025'!A:A,'ABE Graduate School Code_FY2025'!D:D,,0))</f>
        <v>Mathematical Science Course</v>
      </c>
      <c r="AS13" s="225" t="str">
        <f>IF(AO13="","",(HYPERLINK(_xlfn.XLOOKUP(AO13,'ABE Graduate School Code_FY2025'!A:A,'ABE Graduate School Code_FY2025'!G:G,,0))))</f>
        <v>https://www.riko.akita-u.ac.jp/en/</v>
      </c>
      <c r="AT13" s="1">
        <f t="shared" ref="AT13:AT63" si="2">COUNTIF(AN13:AS13,"緑")</f>
        <v>1</v>
      </c>
      <c r="AU13" s="1">
        <f t="shared" ref="AU13:AU63" si="3">COUNTIF(AN13:AT13,"青")</f>
        <v>0</v>
      </c>
    </row>
    <row r="14" spans="2:47" ht="16.149999999999999" customHeight="1" thickBot="1">
      <c r="B14" s="902"/>
      <c r="C14" s="902"/>
      <c r="D14" s="902"/>
      <c r="E14" s="902"/>
      <c r="F14" s="985"/>
      <c r="G14" s="985"/>
      <c r="H14" s="9"/>
      <c r="I14" s="9"/>
      <c r="J14" s="119" t="s">
        <v>154</v>
      </c>
      <c r="K14" s="37"/>
      <c r="L14" s="37"/>
      <c r="M14" s="37"/>
      <c r="N14" s="37"/>
      <c r="O14" s="37"/>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N14" s="1" t="str">
        <f>IF(AO14="","",(_xlfn.XLOOKUP(AO14,'ABE Graduate School Code_FY2025'!A:A,'ABE Graduate School Code_FY2025'!M:M,,0)))</f>
        <v>緑</v>
      </c>
      <c r="AO14" s="224" t="str" cm="1">
        <f t="array" ref="AO14">IF($F$21="","",IFERROR(INDEX('ABE Graduate School Code_FY2025'!$A$2:$A$101,SMALL(IF('ABE Graduate School Code_FY2025'!$GQ$2:$GQ$101&lt;&gt;"",ROW('ABE Graduate School Code_FY2025'!$GQ$2:$GQ$101)-ROW('ABE Graduate School Code_FY2025'!$GQ$2)+1,""),ROW(A4))),""))</f>
        <v>0402D</v>
      </c>
      <c r="AP14" s="1" t="str">
        <f>IF(AO14="","",(_xlfn.XLOOKUP(AO14,'ABE Graduate School Code_FY2025'!A:A,'ABE Graduate School Code_FY2025'!B:B,,)))</f>
        <v>Akita University</v>
      </c>
      <c r="AQ14" s="1" t="str">
        <f>IF(AO14="","",(_xlfn.XLOOKUP(AO14,'ABE Graduate School Code_FY2025'!A:A,'ABE Graduate School Code_FY2025'!C:C,,0)))</f>
        <v>Graduate school of Engineering Science</v>
      </c>
      <c r="AR14" s="1" t="str">
        <f>IF(AO14="","",_xlfn.XLOOKUP(AO14,'ABE Graduate School Code_FY2025'!A:A,'ABE Graduate School Code_FY2025'!D:D,,0))</f>
        <v>Mathematical Science Course</v>
      </c>
      <c r="AS14" s="225" t="str">
        <f>IF(AO14="","",(HYPERLINK(_xlfn.XLOOKUP(AO14,'ABE Graduate School Code_FY2025'!A:A,'ABE Graduate School Code_FY2025'!G:G,,0))))</f>
        <v>https://www.riko.akita-u.ac.jp/en/</v>
      </c>
      <c r="AT14" s="1">
        <f t="shared" si="2"/>
        <v>1</v>
      </c>
      <c r="AU14" s="1">
        <f t="shared" si="3"/>
        <v>0</v>
      </c>
    </row>
    <row r="15" spans="2:47" ht="16.149999999999999" customHeight="1">
      <c r="B15" s="185" t="s">
        <v>207</v>
      </c>
      <c r="C15" s="185"/>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N15" s="1" t="str">
        <f>IF(AO15="","",(_xlfn.XLOOKUP(AO15,'ABE Graduate School Code_FY2025'!A:A,'ABE Graduate School Code_FY2025'!M:M,,0)))</f>
        <v>青</v>
      </c>
      <c r="AO15" s="224" t="str" cm="1">
        <f t="array" ref="AO15">IF($F$21="","",IFERROR(INDEX('ABE Graduate School Code_FY2025'!$A$2:$A$101,SMALL(IF('ABE Graduate School Code_FY2025'!$GQ$2:$GQ$101&lt;&gt;"",ROW('ABE Graduate School Code_FY2025'!$GQ$2:$GQ$101)-ROW('ABE Graduate School Code_FY2025'!$GQ$2)+1,""),ROW(A5))),""))</f>
        <v>0901A</v>
      </c>
      <c r="AP15" s="1" t="str">
        <f>IF(AO15="","",(_xlfn.XLOOKUP(AO15,'ABE Graduate School Code_FY2025'!A:A,'ABE Graduate School Code_FY2025'!B:B,,)))</f>
        <v>Ashikaga University</v>
      </c>
      <c r="AQ15" s="1" t="str">
        <f>IF(AO15="","",(_xlfn.XLOOKUP(AO15,'ABE Graduate School Code_FY2025'!A:A,'ABE Graduate School Code_FY2025'!C:C,,0)))</f>
        <v>Master of  Engineering</v>
      </c>
      <c r="AR15" s="1">
        <f>IF(AO15="","",_xlfn.XLOOKUP(AO15,'ABE Graduate School Code_FY2025'!A:A,'ABE Graduate School Code_FY2025'!D:D,,0))</f>
        <v>0</v>
      </c>
      <c r="AS15" s="225" t="str">
        <f>IF(AO15="","",(HYPERLINK(_xlfn.XLOOKUP(AO15,'ABE Graduate School Code_FY2025'!A:A,'ABE Graduate School Code_FY2025'!G:G,,0))))</f>
        <v>https://www.ashitech.ac.jp/ehome/departmentprograms.html#GraduateSchool</v>
      </c>
      <c r="AT15" s="1">
        <f t="shared" si="2"/>
        <v>0</v>
      </c>
      <c r="AU15" s="1">
        <f t="shared" si="3"/>
        <v>1</v>
      </c>
    </row>
    <row r="16" spans="2:47" ht="16.149999999999999" customHeight="1">
      <c r="B16" s="983" t="s">
        <v>208</v>
      </c>
      <c r="C16" s="983"/>
      <c r="D16" s="983"/>
      <c r="E16" s="983"/>
      <c r="F16" s="983"/>
      <c r="G16" s="983"/>
      <c r="H16" s="983"/>
      <c r="I16" s="983"/>
      <c r="J16" s="983"/>
      <c r="K16" s="983"/>
      <c r="L16" s="983"/>
      <c r="M16" s="983"/>
      <c r="N16" s="983"/>
      <c r="O16" s="983"/>
      <c r="P16" s="983"/>
      <c r="Q16" s="983"/>
      <c r="R16" s="983"/>
      <c r="S16" s="983"/>
      <c r="T16" s="983"/>
      <c r="U16" s="983"/>
      <c r="V16" s="983"/>
      <c r="W16" s="983"/>
      <c r="X16" s="983"/>
      <c r="Y16" s="983"/>
      <c r="Z16" s="983"/>
      <c r="AA16" s="983"/>
      <c r="AB16" s="983"/>
      <c r="AC16" s="983"/>
      <c r="AD16" s="983"/>
      <c r="AE16" s="983"/>
      <c r="AF16" s="983"/>
      <c r="AG16" s="983"/>
      <c r="AH16" s="983"/>
      <c r="AI16" s="983"/>
      <c r="AJ16" s="983"/>
      <c r="AK16" s="983"/>
      <c r="AN16" s="1" t="str">
        <f>IF(AO16="","",(_xlfn.XLOOKUP(AO16,'ABE Graduate School Code_FY2025'!A:A,'ABE Graduate School Code_FY2025'!M:M,,0)))</f>
        <v>緑</v>
      </c>
      <c r="AO16" s="224" t="str" cm="1">
        <f t="array" ref="AO16">IF($F$21="","",IFERROR(INDEX('ABE Graduate School Code_FY2025'!$A$2:$A$101,SMALL(IF('ABE Graduate School Code_FY2025'!$GQ$2:$GQ$101&lt;&gt;"",ROW('ABE Graduate School Code_FY2025'!$GQ$2:$GQ$101)-ROW('ABE Graduate School Code_FY2025'!$GQ$2)+1,""),ROW(A6))),""))</f>
        <v>1001F</v>
      </c>
      <c r="AP16" s="1" t="str">
        <f>IF(AO16="","",(_xlfn.XLOOKUP(AO16,'ABE Graduate School Code_FY2025'!A:A,'ABE Graduate School Code_FY2025'!B:B,,)))</f>
        <v>Utsunomiya University</v>
      </c>
      <c r="AQ16" s="1" t="str">
        <f>IF(AO16="","",(_xlfn.XLOOKUP(AO16,'ABE Graduate School Code_FY2025'!A:A,'ABE Graduate School Code_FY2025'!C:C,,0)))</f>
        <v>Graduate School of Regional Development and Creativity</v>
      </c>
      <c r="AR16" s="1" t="str">
        <f>IF(AO16="","",_xlfn.XLOOKUP(AO16,'ABE Graduate School Code_FY2025'!A:A,'ABE Graduate School Code_FY2025'!D:D,,0))</f>
        <v>Division of Engineering and Agriculture/Graduate Program in Optical Engineering</v>
      </c>
      <c r="AS16" s="225" t="str">
        <f>IF(AO16="","",(HYPERLINK(_xlfn.XLOOKUP(AO16,'ABE Graduate School Code_FY2025'!A:A,'ABE Graduate School Code_FY2025'!G:G,,0))))</f>
        <v>https://www.utsunomiya-u.ac.jp/grdc/en/</v>
      </c>
      <c r="AT16" s="1">
        <f t="shared" si="2"/>
        <v>1</v>
      </c>
      <c r="AU16" s="1">
        <f t="shared" si="3"/>
        <v>0</v>
      </c>
    </row>
    <row r="17" spans="2:148" ht="16.149999999999999" customHeight="1">
      <c r="B17" s="903" t="s">
        <v>209</v>
      </c>
      <c r="C17" s="903"/>
      <c r="D17" s="903"/>
      <c r="E17" s="903"/>
      <c r="F17" s="903"/>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c r="AE17" s="903"/>
      <c r="AF17" s="903"/>
      <c r="AG17" s="903"/>
      <c r="AH17" s="903"/>
      <c r="AI17" s="903"/>
      <c r="AJ17" s="903"/>
      <c r="AK17" s="903"/>
      <c r="AN17" s="1" t="str">
        <f>IF(AO17="","",(_xlfn.XLOOKUP(AO17,'ABE Graduate School Code_FY2025'!A:A,'ABE Graduate School Code_FY2025'!M:M,,0)))</f>
        <v>緑</v>
      </c>
      <c r="AO17" s="224" t="str" cm="1">
        <f t="array" ref="AO17">IF($F$21="","",IFERROR(INDEX('ABE Graduate School Code_FY2025'!$A$2:$A$101,SMALL(IF('ABE Graduate School Code_FY2025'!$GQ$2:$GQ$101&lt;&gt;"",ROW('ABE Graduate School Code_FY2025'!$GQ$2:$GQ$101)-ROW('ABE Graduate School Code_FY2025'!$GQ$2)+1,""),ROW(A7))),""))</f>
        <v>1001I</v>
      </c>
      <c r="AP17" s="1" t="str">
        <f>IF(AO17="","",(_xlfn.XLOOKUP(AO17,'ABE Graduate School Code_FY2025'!A:A,'ABE Graduate School Code_FY2025'!B:B,,)))</f>
        <v>Utsunomiya University</v>
      </c>
      <c r="AQ17" s="1" t="str">
        <f>IF(AO17="","",(_xlfn.XLOOKUP(AO17,'ABE Graduate School Code_FY2025'!A:A,'ABE Graduate School Code_FY2025'!C:C,,0)))</f>
        <v>Graduate School of Regional Development and Creativity</v>
      </c>
      <c r="AR17" s="1" t="str">
        <f>IF(AO17="","",_xlfn.XLOOKUP(AO17,'ABE Graduate School Code_FY2025'!A:A,'ABE Graduate School Code_FY2025'!D:D,,0))</f>
        <v>Division of Engineering and Agriculture/Graduate Program in Agricultural and Environmental Sciences</v>
      </c>
      <c r="AS17" s="225" t="str">
        <f>IF(AO17="","",(HYPERLINK(_xlfn.XLOOKUP(AO17,'ABE Graduate School Code_FY2025'!A:A,'ABE Graduate School Code_FY2025'!G:G,,0))))</f>
        <v>https://www.utsunomiya-u.ac.jp/grdc/en/</v>
      </c>
      <c r="AT17" s="1">
        <f t="shared" si="2"/>
        <v>1</v>
      </c>
      <c r="AU17" s="1">
        <f t="shared" si="3"/>
        <v>0</v>
      </c>
      <c r="AZ17" s="21"/>
    </row>
    <row r="18" spans="2:148" ht="16.149999999999999" customHeight="1">
      <c r="B18" s="210" t="s">
        <v>210</v>
      </c>
      <c r="C18" s="120"/>
      <c r="F18" s="6"/>
      <c r="AL18" s="40"/>
      <c r="AM18" s="40"/>
      <c r="AN18" s="1" t="str">
        <f>IF(AO18="","",(_xlfn.XLOOKUP(AO18,'ABE Graduate School Code_FY2025'!A:A,'ABE Graduate School Code_FY2025'!M:M,,0)))</f>
        <v>緑</v>
      </c>
      <c r="AO18" s="224" t="str" cm="1">
        <f t="array" ref="AO18">IF($F$21="","",IFERROR(INDEX('ABE Graduate School Code_FY2025'!$A$2:$A$101,SMALL(IF('ABE Graduate School Code_FY2025'!$GQ$2:$GQ$101&lt;&gt;"",ROW('ABE Graduate School Code_FY2025'!$GQ$2:$GQ$101)-ROW('ABE Graduate School Code_FY2025'!$GQ$2)+1,""),ROW(A8))),""))</f>
        <v>1001H</v>
      </c>
      <c r="AP18" s="1" t="str">
        <f>IF(AO18="","",(_xlfn.XLOOKUP(AO18,'ABE Graduate School Code_FY2025'!A:A,'ABE Graduate School Code_FY2025'!B:B,,)))</f>
        <v>Utsunomiya University</v>
      </c>
      <c r="AQ18" s="1" t="str">
        <f>IF(AO18="","",(_xlfn.XLOOKUP(AO18,'ABE Graduate School Code_FY2025'!A:A,'ABE Graduate School Code_FY2025'!C:C,,0)))</f>
        <v>Graduate School of Regional Development and Creativity</v>
      </c>
      <c r="AR18" s="1" t="str">
        <f>IF(AO18="","",_xlfn.XLOOKUP(AO18,'ABE Graduate School Code_FY2025'!A:A,'ABE Graduate School Code_FY2025'!D:D,,0))</f>
        <v>Division of Engineering and Agriculture/Graduate Program in Agricultural Biochemical Chemistry</v>
      </c>
      <c r="AS18" s="225" t="str">
        <f>IF(AO18="","",(HYPERLINK(_xlfn.XLOOKUP(AO18,'ABE Graduate School Code_FY2025'!A:A,'ABE Graduate School Code_FY2025'!G:G,,0))))</f>
        <v>https://www.utsunomiya-u.ac.jp/grdc/en/</v>
      </c>
      <c r="AT18" s="1">
        <f t="shared" si="2"/>
        <v>1</v>
      </c>
      <c r="AU18" s="1">
        <f t="shared" si="3"/>
        <v>0</v>
      </c>
    </row>
    <row r="19" spans="2:148" ht="16.149999999999999" customHeight="1">
      <c r="B19" s="925" t="s">
        <v>211</v>
      </c>
      <c r="C19" s="925"/>
      <c r="D19" s="925"/>
      <c r="E19" s="925"/>
      <c r="F19" s="925"/>
      <c r="G19" s="927" t="str">
        <f>_xlfn.XLOOKUP(F21,'List of research fields '!C:C,'List of research fields '!A:A,,0)</f>
        <v>A5</v>
      </c>
      <c r="H19" s="927"/>
      <c r="I19" s="927"/>
      <c r="J19" s="929" t="str">
        <f>_xlfn.XLOOKUP(F21,'List of research fields '!C:C,'List of research fields '!B:B,,0)</f>
        <v>Law</v>
      </c>
      <c r="K19" s="929"/>
      <c r="L19" s="929"/>
      <c r="M19" s="929"/>
      <c r="N19" s="929"/>
      <c r="O19" s="929"/>
      <c r="P19" s="929"/>
      <c r="Q19" s="929"/>
      <c r="R19" s="929"/>
      <c r="S19" s="929"/>
      <c r="T19" s="929"/>
      <c r="U19" s="929"/>
      <c r="V19" s="929"/>
      <c r="W19" s="929"/>
      <c r="X19" s="929"/>
      <c r="Y19" s="929"/>
      <c r="Z19" s="929"/>
      <c r="AA19" s="929"/>
      <c r="AB19" s="929"/>
      <c r="AC19" s="929"/>
      <c r="AD19" s="929"/>
      <c r="AE19" s="929"/>
      <c r="AF19" s="929"/>
      <c r="AG19" s="929"/>
      <c r="AH19" s="929"/>
      <c r="AI19" s="929"/>
      <c r="AJ19" s="929"/>
      <c r="AK19" s="929"/>
      <c r="AL19" s="40"/>
      <c r="AM19" s="40"/>
      <c r="AN19" s="1" t="str">
        <f>IF(AO19="","",(_xlfn.XLOOKUP(AO19,'ABE Graduate School Code_FY2025'!A:A,'ABE Graduate School Code_FY2025'!M:M,,0)))</f>
        <v>緑</v>
      </c>
      <c r="AO19" s="224" t="str" cm="1">
        <f t="array" ref="AO19">IF($F$21="","",IFERROR(INDEX('ABE Graduate School Code_FY2025'!$A$2:$A$101,SMALL(IF('ABE Graduate School Code_FY2025'!$GQ$2:$GQ$101&lt;&gt;"",ROW('ABE Graduate School Code_FY2025'!$GQ$2:$GQ$101)-ROW('ABE Graduate School Code_FY2025'!$GQ$2)+1,""),ROW(A9))),""))</f>
        <v>1001G</v>
      </c>
      <c r="AP19" s="1" t="str">
        <f>IF(AO19="","",(_xlfn.XLOOKUP(AO19,'ABE Graduate School Code_FY2025'!A:A,'ABE Graduate School Code_FY2025'!B:B,,)))</f>
        <v>Utsunomiya University</v>
      </c>
      <c r="AQ19" s="1" t="str">
        <f>IF(AO19="","",(_xlfn.XLOOKUP(AO19,'ABE Graduate School Code_FY2025'!A:A,'ABE Graduate School Code_FY2025'!C:C,,0)))</f>
        <v>Graduate School of Regional Development and Creativity</v>
      </c>
      <c r="AR19" s="1" t="str">
        <f>IF(AO19="","",_xlfn.XLOOKUP(AO19,'ABE Graduate School Code_FY2025'!A:A,'ABE Graduate School Code_FY2025'!D:D,,0))</f>
        <v>Division of Engineering and Agriculture/Graduate Program in Molecular Agriculture</v>
      </c>
      <c r="AS19" s="225" t="str">
        <f>IF(AO19="","",(HYPERLINK(_xlfn.XLOOKUP(AO19,'ABE Graduate School Code_FY2025'!A:A,'ABE Graduate School Code_FY2025'!G:G,,0))))</f>
        <v>https://www.utsunomiya-u.ac.jp/grdc/en/</v>
      </c>
      <c r="AT19" s="1">
        <f t="shared" si="2"/>
        <v>1</v>
      </c>
      <c r="AU19" s="1">
        <f t="shared" si="3"/>
        <v>0</v>
      </c>
    </row>
    <row r="20" spans="2:148" ht="16.149999999999999" customHeight="1" thickBot="1">
      <c r="B20" s="926"/>
      <c r="C20" s="926"/>
      <c r="D20" s="926"/>
      <c r="E20" s="926"/>
      <c r="F20" s="926"/>
      <c r="G20" s="928"/>
      <c r="H20" s="928"/>
      <c r="I20" s="928"/>
      <c r="J20" s="930"/>
      <c r="K20" s="930"/>
      <c r="L20" s="930"/>
      <c r="M20" s="930"/>
      <c r="N20" s="930"/>
      <c r="O20" s="930"/>
      <c r="P20" s="930"/>
      <c r="Q20" s="930"/>
      <c r="R20" s="930"/>
      <c r="S20" s="930"/>
      <c r="T20" s="930"/>
      <c r="U20" s="930"/>
      <c r="V20" s="930"/>
      <c r="W20" s="930"/>
      <c r="X20" s="930"/>
      <c r="Y20" s="930"/>
      <c r="Z20" s="930"/>
      <c r="AA20" s="930"/>
      <c r="AB20" s="930"/>
      <c r="AC20" s="930"/>
      <c r="AD20" s="930"/>
      <c r="AE20" s="930"/>
      <c r="AF20" s="930"/>
      <c r="AG20" s="930"/>
      <c r="AH20" s="930"/>
      <c r="AI20" s="930"/>
      <c r="AJ20" s="930"/>
      <c r="AK20" s="930"/>
      <c r="AL20" s="40"/>
      <c r="AM20" s="40"/>
      <c r="AN20" s="1" t="str">
        <f>IF(AO20="","",(_xlfn.XLOOKUP(AO20,'ABE Graduate School Code_FY2025'!A:A,'ABE Graduate School Code_FY2025'!M:M,,0)))</f>
        <v>緑</v>
      </c>
      <c r="AO20" s="224" t="str" cm="1">
        <f t="array" ref="AO20">IF($F$21="","",IFERROR(INDEX('ABE Graduate School Code_FY2025'!$A$2:$A$101,SMALL(IF('ABE Graduate School Code_FY2025'!$GQ$2:$GQ$101&lt;&gt;"",ROW('ABE Graduate School Code_FY2025'!$GQ$2:$GQ$101)-ROW('ABE Graduate School Code_FY2025'!$GQ$2)+1,""),ROW(A10))),""))</f>
        <v>1001D</v>
      </c>
      <c r="AP20" s="1" t="str">
        <f>IF(AO20="","",(_xlfn.XLOOKUP(AO20,'ABE Graduate School Code_FY2025'!A:A,'ABE Graduate School Code_FY2025'!B:B,,)))</f>
        <v>Utsunomiya University</v>
      </c>
      <c r="AQ20" s="1" t="str">
        <f>IF(AO20="","",(_xlfn.XLOOKUP(AO20,'ABE Graduate School Code_FY2025'!A:A,'ABE Graduate School Code_FY2025'!C:C,,0)))</f>
        <v>Graduate School of Regional Development and Creativity</v>
      </c>
      <c r="AR20" s="1" t="str">
        <f>IF(AO20="","",_xlfn.XLOOKUP(AO20,'ABE Graduate School Code_FY2025'!A:A,'ABE Graduate School Code_FY2025'!D:D,,0))</f>
        <v>Division of Social Design/Graduate Program in Global and Area Studies</v>
      </c>
      <c r="AS20" s="225" t="str">
        <f>IF(AO20="","",(HYPERLINK(_xlfn.XLOOKUP(AO20,'ABE Graduate School Code_FY2025'!A:A,'ABE Graduate School Code_FY2025'!G:G,,0))))</f>
        <v>https://www.utsunomiya-u.ac.jp/grdc/en/</v>
      </c>
      <c r="AT20" s="1">
        <f t="shared" si="2"/>
        <v>1</v>
      </c>
      <c r="AU20" s="1">
        <f t="shared" si="3"/>
        <v>0</v>
      </c>
    </row>
    <row r="21" spans="2:148" s="195" customFormat="1" ht="16.149999999999999" customHeight="1">
      <c r="B21" s="967" t="s">
        <v>212</v>
      </c>
      <c r="C21" s="968"/>
      <c r="D21" s="968"/>
      <c r="E21" s="968"/>
      <c r="F21" s="946">
        <v>5030</v>
      </c>
      <c r="G21" s="974" t="str">
        <f>_xlfn.XLOOKUP(F21,'List of research fields '!C:C,'List of research fields '!D:D,,0)</f>
        <v>International law-related</v>
      </c>
      <c r="H21" s="974"/>
      <c r="I21" s="974"/>
      <c r="J21" s="974"/>
      <c r="K21" s="974"/>
      <c r="L21" s="974"/>
      <c r="M21" s="974"/>
      <c r="N21" s="974"/>
      <c r="O21" s="974"/>
      <c r="P21" s="977" t="str">
        <f>_xlfn.XLOOKUP(F21,'List of research fields '!C:C,'List of research fields '!E:E,,0)</f>
        <v>Public international law, Private international law, International human rights law, International economic law, EU law, etc.</v>
      </c>
      <c r="Q21" s="977"/>
      <c r="R21" s="977"/>
      <c r="S21" s="977"/>
      <c r="T21" s="977"/>
      <c r="U21" s="977"/>
      <c r="V21" s="977"/>
      <c r="W21" s="977"/>
      <c r="X21" s="977"/>
      <c r="Y21" s="977"/>
      <c r="Z21" s="977"/>
      <c r="AA21" s="977"/>
      <c r="AB21" s="977"/>
      <c r="AC21" s="977"/>
      <c r="AD21" s="977"/>
      <c r="AE21" s="977"/>
      <c r="AF21" s="977"/>
      <c r="AG21" s="977"/>
      <c r="AH21" s="977"/>
      <c r="AI21" s="977"/>
      <c r="AJ21" s="977"/>
      <c r="AK21" s="978"/>
      <c r="AN21" s="1" t="str">
        <f>IF(AO21="","",(_xlfn.XLOOKUP(AO21,'ABE Graduate School Code_FY2025'!A:A,'ABE Graduate School Code_FY2025'!M:M,,0)))</f>
        <v>緑</v>
      </c>
      <c r="AO21" s="224" t="str" cm="1">
        <f t="array" ref="AO21">IF($F$21="","",IFERROR(INDEX('ABE Graduate School Code_FY2025'!$A$2:$A$101,SMALL(IF('ABE Graduate School Code_FY2025'!$GQ$2:$GQ$101&lt;&gt;"",ROW('ABE Graduate School Code_FY2025'!$GQ$2:$GQ$101)-ROW('ABE Graduate School Code_FY2025'!$GQ$2)+1,""),ROW(A11))),""))</f>
        <v>1001B</v>
      </c>
      <c r="AP21" s="1" t="str">
        <f>IF(AO21="","",(_xlfn.XLOOKUP(AO21,'ABE Graduate School Code_FY2025'!A:A,'ABE Graduate School Code_FY2025'!B:B,,)))</f>
        <v>Utsunomiya University</v>
      </c>
      <c r="AQ21" s="1" t="str">
        <f>IF(AO21="","",(_xlfn.XLOOKUP(AO21,'ABE Graduate School Code_FY2025'!A:A,'ABE Graduate School Code_FY2025'!C:C,,0)))</f>
        <v>Graduate School of Regional Development and Creativity</v>
      </c>
      <c r="AR21" s="1" t="str">
        <f>IF(AO21="","",_xlfn.XLOOKUP(AO21,'ABE Graduate School Code_FY2025'!A:A,'ABE Graduate School Code_FY2025'!D:D,,0))</f>
        <v>Division of Social Design/Graduate Program in Architecture and Building Engineering</v>
      </c>
      <c r="AS21" s="225" t="str">
        <f>IF(AO21="","",(HYPERLINK(_xlfn.XLOOKUP(AO21,'ABE Graduate School Code_FY2025'!A:A,'ABE Graduate School Code_FY2025'!G:G,,0))))</f>
        <v>https://www.utsunomiya-u.ac.jp/grdc/en/</v>
      </c>
      <c r="AT21" s="1">
        <f t="shared" si="2"/>
        <v>1</v>
      </c>
      <c r="AU21" s="1">
        <f t="shared" si="3"/>
        <v>0</v>
      </c>
      <c r="AV21" s="6"/>
    </row>
    <row r="22" spans="2:148" s="195" customFormat="1" ht="16.149999999999999" customHeight="1">
      <c r="B22" s="969"/>
      <c r="C22" s="970"/>
      <c r="D22" s="970"/>
      <c r="E22" s="970"/>
      <c r="F22" s="947"/>
      <c r="G22" s="975"/>
      <c r="H22" s="975"/>
      <c r="I22" s="975"/>
      <c r="J22" s="975"/>
      <c r="K22" s="975"/>
      <c r="L22" s="975"/>
      <c r="M22" s="975"/>
      <c r="N22" s="975"/>
      <c r="O22" s="975"/>
      <c r="P22" s="979"/>
      <c r="Q22" s="979"/>
      <c r="R22" s="979"/>
      <c r="S22" s="979"/>
      <c r="T22" s="979"/>
      <c r="U22" s="979"/>
      <c r="V22" s="979"/>
      <c r="W22" s="979"/>
      <c r="X22" s="979"/>
      <c r="Y22" s="979"/>
      <c r="Z22" s="979"/>
      <c r="AA22" s="979"/>
      <c r="AB22" s="979"/>
      <c r="AC22" s="979"/>
      <c r="AD22" s="979"/>
      <c r="AE22" s="979"/>
      <c r="AF22" s="979"/>
      <c r="AG22" s="979"/>
      <c r="AH22" s="979"/>
      <c r="AI22" s="979"/>
      <c r="AJ22" s="979"/>
      <c r="AK22" s="980"/>
      <c r="AN22" s="1" t="str">
        <f>IF(AO22="","",(_xlfn.XLOOKUP(AO22,'ABE Graduate School Code_FY2025'!A:A,'ABE Graduate School Code_FY2025'!M:M,,0)))</f>
        <v>緑</v>
      </c>
      <c r="AO22" s="224" t="str" cm="1">
        <f t="array" ref="AO22">IF($F$21="","",IFERROR(INDEX('ABE Graduate School Code_FY2025'!$A$2:$A$101,SMALL(IF('ABE Graduate School Code_FY2025'!$GQ$2:$GQ$101&lt;&gt;"",ROW('ABE Graduate School Code_FY2025'!$GQ$2:$GQ$101)-ROW('ABE Graduate School Code_FY2025'!$GQ$2)+1,""),ROW(A12))),""))</f>
        <v>1001E</v>
      </c>
      <c r="AP22" s="1" t="str">
        <f>IF(AO22="","",(_xlfn.XLOOKUP(AO22,'ABE Graduate School Code_FY2025'!A:A,'ABE Graduate School Code_FY2025'!B:B,,)))</f>
        <v>Utsunomiya University</v>
      </c>
      <c r="AQ22" s="1" t="str">
        <f>IF(AO22="","",(_xlfn.XLOOKUP(AO22,'ABE Graduate School Code_FY2025'!A:A,'ABE Graduate School Code_FY2025'!C:C,,0)))</f>
        <v>Graduate School of Regional Development and Creativity</v>
      </c>
      <c r="AR22" s="1" t="str">
        <f>IF(AO22="","",_xlfn.XLOOKUP(AO22,'ABE Graduate School Code_FY2025'!A:A,'ABE Graduate School Code_FY2025'!D:D,,0))</f>
        <v>Division of Social Design/Graduate Program in Multicultural Studies</v>
      </c>
      <c r="AS22" s="225" t="str">
        <f>IF(AO22="","",(HYPERLINK(_xlfn.XLOOKUP(AO22,'ABE Graduate School Code_FY2025'!A:A,'ABE Graduate School Code_FY2025'!G:G,,0))))</f>
        <v>https://www.utsunomiya-u.ac.jp/grdc/en/</v>
      </c>
      <c r="AT22" s="1">
        <f t="shared" si="2"/>
        <v>1</v>
      </c>
      <c r="AU22" s="1">
        <f t="shared" si="3"/>
        <v>0</v>
      </c>
      <c r="AV22" s="6"/>
    </row>
    <row r="23" spans="2:148" s="195" customFormat="1" ht="16.149999999999999" customHeight="1" thickBot="1">
      <c r="B23" s="971"/>
      <c r="C23" s="972"/>
      <c r="D23" s="972"/>
      <c r="E23" s="972"/>
      <c r="F23" s="973"/>
      <c r="G23" s="976"/>
      <c r="H23" s="976"/>
      <c r="I23" s="976"/>
      <c r="J23" s="976"/>
      <c r="K23" s="976"/>
      <c r="L23" s="976"/>
      <c r="M23" s="976"/>
      <c r="N23" s="976"/>
      <c r="O23" s="976"/>
      <c r="P23" s="981"/>
      <c r="Q23" s="981"/>
      <c r="R23" s="981"/>
      <c r="S23" s="981"/>
      <c r="T23" s="981"/>
      <c r="U23" s="981"/>
      <c r="V23" s="981"/>
      <c r="W23" s="981"/>
      <c r="X23" s="981"/>
      <c r="Y23" s="981"/>
      <c r="Z23" s="981"/>
      <c r="AA23" s="981"/>
      <c r="AB23" s="981"/>
      <c r="AC23" s="981"/>
      <c r="AD23" s="981"/>
      <c r="AE23" s="981"/>
      <c r="AF23" s="981"/>
      <c r="AG23" s="981"/>
      <c r="AH23" s="981"/>
      <c r="AI23" s="981"/>
      <c r="AJ23" s="981"/>
      <c r="AK23" s="982"/>
      <c r="AN23" s="1" t="str">
        <f>IF(AO23="","",(_xlfn.XLOOKUP(AO23,'ABE Graduate School Code_FY2025'!A:A,'ABE Graduate School Code_FY2025'!M:M,,0)))</f>
        <v>緑</v>
      </c>
      <c r="AO23" s="224" t="str" cm="1">
        <f t="array" ref="AO23">IF($F$21="","",IFERROR(INDEX('ABE Graduate School Code_FY2025'!$A$2:$A$101,SMALL(IF('ABE Graduate School Code_FY2025'!$GQ$2:$GQ$101&lt;&gt;"",ROW('ABE Graduate School Code_FY2025'!$GQ$2:$GQ$101)-ROW('ABE Graduate School Code_FY2025'!$GQ$2)+1,""),ROW(A13))),""))</f>
        <v>1001C</v>
      </c>
      <c r="AP23" s="1" t="str">
        <f>IF(AO23="","",(_xlfn.XLOOKUP(AO23,'ABE Graduate School Code_FY2025'!A:A,'ABE Graduate School Code_FY2025'!B:B,,)))</f>
        <v>Utsunomiya University</v>
      </c>
      <c r="AQ23" s="1" t="str">
        <f>IF(AO23="","",(_xlfn.XLOOKUP(AO23,'ABE Graduate School Code_FY2025'!A:A,'ABE Graduate School Code_FY2025'!C:C,,0)))</f>
        <v>Graduate School of Regional Development and Creativity</v>
      </c>
      <c r="AR23" s="1" t="str">
        <f>IF(AO23="","",_xlfn.XLOOKUP(AO23,'ABE Graduate School Code_FY2025'!A:A,'ABE Graduate School Code_FY2025'!D:D,,0))</f>
        <v>Division of Social Design/Graduate Program in Civil Engineering</v>
      </c>
      <c r="AS23" s="225" t="str">
        <f>IF(AO23="","",(HYPERLINK(_xlfn.XLOOKUP(AO23,'ABE Graduate School Code_FY2025'!A:A,'ABE Graduate School Code_FY2025'!G:G,,0))))</f>
        <v>https://www.utsunomiya-u.ac.jp/grdc/en/</v>
      </c>
      <c r="AT23" s="1">
        <f t="shared" si="2"/>
        <v>1</v>
      </c>
      <c r="AU23" s="1">
        <f t="shared" si="3"/>
        <v>0</v>
      </c>
      <c r="AV23" s="6"/>
    </row>
    <row r="24" spans="2:148" ht="18" customHeight="1">
      <c r="B24" s="197" t="s">
        <v>213</v>
      </c>
      <c r="C24" s="121"/>
      <c r="D24" s="121"/>
      <c r="E24" s="121"/>
      <c r="F24" s="40"/>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N24" s="1" t="str">
        <f>IF(AO24="","",(_xlfn.XLOOKUP(AO24,'ABE Graduate School Code_FY2025'!A:A,'ABE Graduate School Code_FY2025'!M:M,,0)))</f>
        <v>緑</v>
      </c>
      <c r="AO24" s="224" t="str" cm="1">
        <f t="array" ref="AO24">IF($F$21="","",IFERROR(INDEX('ABE Graduate School Code_FY2025'!$A$2:$A$101,SMALL(IF('ABE Graduate School Code_FY2025'!$GQ$2:$GQ$101&lt;&gt;"",ROW('ABE Graduate School Code_FY2025'!$GQ$2:$GQ$101)-ROW('ABE Graduate School Code_FY2025'!$GQ$2)+1,""),ROW(A14))),""))</f>
        <v>1001A</v>
      </c>
      <c r="AP24" s="1" t="str">
        <f>IF(AO24="","",(_xlfn.XLOOKUP(AO24,'ABE Graduate School Code_FY2025'!A:A,'ABE Graduate School Code_FY2025'!B:B,,)))</f>
        <v>Utsunomiya University</v>
      </c>
      <c r="AQ24" s="1" t="str">
        <f>IF(AO24="","",(_xlfn.XLOOKUP(AO24,'ABE Graduate School Code_FY2025'!A:A,'ABE Graduate School Code_FY2025'!C:C,,0)))</f>
        <v>Graduate School of Regional Development and Creativity</v>
      </c>
      <c r="AR24" s="1" t="str">
        <f>IF(AO24="","",_xlfn.XLOOKUP(AO24,'ABE Graduate School Code_FY2025'!A:A,'ABE Graduate School Code_FY2025'!D:D,,0))</f>
        <v>Division of Social Design/Graduate Program in Agricultural and Rural Economics</v>
      </c>
      <c r="AS24" s="225" t="str">
        <f>IF(AO24="","",(HYPERLINK(_xlfn.XLOOKUP(AO24,'ABE Graduate School Code_FY2025'!A:A,'ABE Graduate School Code_FY2025'!G:G,,0))))</f>
        <v>https://www.utsunomiya-u.ac.jp/grdc/en/</v>
      </c>
      <c r="AT24" s="1">
        <f t="shared" si="2"/>
        <v>1</v>
      </c>
      <c r="AU24" s="1">
        <f t="shared" si="3"/>
        <v>0</v>
      </c>
    </row>
    <row r="25" spans="2:148" ht="16.149999999999999" customHeight="1">
      <c r="B25" s="213" t="s">
        <v>214</v>
      </c>
      <c r="C25" s="121"/>
      <c r="D25" s="121"/>
      <c r="E25" s="121"/>
      <c r="F25" s="40"/>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N25" s="1" t="str">
        <f>IF(AO25="","",(_xlfn.XLOOKUP(AO25,'ABE Graduate School Code_FY2025'!A:A,'ABE Graduate School Code_FY2025'!M:M,,0)))</f>
        <v>緑</v>
      </c>
      <c r="AO25" s="224" t="str" cm="1">
        <f t="array" ref="AO25">IF($F$21="","",IFERROR(INDEX('ABE Graduate School Code_FY2025'!$A$2:$A$101,SMALL(IF('ABE Graduate School Code_FY2025'!$GQ$2:$GQ$101&lt;&gt;"",ROW('ABE Graduate School Code_FY2025'!$GQ$2:$GQ$101)-ROW('ABE Graduate School Code_FY2025'!$GQ$2)+1,""),ROW(A15))),""))</f>
        <v>1001M</v>
      </c>
      <c r="AP25" s="1" t="str">
        <f>IF(AO25="","",(_xlfn.XLOOKUP(AO25,'ABE Graduate School Code_FY2025'!A:A,'ABE Graduate School Code_FY2025'!B:B,,)))</f>
        <v>Utsunomiya University</v>
      </c>
      <c r="AQ25" s="1" t="str">
        <f>IF(AO25="","",(_xlfn.XLOOKUP(AO25,'ABE Graduate School Code_FY2025'!A:A,'ABE Graduate School Code_FY2025'!C:C,,0)))</f>
        <v>Graduate School of Regional Development and Creativity</v>
      </c>
      <c r="AR25" s="1" t="str">
        <f>IF(AO25="","",_xlfn.XLOOKUP(AO25,'ABE Graduate School Code_FY2025'!A:A,'ABE Graduate School Code_FY2025'!D:D,,0))</f>
        <v>Division of Social Design/Graduate Program in Irrigation, Drainage and Rural Engineering</v>
      </c>
      <c r="AS25" s="225" t="str">
        <f>IF(AO25="","",(HYPERLINK(_xlfn.XLOOKUP(AO25,'ABE Graduate School Code_FY2025'!A:A,'ABE Graduate School Code_FY2025'!G:G,,0))))</f>
        <v>https://www.utsunomiya-u.ac.jp/grdc/en/</v>
      </c>
      <c r="AT25" s="1">
        <f t="shared" si="2"/>
        <v>1</v>
      </c>
      <c r="AU25" s="1">
        <f t="shared" si="3"/>
        <v>0</v>
      </c>
    </row>
    <row r="26" spans="2:148" ht="16.149999999999999" customHeight="1">
      <c r="C26" s="1084" t="s">
        <v>215</v>
      </c>
      <c r="D26" s="1084"/>
      <c r="E26" s="1084"/>
      <c r="F26" s="1084"/>
      <c r="G26" s="1084"/>
      <c r="H26" s="1084"/>
      <c r="I26" s="1084"/>
      <c r="J26" s="1084"/>
      <c r="K26" s="1084"/>
      <c r="L26" s="1084"/>
      <c r="M26" s="1084"/>
      <c r="N26" s="1084"/>
      <c r="O26" s="1084"/>
      <c r="P26" s="1084"/>
      <c r="Q26" s="1084"/>
      <c r="R26" s="1084"/>
      <c r="S26" s="1084"/>
      <c r="T26" s="1084"/>
      <c r="U26" s="1084"/>
      <c r="V26" s="1084"/>
      <c r="W26" s="1084"/>
      <c r="X26" s="1084"/>
      <c r="Y26" s="1084"/>
      <c r="Z26" s="1084"/>
      <c r="AA26" s="1084"/>
      <c r="AB26" s="1084"/>
      <c r="AC26" s="1084"/>
      <c r="AD26" s="1084"/>
      <c r="AE26" s="1084"/>
      <c r="AF26" s="1084"/>
      <c r="AG26" s="1084"/>
      <c r="AH26" s="1084"/>
      <c r="AI26" s="1084"/>
      <c r="AJ26" s="1084"/>
      <c r="AK26" s="1084"/>
      <c r="AL26" s="123"/>
      <c r="AM26" s="123"/>
      <c r="AN26" s="1" t="str">
        <f>IF(AO26="","",(_xlfn.XLOOKUP(AO26,'ABE Graduate School Code_FY2025'!A:A,'ABE Graduate School Code_FY2025'!M:M,,0)))</f>
        <v>青</v>
      </c>
      <c r="AO26" s="224" t="str" cm="1">
        <f t="array" ref="AO26">IF($F$21="","",IFERROR(INDEX('ABE Graduate School Code_FY2025'!$A$2:$A$101,SMALL(IF('ABE Graduate School Code_FY2025'!$GQ$2:$GQ$101&lt;&gt;"",ROW('ABE Graduate School Code_FY2025'!$GQ$2:$GQ$101)-ROW('ABE Graduate School Code_FY2025'!$GQ$2)+1,""),ROW(A16))),""))</f>
        <v>6203A</v>
      </c>
      <c r="AP26" s="1" t="str">
        <f>IF(AO26="","",(_xlfn.XLOOKUP(AO26,'ABE Graduate School Code_FY2025'!A:A,'ABE Graduate School Code_FY2025'!B:B,,)))</f>
        <v>Ehime University</v>
      </c>
      <c r="AQ26" s="1" t="str">
        <f>IF(AO26="","",(_xlfn.XLOOKUP(AO26,'ABE Graduate School Code_FY2025'!A:A,'ABE Graduate School Code_FY2025'!C:C,,0)))</f>
        <v>Graduate school of Agriculture</v>
      </c>
      <c r="AR26" s="1" t="str">
        <f>IF(AO26="","",_xlfn.XLOOKUP(AO26,'ABE Graduate School Code_FY2025'!A:A,'ABE Graduate School Code_FY2025'!D:D,,0))</f>
        <v>Special Course from Asia, Africa and the Pacific Rim</v>
      </c>
      <c r="AS26" s="225" t="str">
        <f>IF(AO26="","",(HYPERLINK(_xlfn.XLOOKUP(AO26,'ABE Graduate School Code_FY2025'!A:A,'ABE Graduate School Code_FY2025'!G:G,,0))))</f>
        <v>https://www.agr.ehime-u.ac.jp/en/graduate/special/</v>
      </c>
      <c r="AT26" s="1">
        <f t="shared" si="2"/>
        <v>0</v>
      </c>
      <c r="AU26" s="1">
        <f t="shared" si="3"/>
        <v>1</v>
      </c>
    </row>
    <row r="27" spans="2:148" ht="16.149999999999999" customHeight="1">
      <c r="C27" s="7" t="s">
        <v>216</v>
      </c>
      <c r="D27" s="7"/>
      <c r="E27" s="7"/>
      <c r="F27" s="7"/>
      <c r="G27" s="123"/>
      <c r="I27" s="123"/>
      <c r="J27" s="123"/>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3"/>
      <c r="AL27" s="123"/>
      <c r="AM27" s="123"/>
      <c r="AN27" s="1" t="str">
        <f>IF(AO27="","",(_xlfn.XLOOKUP(AO27,'ABE Graduate School Code_FY2025'!A:A,'ABE Graduate School Code_FY2025'!M:M,,0)))</f>
        <v>緑</v>
      </c>
      <c r="AO27" s="224" t="str" cm="1">
        <f t="array" ref="AO27">IF($F$21="","",IFERROR(INDEX('ABE Graduate School Code_FY2025'!$A$2:$A$101,SMALL(IF('ABE Graduate School Code_FY2025'!$GQ$2:$GQ$101&lt;&gt;"",ROW('ABE Graduate School Code_FY2025'!$GQ$2:$GQ$101)-ROW('ABE Graduate School Code_FY2025'!$GQ$2)+1,""),ROW(A17))),""))</f>
        <v>6201K</v>
      </c>
      <c r="AP27" s="1" t="str">
        <f>IF(AO27="","",(_xlfn.XLOOKUP(AO27,'ABE Graduate School Code_FY2025'!A:A,'ABE Graduate School Code_FY2025'!B:B,,)))</f>
        <v>Ehime University</v>
      </c>
      <c r="AQ27" s="1" t="str">
        <f>IF(AO27="","",(_xlfn.XLOOKUP(AO27,'ABE Graduate School Code_FY2025'!A:A,'ABE Graduate School Code_FY2025'!C:C,,0)))</f>
        <v>Graduate school of Science and Engineering</v>
      </c>
      <c r="AR27" s="1" t="str">
        <f>IF(AO27="","",_xlfn.XLOOKUP(AO27,'ABE Graduate School Code_FY2025'!A:A,'ABE Graduate School Code_FY2025'!D:D,,0))</f>
        <v>Industrial Science and Technology Program/
Mechanical Engineering</v>
      </c>
      <c r="AS27" s="225" t="str">
        <f>IF(AO27="","",(HYPERLINK(_xlfn.XLOOKUP(AO27,'ABE Graduate School Code_FY2025'!A:A,'ABE Graduate School Code_FY2025'!G:G,,0))))</f>
        <v>https://www.eng.ehime-u.ac.jp/rikougaku/english/professor/</v>
      </c>
      <c r="AT27" s="1">
        <f t="shared" si="2"/>
        <v>1</v>
      </c>
      <c r="AU27" s="1">
        <f t="shared" si="3"/>
        <v>0</v>
      </c>
    </row>
    <row r="28" spans="2:148" s="191" customFormat="1" ht="16.149999999999999" customHeight="1">
      <c r="C28" s="986" t="s">
        <v>243</v>
      </c>
      <c r="D28" s="1085"/>
      <c r="E28" s="1085"/>
      <c r="F28" s="1085"/>
      <c r="G28" s="1085"/>
      <c r="H28" s="1085"/>
      <c r="I28" s="1085"/>
      <c r="J28" s="1085"/>
      <c r="K28" s="1085"/>
      <c r="L28" s="1085"/>
      <c r="M28" s="1085"/>
      <c r="N28" s="1085"/>
      <c r="O28" s="1085"/>
      <c r="P28" s="1085"/>
      <c r="Q28" s="1085"/>
      <c r="R28" s="1085"/>
      <c r="S28" s="1085"/>
      <c r="T28" s="1085"/>
      <c r="U28" s="1085"/>
      <c r="V28" s="1085"/>
      <c r="W28" s="1085"/>
      <c r="X28" s="1085"/>
      <c r="Y28" s="1085"/>
      <c r="Z28" s="1085"/>
      <c r="AA28" s="1085"/>
      <c r="AB28" s="1085"/>
      <c r="AC28" s="1085"/>
      <c r="AD28" s="1085"/>
      <c r="AE28" s="1085"/>
      <c r="AF28" s="1085"/>
      <c r="AG28" s="1085"/>
      <c r="AH28" s="1085"/>
      <c r="AI28" s="1085"/>
      <c r="AJ28" s="1085"/>
      <c r="AK28" s="1085"/>
      <c r="AL28" s="196"/>
      <c r="AM28" s="196"/>
      <c r="AN28" s="1" t="str">
        <f>IF(AO28="","",(_xlfn.XLOOKUP(AO28,'ABE Graduate School Code_FY2025'!A:A,'ABE Graduate School Code_FY2025'!M:M,,0)))</f>
        <v>青</v>
      </c>
      <c r="AO28" s="224" t="str" cm="1">
        <f t="array" ref="AO28">IF($F$21="","",IFERROR(INDEX('ABE Graduate School Code_FY2025'!$A$2:$A$101,SMALL(IF('ABE Graduate School Code_FY2025'!$GQ$2:$GQ$101&lt;&gt;"",ROW('ABE Graduate School Code_FY2025'!$GQ$2:$GQ$101)-ROW('ABE Graduate School Code_FY2025'!$GQ$2)+1,""),ROW(A18))),""))</f>
        <v>6201H</v>
      </c>
      <c r="AP28" s="1" t="str">
        <f>IF(AO28="","",(_xlfn.XLOOKUP(AO28,'ABE Graduate School Code_FY2025'!A:A,'ABE Graduate School Code_FY2025'!B:B,,)))</f>
        <v>Ehime University</v>
      </c>
      <c r="AQ28" s="1" t="str">
        <f>IF(AO28="","",(_xlfn.XLOOKUP(AO28,'ABE Graduate School Code_FY2025'!A:A,'ABE Graduate School Code_FY2025'!C:C,,0)))</f>
        <v>Graduate School of Science and Engineering</v>
      </c>
      <c r="AR28" s="1" t="str">
        <f>IF(AO28="","",_xlfn.XLOOKUP(AO28,'ABE Graduate School Code_FY2025'!A:A,'ABE Graduate School Code_FY2025'!D:D,,0))</f>
        <v>Science and Engineering/Natural Science Program(Biology)</v>
      </c>
      <c r="AS28" s="225" t="str">
        <f>IF(AO28="","",(HYPERLINK(_xlfn.XLOOKUP(AO28,'ABE Graduate School Code_FY2025'!A:A,'ABE Graduate School Code_FY2025'!G:G,,0))))</f>
        <v>https://www.eng.ehime-u.ac.jp/rikougaku/english/</v>
      </c>
      <c r="AT28" s="1">
        <f t="shared" si="2"/>
        <v>0</v>
      </c>
      <c r="AU28" s="1">
        <f t="shared" si="3"/>
        <v>1</v>
      </c>
      <c r="AV28" s="6"/>
    </row>
    <row r="29" spans="2:148" s="191" customFormat="1" ht="16.149999999999999" customHeight="1">
      <c r="C29" s="987" t="s">
        <v>218</v>
      </c>
      <c r="D29" s="1084"/>
      <c r="E29" s="1084"/>
      <c r="F29" s="1084"/>
      <c r="G29" s="1084"/>
      <c r="H29" s="1084"/>
      <c r="I29" s="1084"/>
      <c r="J29" s="1084"/>
      <c r="K29" s="1084"/>
      <c r="L29" s="1084"/>
      <c r="M29" s="1084"/>
      <c r="N29" s="1084"/>
      <c r="O29" s="1084"/>
      <c r="P29" s="1084"/>
      <c r="Q29" s="1084"/>
      <c r="R29" s="1084"/>
      <c r="S29" s="1084"/>
      <c r="T29" s="1084"/>
      <c r="U29" s="1084"/>
      <c r="V29" s="1084"/>
      <c r="W29" s="1084"/>
      <c r="X29" s="1084"/>
      <c r="Y29" s="1084"/>
      <c r="Z29" s="1084"/>
      <c r="AA29" s="1084"/>
      <c r="AB29" s="1084"/>
      <c r="AC29" s="1084"/>
      <c r="AD29" s="1084"/>
      <c r="AE29" s="1084"/>
      <c r="AF29" s="1084"/>
      <c r="AG29" s="1084"/>
      <c r="AH29" s="1084"/>
      <c r="AI29" s="1084"/>
      <c r="AJ29" s="1084"/>
      <c r="AK29" s="1084"/>
      <c r="AL29" s="196"/>
      <c r="AM29" s="196"/>
      <c r="AN29" s="1" t="str">
        <f>IF(AO29="","",(_xlfn.XLOOKUP(AO29,'ABE Graduate School Code_FY2025'!A:A,'ABE Graduate School Code_FY2025'!M:M,,0)))</f>
        <v>青</v>
      </c>
      <c r="AO29" s="224" t="str" cm="1">
        <f t="array" ref="AO29">IF($F$21="","",IFERROR(INDEX('ABE Graduate School Code_FY2025'!$A$2:$A$101,SMALL(IF('ABE Graduate School Code_FY2025'!$GQ$2:$GQ$101&lt;&gt;"",ROW('ABE Graduate School Code_FY2025'!$GQ$2:$GQ$101)-ROW('ABE Graduate School Code_FY2025'!$GQ$2)+1,""),ROW(A19))),""))</f>
        <v>6201E</v>
      </c>
      <c r="AP29" s="1" t="str">
        <f>IF(AO29="","",(_xlfn.XLOOKUP(AO29,'ABE Graduate School Code_FY2025'!A:A,'ABE Graduate School Code_FY2025'!B:B,,)))</f>
        <v>Ehime University</v>
      </c>
      <c r="AQ29" s="1" t="str">
        <f>IF(AO29="","",(_xlfn.XLOOKUP(AO29,'ABE Graduate School Code_FY2025'!A:A,'ABE Graduate School Code_FY2025'!C:C,,0)))</f>
        <v>Graduate School of Science and Engineering</v>
      </c>
      <c r="AR29" s="1" t="str">
        <f>IF(AO29="","",_xlfn.XLOOKUP(AO29,'ABE Graduate School Code_FY2025'!A:A,'ABE Graduate School Code_FY2025'!D:D,,0))</f>
        <v>Science and Engineering/Natural Science Program(Biology)</v>
      </c>
      <c r="AS29" s="225" t="str">
        <f>IF(AO29="","",(HYPERLINK(_xlfn.XLOOKUP(AO29,'ABE Graduate School Code_FY2025'!A:A,'ABE Graduate School Code_FY2025'!G:G,,0))))</f>
        <v>https://www.eng.ehime-u.ac.jp/rikougaku/english/</v>
      </c>
      <c r="AT29" s="1">
        <f t="shared" si="2"/>
        <v>0</v>
      </c>
      <c r="AU29" s="1">
        <f t="shared" si="3"/>
        <v>1</v>
      </c>
      <c r="AV29" s="6"/>
    </row>
    <row r="30" spans="2:148" ht="16.149999999999999" customHeight="1">
      <c r="B30" s="931" t="s">
        <v>219</v>
      </c>
      <c r="C30" s="931"/>
      <c r="D30" s="931"/>
      <c r="E30" s="931"/>
      <c r="F30" s="931"/>
      <c r="G30" s="958">
        <f>(IF(V35="Master's candidates are not accepted","Notes ! The graduate school doesn't accept Master's degrees, so please select your application again",IF(V35="PhD candidates are not accepted","Notes ! The graduate school does'nt accept phD degrees, so please select your application again",)))</f>
        <v>0</v>
      </c>
      <c r="H30" s="958"/>
      <c r="I30" s="958"/>
      <c r="J30" s="958"/>
      <c r="K30" s="958"/>
      <c r="L30" s="958"/>
      <c r="M30" s="958"/>
      <c r="N30" s="958"/>
      <c r="O30" s="958"/>
      <c r="P30" s="958"/>
      <c r="Q30" s="958"/>
      <c r="R30" s="958"/>
      <c r="S30" s="958"/>
      <c r="T30" s="958"/>
      <c r="U30" s="958"/>
      <c r="V30" s="958"/>
      <c r="W30" s="958"/>
      <c r="X30" s="958"/>
      <c r="Y30" s="958"/>
      <c r="Z30" s="958"/>
      <c r="AA30" s="958"/>
      <c r="AB30" s="958"/>
      <c r="AC30" s="958"/>
      <c r="AD30" s="958"/>
      <c r="AE30" s="958"/>
      <c r="AF30" s="958"/>
      <c r="AG30" s="958"/>
      <c r="AH30" s="958"/>
      <c r="AI30" s="958"/>
      <c r="AJ30" s="958"/>
      <c r="AK30" s="958"/>
      <c r="AN30" s="1" t="str">
        <f>IF(AO30="","",(_xlfn.XLOOKUP(AO30,'ABE Graduate School Code_FY2025'!A:A,'ABE Graduate School Code_FY2025'!M:M,,0)))</f>
        <v>緑</v>
      </c>
      <c r="AO30" s="224" t="str" cm="1">
        <f t="array" ref="AO30">IF($F$21="","",IFERROR(INDEX('ABE Graduate School Code_FY2025'!$A$2:$A$101,SMALL(IF('ABE Graduate School Code_FY2025'!$GQ$2:$GQ$101&lt;&gt;"",ROW('ABE Graduate School Code_FY2025'!$GQ$2:$GQ$101)-ROW('ABE Graduate School Code_FY2025'!$GQ$2)+1,""),ROW(A20))),""))</f>
        <v>6201F</v>
      </c>
      <c r="AP30" s="1" t="str">
        <f>IF(AO30="","",(_xlfn.XLOOKUP(AO30,'ABE Graduate School Code_FY2025'!A:A,'ABE Graduate School Code_FY2025'!B:B,,)))</f>
        <v>Ehime University</v>
      </c>
      <c r="AQ30" s="1" t="str">
        <f>IF(AO30="","",(_xlfn.XLOOKUP(AO30,'ABE Graduate School Code_FY2025'!A:A,'ABE Graduate School Code_FY2025'!C:C,,0)))</f>
        <v>Graduate School of Science and Engineering</v>
      </c>
      <c r="AR30" s="1" t="str">
        <f>IF(AO30="","",_xlfn.XLOOKUP(AO30,'ABE Graduate School Code_FY2025'!A:A,'ABE Graduate School Code_FY2025'!D:D,,0))</f>
        <v>Science and Engineering/Natural Science Program(Earth Sciences)</v>
      </c>
      <c r="AS30" s="225" t="str">
        <f>IF(AO30="","",(HYPERLINK(_xlfn.XLOOKUP(AO30,'ABE Graduate School Code_FY2025'!A:A,'ABE Graduate School Code_FY2025'!G:G,,0))))</f>
        <v>https://www.eng.ehime-u.ac.jp/rikougaku/english/</v>
      </c>
      <c r="AT30" s="1">
        <f t="shared" si="2"/>
        <v>1</v>
      </c>
      <c r="AU30" s="1">
        <f t="shared" si="3"/>
        <v>0</v>
      </c>
    </row>
    <row r="31" spans="2:148" ht="16.149999999999999" customHeight="1">
      <c r="B31" s="931"/>
      <c r="C31" s="931"/>
      <c r="D31" s="931"/>
      <c r="E31" s="931"/>
      <c r="F31" s="931"/>
      <c r="G31" s="932">
        <f>IF(K34="Not matched!","Notes ! Your research doesn't seemed to match the Graduate School Code of the university.  Please check the university you are applying to.",)</f>
        <v>0</v>
      </c>
      <c r="H31" s="932"/>
      <c r="I31" s="932"/>
      <c r="J31" s="932"/>
      <c r="K31" s="932"/>
      <c r="L31" s="932"/>
      <c r="M31" s="932"/>
      <c r="N31" s="932"/>
      <c r="O31" s="932"/>
      <c r="P31" s="932"/>
      <c r="Q31" s="932"/>
      <c r="R31" s="932"/>
      <c r="S31" s="932"/>
      <c r="T31" s="932"/>
      <c r="U31" s="932"/>
      <c r="V31" s="932"/>
      <c r="W31" s="932"/>
      <c r="X31" s="932"/>
      <c r="Y31" s="932"/>
      <c r="Z31" s="932"/>
      <c r="AA31" s="932"/>
      <c r="AB31" s="932"/>
      <c r="AC31" s="932"/>
      <c r="AD31" s="932"/>
      <c r="AE31" s="932"/>
      <c r="AF31" s="932"/>
      <c r="AG31" s="932"/>
      <c r="AH31" s="932"/>
      <c r="AI31" s="932"/>
      <c r="AJ31" s="932"/>
      <c r="AK31" s="932"/>
      <c r="AL31" s="40"/>
      <c r="AM31" s="40"/>
      <c r="AN31" s="1" t="str">
        <f>IF(AO31="","",(_xlfn.XLOOKUP(AO31,'ABE Graduate School Code_FY2025'!A:A,'ABE Graduate School Code_FY2025'!M:M,,0)))</f>
        <v>緑</v>
      </c>
      <c r="AO31" s="224" t="str" cm="1">
        <f t="array" ref="AO31">IF($F$21="","",IFERROR(INDEX('ABE Graduate School Code_FY2025'!$A$2:$A$101,SMALL(IF('ABE Graduate School Code_FY2025'!$GQ$2:$GQ$101&lt;&gt;"",ROW('ABE Graduate School Code_FY2025'!$GQ$2:$GQ$101)-ROW('ABE Graduate School Code_FY2025'!$GQ$2)+1,""),ROW(A21))),""))</f>
        <v>6201J</v>
      </c>
      <c r="AP31" s="1" t="str">
        <f>IF(AO31="","",(_xlfn.XLOOKUP(AO31,'ABE Graduate School Code_FY2025'!A:A,'ABE Graduate School Code_FY2025'!B:B,,)))</f>
        <v>Ehime University</v>
      </c>
      <c r="AQ31" s="1" t="str">
        <f>IF(AO31="","",(_xlfn.XLOOKUP(AO31,'ABE Graduate School Code_FY2025'!A:A,'ABE Graduate School Code_FY2025'!C:C,,0)))</f>
        <v>Graduate school of Science and Engineering</v>
      </c>
      <c r="AR31" s="1" t="str">
        <f>IF(AO31="","",_xlfn.XLOOKUP(AO31,'ABE Graduate School Code_FY2025'!A:A,'ABE Graduate School Code_FY2025'!D:D,,0))</f>
        <v>Public Infrastructure Program/
Applied Information  Engineering</v>
      </c>
      <c r="AS31" s="225" t="str">
        <f>IF(AO31="","",(HYPERLINK(_xlfn.XLOOKUP(AO31,'ABE Graduate School Code_FY2025'!A:A,'ABE Graduate School Code_FY2025'!G:G,,0))))</f>
        <v>https://www.eng.ehime-u.ac.jp/rikougaku/english/professor/</v>
      </c>
      <c r="AT31" s="1">
        <f t="shared" si="2"/>
        <v>1</v>
      </c>
      <c r="AU31" s="1">
        <f t="shared" si="3"/>
        <v>0</v>
      </c>
      <c r="AW31" s="118">
        <v>1</v>
      </c>
      <c r="AX31" s="118">
        <v>2</v>
      </c>
      <c r="AY31" s="118">
        <v>3</v>
      </c>
      <c r="AZ31" s="118">
        <v>4</v>
      </c>
      <c r="BA31" s="118">
        <v>5</v>
      </c>
      <c r="BB31" s="118">
        <v>6</v>
      </c>
      <c r="BC31" s="118">
        <v>7</v>
      </c>
      <c r="BD31" s="118">
        <v>8</v>
      </c>
      <c r="BE31" s="118">
        <v>9</v>
      </c>
      <c r="BF31" s="118">
        <v>10</v>
      </c>
      <c r="BG31" s="118">
        <v>11</v>
      </c>
      <c r="BH31" s="118">
        <v>12</v>
      </c>
      <c r="BI31" s="118">
        <v>13</v>
      </c>
      <c r="BJ31" s="118">
        <v>14</v>
      </c>
      <c r="BK31" s="118">
        <v>15</v>
      </c>
      <c r="BL31" s="118">
        <v>16</v>
      </c>
      <c r="BM31" s="118">
        <v>17</v>
      </c>
      <c r="BN31" s="118">
        <v>18</v>
      </c>
      <c r="BO31" s="118">
        <v>19</v>
      </c>
      <c r="BP31" s="118">
        <v>20</v>
      </c>
      <c r="BQ31" s="118">
        <v>21</v>
      </c>
      <c r="BR31" s="118">
        <v>22</v>
      </c>
      <c r="BS31" s="118">
        <v>23</v>
      </c>
      <c r="BT31" s="118">
        <v>24</v>
      </c>
      <c r="BU31" s="118">
        <v>25</v>
      </c>
      <c r="BV31" s="118">
        <v>26</v>
      </c>
      <c r="BW31" s="118">
        <v>27</v>
      </c>
      <c r="BX31" s="118">
        <v>28</v>
      </c>
      <c r="BY31" s="118">
        <v>29</v>
      </c>
      <c r="BZ31" s="118">
        <v>30</v>
      </c>
      <c r="CA31" s="118">
        <v>31</v>
      </c>
      <c r="CB31" s="118">
        <v>32</v>
      </c>
      <c r="CC31" s="118">
        <v>33</v>
      </c>
      <c r="CD31" s="118">
        <v>34</v>
      </c>
      <c r="CE31" s="118">
        <v>35</v>
      </c>
      <c r="CF31" s="118">
        <v>36</v>
      </c>
      <c r="CG31" s="118">
        <v>37</v>
      </c>
      <c r="CH31" s="118">
        <v>38</v>
      </c>
      <c r="CI31" s="118">
        <v>39</v>
      </c>
      <c r="CJ31" s="118">
        <v>40</v>
      </c>
      <c r="CK31" s="118">
        <v>41</v>
      </c>
      <c r="CL31" s="118">
        <v>42</v>
      </c>
      <c r="CM31" s="118">
        <v>43</v>
      </c>
      <c r="CN31" s="118">
        <v>44</v>
      </c>
      <c r="CO31" s="118">
        <v>45</v>
      </c>
      <c r="CP31" s="118">
        <v>46</v>
      </c>
      <c r="CQ31" s="118">
        <v>47</v>
      </c>
      <c r="CR31" s="118">
        <v>48</v>
      </c>
      <c r="CS31" s="118">
        <v>49</v>
      </c>
      <c r="CT31" s="118">
        <v>50</v>
      </c>
      <c r="CU31" s="118">
        <v>51</v>
      </c>
      <c r="CV31" s="118">
        <v>52</v>
      </c>
      <c r="CW31" s="118">
        <v>53</v>
      </c>
      <c r="CX31" s="118">
        <v>54</v>
      </c>
      <c r="CY31" s="118">
        <v>55</v>
      </c>
      <c r="CZ31" s="118">
        <v>56</v>
      </c>
      <c r="DA31" s="118">
        <v>57</v>
      </c>
      <c r="DB31" s="118">
        <v>58</v>
      </c>
      <c r="DC31" s="118">
        <v>59</v>
      </c>
      <c r="DD31" s="118">
        <v>60</v>
      </c>
      <c r="DE31" s="118">
        <v>61</v>
      </c>
      <c r="DF31" s="118">
        <v>62</v>
      </c>
      <c r="DG31" s="118">
        <v>63</v>
      </c>
      <c r="DH31" s="118">
        <v>64</v>
      </c>
      <c r="DI31" s="118">
        <v>65</v>
      </c>
      <c r="DJ31" s="118">
        <v>66</v>
      </c>
      <c r="DK31" s="118">
        <v>67</v>
      </c>
      <c r="DL31" s="118">
        <v>68</v>
      </c>
      <c r="DM31" s="118">
        <v>69</v>
      </c>
      <c r="DN31" s="118">
        <v>70</v>
      </c>
      <c r="DO31" s="118">
        <v>71</v>
      </c>
      <c r="DP31" s="118">
        <v>72</v>
      </c>
      <c r="DQ31" s="118">
        <v>73</v>
      </c>
      <c r="DR31" s="118">
        <v>74</v>
      </c>
      <c r="DS31" s="118">
        <v>75</v>
      </c>
      <c r="DT31" s="118">
        <v>76</v>
      </c>
      <c r="DU31" s="118">
        <v>77</v>
      </c>
      <c r="DV31" s="118">
        <v>78</v>
      </c>
      <c r="DW31" s="118">
        <v>79</v>
      </c>
      <c r="DX31" s="118">
        <v>80</v>
      </c>
      <c r="DY31" s="118">
        <v>81</v>
      </c>
      <c r="DZ31" s="118">
        <v>82</v>
      </c>
      <c r="EA31" s="118">
        <v>83</v>
      </c>
      <c r="EB31" s="118">
        <v>84</v>
      </c>
      <c r="EC31" s="118">
        <v>85</v>
      </c>
      <c r="ED31" s="118">
        <v>86</v>
      </c>
      <c r="EE31" s="118">
        <v>87</v>
      </c>
      <c r="EF31" s="118">
        <v>88</v>
      </c>
      <c r="EG31" s="118">
        <v>89</v>
      </c>
      <c r="EH31" s="118">
        <v>90</v>
      </c>
      <c r="EI31" s="118">
        <v>91</v>
      </c>
      <c r="EJ31" s="118">
        <v>92</v>
      </c>
      <c r="EK31" s="118">
        <v>93</v>
      </c>
      <c r="EL31" s="118">
        <v>94</v>
      </c>
      <c r="EM31" s="118">
        <v>95</v>
      </c>
      <c r="EN31" s="118">
        <v>96</v>
      </c>
      <c r="EO31" s="118">
        <v>97</v>
      </c>
      <c r="EP31" s="118">
        <v>98</v>
      </c>
      <c r="EQ31" s="118">
        <v>99</v>
      </c>
      <c r="ER31" s="118">
        <v>100</v>
      </c>
    </row>
    <row r="32" spans="2:148" ht="16.149999999999999" customHeight="1">
      <c r="B32" s="931"/>
      <c r="C32" s="931"/>
      <c r="D32" s="931"/>
      <c r="E32" s="931"/>
      <c r="F32" s="931"/>
      <c r="G32" s="932"/>
      <c r="H32" s="932"/>
      <c r="I32" s="932"/>
      <c r="J32" s="932"/>
      <c r="K32" s="932"/>
      <c r="L32" s="932"/>
      <c r="M32" s="932"/>
      <c r="N32" s="932"/>
      <c r="O32" s="932"/>
      <c r="P32" s="932"/>
      <c r="Q32" s="932"/>
      <c r="R32" s="932"/>
      <c r="S32" s="932"/>
      <c r="T32" s="932"/>
      <c r="U32" s="932"/>
      <c r="V32" s="932"/>
      <c r="W32" s="932"/>
      <c r="X32" s="932"/>
      <c r="Y32" s="932"/>
      <c r="Z32" s="932"/>
      <c r="AA32" s="932"/>
      <c r="AB32" s="932"/>
      <c r="AC32" s="932"/>
      <c r="AD32" s="932"/>
      <c r="AE32" s="932"/>
      <c r="AF32" s="932"/>
      <c r="AG32" s="932"/>
      <c r="AH32" s="932"/>
      <c r="AI32" s="932"/>
      <c r="AJ32" s="932"/>
      <c r="AK32" s="932"/>
      <c r="AL32" s="40"/>
      <c r="AM32" s="40"/>
      <c r="AN32" s="1" t="str">
        <f>IF(AO32="","",(_xlfn.XLOOKUP(AO32,'ABE Graduate School Code_FY2025'!A:A,'ABE Graduate School Code_FY2025'!M:M,,0)))</f>
        <v>緑</v>
      </c>
      <c r="AO32" s="224" t="str" cm="1">
        <f t="array" ref="AO32">IF($F$21="","",IFERROR(INDEX('ABE Graduate School Code_FY2025'!$A$2:$A$101,SMALL(IF('ABE Graduate School Code_FY2025'!$GQ$2:$GQ$101&lt;&gt;"",ROW('ABE Graduate School Code_FY2025'!$GQ$2:$GQ$101)-ROW('ABE Graduate School Code_FY2025'!$GQ$2)+1,""),ROW(A22))),""))</f>
        <v>6201G</v>
      </c>
      <c r="AP32" s="1" t="str">
        <f>IF(AO32="","",(_xlfn.XLOOKUP(AO32,'ABE Graduate School Code_FY2025'!A:A,'ABE Graduate School Code_FY2025'!B:B,,)))</f>
        <v>Ehime University</v>
      </c>
      <c r="AQ32" s="1" t="str">
        <f>IF(AO32="","",(_xlfn.XLOOKUP(AO32,'ABE Graduate School Code_FY2025'!A:A,'ABE Graduate School Code_FY2025'!C:C,,0)))</f>
        <v>Graduate school of Science and Engineering</v>
      </c>
      <c r="AR32" s="1" t="str">
        <f>IF(AO32="","",_xlfn.XLOOKUP(AO32,'ABE Graduate School Code_FY2025'!A:A,'ABE Graduate School Code_FY2025'!D:D,,0))</f>
        <v>Public Infrastructure Program/
Civil and Environmental Engineering</v>
      </c>
      <c r="AS32" s="225" t="str">
        <f>IF(AO32="","",(HYPERLINK(_xlfn.XLOOKUP(AO32,'ABE Graduate School Code_FY2025'!A:A,'ABE Graduate School Code_FY2025'!G:G,,0))))</f>
        <v>https://www.eng.ehime-u.ac.jp/rikougaku/english/professor/</v>
      </c>
      <c r="AT32" s="1">
        <f t="shared" si="2"/>
        <v>1</v>
      </c>
      <c r="AU32" s="1">
        <f t="shared" si="3"/>
        <v>0</v>
      </c>
      <c r="AW32" s="118"/>
      <c r="AX32" s="118"/>
      <c r="AY32" s="118"/>
      <c r="AZ32" s="118"/>
      <c r="BA32" s="118"/>
      <c r="BB32" s="118"/>
      <c r="BC32" s="118"/>
      <c r="BD32" s="118"/>
      <c r="BE32" s="118"/>
      <c r="BF32" s="118"/>
      <c r="BG32" s="118"/>
      <c r="BH32" s="118"/>
      <c r="BI32" s="118"/>
      <c r="BJ32" s="118"/>
      <c r="BK32" s="118"/>
      <c r="BL32" s="118"/>
      <c r="BM32" s="118"/>
      <c r="BN32" s="118"/>
      <c r="BO32" s="118"/>
      <c r="BP32" s="118"/>
      <c r="BQ32" s="118"/>
      <c r="BR32" s="118"/>
      <c r="BS32" s="118"/>
      <c r="BT32" s="118"/>
      <c r="BU32" s="118"/>
      <c r="BV32" s="118"/>
      <c r="BW32" s="118"/>
      <c r="BX32" s="118"/>
      <c r="BY32" s="118"/>
      <c r="BZ32" s="118"/>
      <c r="CA32" s="118"/>
      <c r="CB32" s="118"/>
      <c r="CC32" s="118"/>
      <c r="CD32" s="118"/>
      <c r="CE32" s="118"/>
      <c r="CF32" s="118"/>
      <c r="CG32" s="118"/>
      <c r="CH32" s="118"/>
      <c r="CI32" s="118"/>
      <c r="CJ32" s="118"/>
      <c r="CK32" s="118"/>
      <c r="CL32" s="118"/>
      <c r="CM32" s="118"/>
      <c r="CN32" s="118"/>
      <c r="CO32" s="118"/>
      <c r="CP32" s="118"/>
      <c r="CQ32" s="118"/>
      <c r="CR32" s="118"/>
      <c r="CS32" s="118"/>
      <c r="CT32" s="118"/>
      <c r="CU32" s="118"/>
      <c r="CV32" s="118"/>
      <c r="CW32" s="118"/>
      <c r="CX32" s="118"/>
      <c r="CY32" s="118"/>
      <c r="CZ32" s="118"/>
      <c r="DA32" s="118"/>
      <c r="DB32" s="118"/>
      <c r="DC32" s="118"/>
      <c r="DD32" s="118"/>
      <c r="DE32" s="118"/>
      <c r="DF32" s="118"/>
      <c r="DG32" s="118"/>
      <c r="DH32" s="118"/>
      <c r="DI32" s="118"/>
      <c r="DJ32" s="118"/>
      <c r="DK32" s="118"/>
      <c r="DL32" s="118"/>
      <c r="DM32" s="118"/>
      <c r="DN32" s="118"/>
      <c r="DO32" s="118"/>
      <c r="DP32" s="118"/>
      <c r="DQ32" s="118"/>
      <c r="DR32" s="118"/>
      <c r="DS32" s="118"/>
      <c r="DT32" s="118"/>
      <c r="DU32" s="118"/>
      <c r="DV32" s="118"/>
      <c r="DW32" s="118"/>
      <c r="DX32" s="118"/>
      <c r="DY32" s="118"/>
      <c r="DZ32" s="118"/>
      <c r="EA32" s="118"/>
      <c r="EB32" s="118"/>
      <c r="EC32" s="118"/>
      <c r="ED32" s="118"/>
      <c r="EE32" s="118"/>
      <c r="EF32" s="118"/>
      <c r="EG32" s="118"/>
      <c r="EH32" s="118"/>
      <c r="EI32" s="118"/>
      <c r="EJ32" s="118"/>
      <c r="EK32" s="118"/>
      <c r="EL32" s="118"/>
      <c r="EM32" s="118"/>
      <c r="EN32" s="118"/>
      <c r="EO32" s="118"/>
      <c r="EP32" s="118"/>
      <c r="EQ32" s="118"/>
      <c r="ER32" s="118"/>
    </row>
    <row r="33" spans="2:185" ht="22.15" customHeight="1" thickBot="1">
      <c r="B33" s="965" t="s">
        <v>220</v>
      </c>
      <c r="C33" s="965"/>
      <c r="D33" s="965"/>
      <c r="E33" s="965"/>
      <c r="F33" s="965"/>
      <c r="G33" s="1088" t="str">
        <f>HYPERLINK(_xlfn.XLOOKUP(F34,'ABE Graduate School Code_FY2025'!A:A,'ABE Graduate School Code_FY2025'!G:G,,0))</f>
        <v>http://www.law.kyushu-u.ac.jp/</v>
      </c>
      <c r="H33" s="997"/>
      <c r="I33" s="997"/>
      <c r="J33" s="997"/>
      <c r="K33" s="997"/>
      <c r="L33" s="997"/>
      <c r="M33" s="997"/>
      <c r="N33" s="997"/>
      <c r="O33" s="997"/>
      <c r="P33" s="997"/>
      <c r="Q33" s="997"/>
      <c r="R33" s="997"/>
      <c r="S33" s="997"/>
      <c r="T33" s="997"/>
      <c r="U33" s="997"/>
      <c r="V33" s="997"/>
      <c r="W33" s="997"/>
      <c r="X33" s="997"/>
      <c r="Y33" s="997"/>
      <c r="Z33" s="997"/>
      <c r="AA33" s="997"/>
      <c r="AB33" s="997"/>
      <c r="AC33" s="997"/>
      <c r="AD33" s="997"/>
      <c r="AE33" s="997"/>
      <c r="AF33" s="997"/>
      <c r="AG33" s="997"/>
      <c r="AH33" s="997"/>
      <c r="AI33" s="997"/>
      <c r="AJ33" s="997"/>
      <c r="AK33" s="997"/>
      <c r="AL33" s="40"/>
      <c r="AM33" s="40"/>
      <c r="AN33" s="1" t="str">
        <f>IF(AO33="","",(_xlfn.XLOOKUP(AO33,'ABE Graduate School Code_FY2025'!A:A,'ABE Graduate School Code_FY2025'!M:M,,0)))</f>
        <v>緑</v>
      </c>
      <c r="AO33" s="224" t="str" cm="1">
        <f t="array" ref="AO33">IF($F$21="","",IFERROR(INDEX('ABE Graduate School Code_FY2025'!$A$2:$A$101,SMALL(IF('ABE Graduate School Code_FY2025'!$GQ$2:$GQ$101&lt;&gt;"",ROW('ABE Graduate School Code_FY2025'!$GQ$2:$GQ$101)-ROW('ABE Graduate School Code_FY2025'!$GQ$2)+1,""),ROW(A23))),""))</f>
        <v>6201D</v>
      </c>
      <c r="AP33" s="1" t="str">
        <f>IF(AO33="","",(_xlfn.XLOOKUP(AO33,'ABE Graduate School Code_FY2025'!A:A,'ABE Graduate School Code_FY2025'!B:B,,)))</f>
        <v>Ehime University</v>
      </c>
      <c r="AQ33" s="1" t="str">
        <f>IF(AO33="","",(_xlfn.XLOOKUP(AO33,'ABE Graduate School Code_FY2025'!A:A,'ABE Graduate School Code_FY2025'!C:C,,0)))</f>
        <v>Graduate School of Science and Engineering</v>
      </c>
      <c r="AR33" s="1" t="str">
        <f>IF(AO33="","",_xlfn.XLOOKUP(AO33,'ABE Graduate School Code_FY2025'!A:A,'ABE Graduate School Code_FY2025'!D:D,,0))</f>
        <v>Science and Engineering/Mathematics and Computer Science Program</v>
      </c>
      <c r="AS33" s="225" t="str">
        <f>IF(AO33="","",(HYPERLINK(_xlfn.XLOOKUP(AO33,'ABE Graduate School Code_FY2025'!A:A,'ABE Graduate School Code_FY2025'!G:G,,0))))</f>
        <v>https://www.eng.ehime-u.ac.jp/rikougaku/english/</v>
      </c>
      <c r="AT33" s="1">
        <f t="shared" si="2"/>
        <v>1</v>
      </c>
      <c r="AU33" s="1">
        <f t="shared" si="3"/>
        <v>0</v>
      </c>
      <c r="AW33" s="6" t="s">
        <v>221</v>
      </c>
    </row>
    <row r="34" spans="2:185" ht="22.15" customHeight="1">
      <c r="B34" s="950" t="s">
        <v>222</v>
      </c>
      <c r="C34" s="951"/>
      <c r="D34" s="951"/>
      <c r="E34" s="951"/>
      <c r="F34" s="946" t="s">
        <v>244</v>
      </c>
      <c r="G34" s="954" t="s">
        <v>223</v>
      </c>
      <c r="H34" s="954"/>
      <c r="I34" s="954"/>
      <c r="J34" s="954"/>
      <c r="K34" s="955" t="str" cm="1">
        <f t="array" ref="K34">IF(OR(F21="",F34=""),"",IF(OR(F21=AW34:ER34),"HighIy Matched",IF(OR(G19=AW35:CT35),"Matched",IF(AW35=0,"need to be varified","Not matched!"))))</f>
        <v>HighIy Matched</v>
      </c>
      <c r="L34" s="955"/>
      <c r="M34" s="955"/>
      <c r="N34" s="955"/>
      <c r="O34" s="955"/>
      <c r="P34" s="949" t="s">
        <v>224</v>
      </c>
      <c r="Q34" s="949"/>
      <c r="R34" s="949"/>
      <c r="S34" s="949"/>
      <c r="T34" s="949"/>
      <c r="U34" s="949"/>
      <c r="V34" s="998" t="str">
        <f>IF(F34="","",_xlfn.XLOOKUP(F34,'ABE Graduate School Code_FY2025'!A:A,'ABE Graduate School Code_FY2025'!L:L,,0))</f>
        <v>for_PreApplication_Matching</v>
      </c>
      <c r="W34" s="998"/>
      <c r="X34" s="998"/>
      <c r="Y34" s="998"/>
      <c r="Z34" s="998"/>
      <c r="AA34" s="998"/>
      <c r="AB34" s="998"/>
      <c r="AC34" s="998"/>
      <c r="AD34" s="998"/>
      <c r="AE34" s="998"/>
      <c r="AF34" s="998"/>
      <c r="AG34" s="998"/>
      <c r="AH34" s="998"/>
      <c r="AI34" s="998"/>
      <c r="AJ34" s="998"/>
      <c r="AK34" s="999"/>
      <c r="AN34" s="1" t="str">
        <f>IF(AO34="","",(_xlfn.XLOOKUP(AO34,'ABE Graduate School Code_FY2025'!A:A,'ABE Graduate School Code_FY2025'!M:M,,0)))</f>
        <v>緑</v>
      </c>
      <c r="AO34" s="224" t="str" cm="1">
        <f t="array" ref="AO34">IF($F$21="","",IFERROR(INDEX('ABE Graduate School Code_FY2025'!$A$2:$A$101,SMALL(IF('ABE Graduate School Code_FY2025'!$GQ$2:$GQ$101&lt;&gt;"",ROW('ABE Graduate School Code_FY2025'!$GQ$2:$GQ$101)-ROW('ABE Graduate School Code_FY2025'!$GQ$2)+1,""),ROW(A24))),""))</f>
        <v>5803B</v>
      </c>
      <c r="AP34" s="1" t="str">
        <f>IF(AO34="","",(_xlfn.XLOOKUP(AO34,'ABE Graduate School Code_FY2025'!A:A,'ABE Graduate School Code_FY2025'!B:B,,)))</f>
        <v>Okayama University</v>
      </c>
      <c r="AQ34" s="1" t="str">
        <f>IF(AO34="","",(_xlfn.XLOOKUP(AO34,'ABE Graduate School Code_FY2025'!A:A,'ABE Graduate School Code_FY2025'!C:C,,0)))</f>
        <v>Graduate School of Environmental, Life, Natural Science and Technology</v>
      </c>
      <c r="AR34" s="1" t="str">
        <f>IF(AO34="","",_xlfn.XLOOKUP(AO34,'ABE Graduate School Code_FY2025'!A:A,'ABE Graduate School Code_FY2025'!D:D,,0))</f>
        <v>Division of Environmental, Life, Natural Science and Technology / Applied Plant Science Course</v>
      </c>
      <c r="AS34" s="225" t="str">
        <f>IF(AO34="","",(HYPERLINK(_xlfn.XLOOKUP(AO34,'ABE Graduate School Code_FY2025'!A:A,'ABE Graduate School Code_FY2025'!G:G,,0))))</f>
        <v>https://www.elst.okayama-u.ac.jp/en/</v>
      </c>
      <c r="AT34" s="1">
        <f t="shared" si="2"/>
        <v>1</v>
      </c>
      <c r="AU34" s="1">
        <f t="shared" si="3"/>
        <v>0</v>
      </c>
      <c r="AW34" s="198">
        <f>IF($F$34="","",_xlfn.XLOOKUP($F$34,'ABE Graduate School Code_FY2025'!$A:$A,'ABE Graduate School Code_FY2025'!N:N,,0))</f>
        <v>5010</v>
      </c>
      <c r="AX34" s="198">
        <f>IF($F$34="","",_xlfn.XLOOKUP($F$34,'ABE Graduate School Code_FY2025'!$A:$A,'ABE Graduate School Code_FY2025'!O:O,,0))</f>
        <v>5020</v>
      </c>
      <c r="AY34" s="198">
        <f>IF($F$34="","",_xlfn.XLOOKUP($F$34,'ABE Graduate School Code_FY2025'!$A:$A,'ABE Graduate School Code_FY2025'!P:P,,0))</f>
        <v>5030</v>
      </c>
      <c r="AZ34" s="198">
        <f>IF($F$34="","",_xlfn.XLOOKUP($F$34,'ABE Graduate School Code_FY2025'!$A:$A,'ABE Graduate School Code_FY2025'!Q:Q,,0))</f>
        <v>5040</v>
      </c>
      <c r="BA34" s="198">
        <f>IF($F$34="","",_xlfn.XLOOKUP($F$34,'ABE Graduate School Code_FY2025'!$A:$A,'ABE Graduate School Code_FY2025'!R:R,,0))</f>
        <v>5050</v>
      </c>
      <c r="BB34" s="198">
        <f>IF($F$34="","",_xlfn.XLOOKUP($F$34,'ABE Graduate School Code_FY2025'!$A:$A,'ABE Graduate School Code_FY2025'!S:S,,0))</f>
        <v>5060</v>
      </c>
      <c r="BC34" s="198">
        <f>IF($F$34="","",_xlfn.XLOOKUP($F$34,'ABE Graduate School Code_FY2025'!$A:$A,'ABE Graduate School Code_FY2025'!T:T,,0))</f>
        <v>5070</v>
      </c>
      <c r="BD34" s="198">
        <f>IF($F$34="","",_xlfn.XLOOKUP($F$34,'ABE Graduate School Code_FY2025'!$A:$A,'ABE Graduate School Code_FY2025'!U:U,,0))</f>
        <v>0</v>
      </c>
      <c r="BE34" s="198">
        <f>IF($F$34="","",_xlfn.XLOOKUP($F$34,'ABE Graduate School Code_FY2025'!$A:$A,'ABE Graduate School Code_FY2025'!V:V,,0))</f>
        <v>0</v>
      </c>
      <c r="BF34" s="198">
        <f>IF($F$34="","",_xlfn.XLOOKUP($F$34,'ABE Graduate School Code_FY2025'!$A:$A,'ABE Graduate School Code_FY2025'!W:W,,0))</f>
        <v>0</v>
      </c>
      <c r="BG34" s="198">
        <f>IF($F$34="","",_xlfn.XLOOKUP($F$34,'ABE Graduate School Code_FY2025'!$A:$A,'ABE Graduate School Code_FY2025'!X:X,,0))</f>
        <v>0</v>
      </c>
      <c r="BH34" s="198">
        <f>IF($F$34="","",_xlfn.XLOOKUP($F$34,'ABE Graduate School Code_FY2025'!$A:$A,'ABE Graduate School Code_FY2025'!Y:Y,,0))</f>
        <v>0</v>
      </c>
      <c r="BI34" s="198">
        <f>IF($F$34="","",_xlfn.XLOOKUP($F$34,'ABE Graduate School Code_FY2025'!$A:$A,'ABE Graduate School Code_FY2025'!Z:Z,,0))</f>
        <v>0</v>
      </c>
      <c r="BJ34" s="198">
        <f>IF($F$34="","",_xlfn.XLOOKUP($F$34,'ABE Graduate School Code_FY2025'!$A:$A,'ABE Graduate School Code_FY2025'!AA:AA,,0))</f>
        <v>0</v>
      </c>
      <c r="BK34" s="198">
        <f>IF($F$34="","",_xlfn.XLOOKUP($F$34,'ABE Graduate School Code_FY2025'!$A:$A,'ABE Graduate School Code_FY2025'!AB:AB,,0))</f>
        <v>0</v>
      </c>
      <c r="BL34" s="198">
        <f>IF($F$34="","",_xlfn.XLOOKUP($F$34,'ABE Graduate School Code_FY2025'!$A:$A,'ABE Graduate School Code_FY2025'!AC:AC,,0))</f>
        <v>0</v>
      </c>
      <c r="BM34" s="198">
        <f>IF($F$34="","",_xlfn.XLOOKUP($F$34,'ABE Graduate School Code_FY2025'!$A:$A,'ABE Graduate School Code_FY2025'!AD:AD,,0))</f>
        <v>0</v>
      </c>
      <c r="BN34" s="198">
        <f>IF($F$34="","",_xlfn.XLOOKUP($F$34,'ABE Graduate School Code_FY2025'!$A:$A,'ABE Graduate School Code_FY2025'!AE:AE,,0))</f>
        <v>0</v>
      </c>
      <c r="BO34" s="198">
        <f>IF($F$34="","",_xlfn.XLOOKUP($F$34,'ABE Graduate School Code_FY2025'!$A:$A,'ABE Graduate School Code_FY2025'!AF:AF,,0))</f>
        <v>0</v>
      </c>
      <c r="BP34" s="198">
        <f>IF($F$34="","",_xlfn.XLOOKUP($F$34,'ABE Graduate School Code_FY2025'!$A:$A,'ABE Graduate School Code_FY2025'!AG:AG,,0))</f>
        <v>0</v>
      </c>
      <c r="BQ34" s="198">
        <f>IF($F$34="","",_xlfn.XLOOKUP($F$34,'ABE Graduate School Code_FY2025'!$A:$A,'ABE Graduate School Code_FY2025'!AH:AH,,0))</f>
        <v>0</v>
      </c>
      <c r="BR34" s="198">
        <f>IF($F$34="","",_xlfn.XLOOKUP($F$34,'ABE Graduate School Code_FY2025'!$A:$A,'ABE Graduate School Code_FY2025'!AI:AI,,0))</f>
        <v>0</v>
      </c>
      <c r="BS34" s="198">
        <f>IF($F$34="","",_xlfn.XLOOKUP($F$34,'ABE Graduate School Code_FY2025'!$A:$A,'ABE Graduate School Code_FY2025'!AJ:AJ,,0))</f>
        <v>0</v>
      </c>
      <c r="BT34" s="198">
        <f>IF($F$34="","",_xlfn.XLOOKUP($F$34,'ABE Graduate School Code_FY2025'!$A:$A,'ABE Graduate School Code_FY2025'!AK:AK,,0))</f>
        <v>0</v>
      </c>
      <c r="BU34" s="198">
        <f>IF($F$34="","",_xlfn.XLOOKUP($F$34,'ABE Graduate School Code_FY2025'!$A:$A,'ABE Graduate School Code_FY2025'!AL:AL,,0))</f>
        <v>0</v>
      </c>
      <c r="BV34" s="198">
        <f>IF($F$34="","",_xlfn.XLOOKUP($F$34,'ABE Graduate School Code_FY2025'!$A:$A,'ABE Graduate School Code_FY2025'!AM:AM,,0))</f>
        <v>0</v>
      </c>
      <c r="BW34" s="198">
        <f>IF($F$34="","",_xlfn.XLOOKUP($F$34,'ABE Graduate School Code_FY2025'!$A:$A,'ABE Graduate School Code_FY2025'!AN:AN,,0))</f>
        <v>0</v>
      </c>
      <c r="BX34" s="198">
        <f>IF($F$34="","",_xlfn.XLOOKUP($F$34,'ABE Graduate School Code_FY2025'!$A:$A,'ABE Graduate School Code_FY2025'!AO:AO,,0))</f>
        <v>0</v>
      </c>
      <c r="BY34" s="198">
        <f>IF($F$34="","",_xlfn.XLOOKUP($F$34,'ABE Graduate School Code_FY2025'!$A:$A,'ABE Graduate School Code_FY2025'!AP:AP,,0))</f>
        <v>0</v>
      </c>
      <c r="BZ34" s="198">
        <f>IF($F$34="","",_xlfn.XLOOKUP($F$34,'ABE Graduate School Code_FY2025'!$A:$A,'ABE Graduate School Code_FY2025'!AQ:AQ,,0))</f>
        <v>0</v>
      </c>
      <c r="CA34" s="198">
        <f>IF($F$34="","",_xlfn.XLOOKUP($F$34,'ABE Graduate School Code_FY2025'!$A:$A,'ABE Graduate School Code_FY2025'!AR:AR,,0))</f>
        <v>0</v>
      </c>
      <c r="CB34" s="198">
        <f>IF($F$34="","",_xlfn.XLOOKUP($F$34,'ABE Graduate School Code_FY2025'!$A:$A,'ABE Graduate School Code_FY2025'!AS:AS,,0))</f>
        <v>0</v>
      </c>
      <c r="CC34" s="198">
        <f>IF($F$34="","",_xlfn.XLOOKUP($F$34,'ABE Graduate School Code_FY2025'!$A:$A,'ABE Graduate School Code_FY2025'!AT:AT,,0))</f>
        <v>0</v>
      </c>
      <c r="CD34" s="198">
        <f>IF($F$34="","",_xlfn.XLOOKUP($F$34,'ABE Graduate School Code_FY2025'!$A:$A,'ABE Graduate School Code_FY2025'!AU:AU,,0))</f>
        <v>0</v>
      </c>
      <c r="CE34" s="198">
        <f>IF($F$34="","",_xlfn.XLOOKUP($F$34,'ABE Graduate School Code_FY2025'!$A:$A,'ABE Graduate School Code_FY2025'!AV:AV,,0))</f>
        <v>0</v>
      </c>
      <c r="CF34" s="198">
        <f>IF($F$34="","",_xlfn.XLOOKUP($F$34,'ABE Graduate School Code_FY2025'!$A:$A,'ABE Graduate School Code_FY2025'!AW:AW,,0))</f>
        <v>0</v>
      </c>
      <c r="CG34" s="198">
        <f>IF($F$34="","",_xlfn.XLOOKUP($F$34,'ABE Graduate School Code_FY2025'!$A:$A,'ABE Graduate School Code_FY2025'!AX:AX,,0))</f>
        <v>0</v>
      </c>
      <c r="CH34" s="198">
        <f>IF($F$34="","",_xlfn.XLOOKUP($F$34,'ABE Graduate School Code_FY2025'!$A:$A,'ABE Graduate School Code_FY2025'!AY:AY,,0))</f>
        <v>0</v>
      </c>
      <c r="CI34" s="198">
        <f>IF($F$34="","",_xlfn.XLOOKUP($F$34,'ABE Graduate School Code_FY2025'!$A:$A,'ABE Graduate School Code_FY2025'!AZ:AZ,,0))</f>
        <v>0</v>
      </c>
      <c r="CJ34" s="198">
        <f>IF($F$34="","",_xlfn.XLOOKUP($F$34,'ABE Graduate School Code_FY2025'!$A:$A,'ABE Graduate School Code_FY2025'!BA:BA,,0))</f>
        <v>0</v>
      </c>
      <c r="CK34" s="198">
        <f>IF($F$34="","",_xlfn.XLOOKUP($F$34,'ABE Graduate School Code_FY2025'!$A:$A,'ABE Graduate School Code_FY2025'!BB:BB,,0))</f>
        <v>0</v>
      </c>
      <c r="CL34" s="198">
        <f>IF($F$34="","",_xlfn.XLOOKUP($F$34,'ABE Graduate School Code_FY2025'!$A:$A,'ABE Graduate School Code_FY2025'!BC:BC,,0))</f>
        <v>0</v>
      </c>
      <c r="CM34" s="198">
        <f>IF($F$34="","",_xlfn.XLOOKUP($F$34,'ABE Graduate School Code_FY2025'!$A:$A,'ABE Graduate School Code_FY2025'!BD:BD,,0))</f>
        <v>0</v>
      </c>
      <c r="CN34" s="198">
        <f>IF($F$34="","",_xlfn.XLOOKUP($F$34,'ABE Graduate School Code_FY2025'!$A:$A,'ABE Graduate School Code_FY2025'!BE:BE,,0))</f>
        <v>0</v>
      </c>
      <c r="CO34" s="198">
        <f>IF($F$34="","",_xlfn.XLOOKUP($F$34,'ABE Graduate School Code_FY2025'!$A:$A,'ABE Graduate School Code_FY2025'!BF:BF,,0))</f>
        <v>0</v>
      </c>
      <c r="CP34" s="198">
        <f>IF($F$34="","",_xlfn.XLOOKUP($F$34,'ABE Graduate School Code_FY2025'!$A:$A,'ABE Graduate School Code_FY2025'!BG:BG,,0))</f>
        <v>0</v>
      </c>
      <c r="CQ34" s="198" t="str">
        <f>IF($F$34="","",_xlfn.XLOOKUP($F$34,'ABE Graduate School Code_FY2025'!$A:$A,'ABE Graduate School Code_FY2025'!BH:BH,,0))</f>
        <v/>
      </c>
      <c r="CR34" s="198" t="str">
        <f>IF($F$34="","",_xlfn.XLOOKUP($F$34,'ABE Graduate School Code_FY2025'!$A:$A,'ABE Graduate School Code_FY2025'!BI:BI,,0))</f>
        <v/>
      </c>
      <c r="CS34" s="198" t="str">
        <f>IF($F$34="","",_xlfn.XLOOKUP($F$34,'ABE Graduate School Code_FY2025'!$A:$A,'ABE Graduate School Code_FY2025'!BJ:BJ,,0))</f>
        <v/>
      </c>
      <c r="CT34" s="198" t="str">
        <f>IF($F$34="","",_xlfn.XLOOKUP($F$34,'ABE Graduate School Code_FY2025'!$A:$A,'ABE Graduate School Code_FY2025'!BK:BK,,0))</f>
        <v/>
      </c>
      <c r="CU34" s="198" t="str">
        <f>IF($F$34="","",_xlfn.XLOOKUP($F$34,'ABE Graduate School Code_FY2025'!$A:$A,'ABE Graduate School Code_FY2025'!BL:BL,,0))</f>
        <v/>
      </c>
      <c r="CV34" s="198" t="str">
        <f>IF($F$34="","",_xlfn.XLOOKUP($F$34,'ABE Graduate School Code_FY2025'!$A:$A,'ABE Graduate School Code_FY2025'!BM:BM,,0))</f>
        <v/>
      </c>
      <c r="CW34" s="198" t="str">
        <f>IF($F$34="","",_xlfn.XLOOKUP($F$34,'ABE Graduate School Code_FY2025'!$A:$A,'ABE Graduate School Code_FY2025'!BN:BN,,0))</f>
        <v/>
      </c>
      <c r="CX34" s="198" t="str">
        <f>IF($F$34="","",_xlfn.XLOOKUP($F$34,'ABE Graduate School Code_FY2025'!$A:$A,'ABE Graduate School Code_FY2025'!BO:BO,,0))</f>
        <v/>
      </c>
      <c r="CY34" s="198" t="str">
        <f>IF($F$34="","",_xlfn.XLOOKUP($F$34,'ABE Graduate School Code_FY2025'!$A:$A,'ABE Graduate School Code_FY2025'!BP:BP,,0))</f>
        <v/>
      </c>
      <c r="CZ34" s="198" t="str">
        <f>IF($F$34="","",_xlfn.XLOOKUP($F$34,'ABE Graduate School Code_FY2025'!$A:$A,'ABE Graduate School Code_FY2025'!BQ:BQ,,0))</f>
        <v/>
      </c>
      <c r="DA34" s="198" t="str">
        <f>IF($F$34="","",_xlfn.XLOOKUP($F$34,'ABE Graduate School Code_FY2025'!$A:$A,'ABE Graduate School Code_FY2025'!BR:BR,,0))</f>
        <v/>
      </c>
      <c r="DB34" s="198" t="str">
        <f>IF($F$34="","",_xlfn.XLOOKUP($F$34,'ABE Graduate School Code_FY2025'!$A:$A,'ABE Graduate School Code_FY2025'!BS:BS,,0))</f>
        <v/>
      </c>
      <c r="DC34" s="198" t="str">
        <f>IF($F$34="","",_xlfn.XLOOKUP($F$34,'ABE Graduate School Code_FY2025'!$A:$A,'ABE Graduate School Code_FY2025'!BT:BT,,0))</f>
        <v/>
      </c>
      <c r="DD34" s="198" t="str">
        <f>IF($F$34="","",_xlfn.XLOOKUP($F$34,'ABE Graduate School Code_FY2025'!$A:$A,'ABE Graduate School Code_FY2025'!BU:BU,,0))</f>
        <v/>
      </c>
      <c r="DE34" s="198" t="str">
        <f>IF($F$34="","",_xlfn.XLOOKUP($F$34,'ABE Graduate School Code_FY2025'!$A:$A,'ABE Graduate School Code_FY2025'!BV:BV,,0))</f>
        <v/>
      </c>
      <c r="DF34" s="198" t="str">
        <f>IF($F$34="","",_xlfn.XLOOKUP($F$34,'ABE Graduate School Code_FY2025'!$A:$A,'ABE Graduate School Code_FY2025'!BW:BW,,0))</f>
        <v/>
      </c>
      <c r="DG34" s="198" t="str">
        <f>IF($F$34="","",_xlfn.XLOOKUP($F$34,'ABE Graduate School Code_FY2025'!$A:$A,'ABE Graduate School Code_FY2025'!BX:BX,,0))</f>
        <v/>
      </c>
      <c r="DH34" s="198" t="str">
        <f>IF($F$34="","",_xlfn.XLOOKUP($F$34,'ABE Graduate School Code_FY2025'!$A:$A,'ABE Graduate School Code_FY2025'!BY:BY,,0))</f>
        <v/>
      </c>
      <c r="DI34" s="198" t="str">
        <f>IF($F$34="","",_xlfn.XLOOKUP($F$34,'ABE Graduate School Code_FY2025'!$A:$A,'ABE Graduate School Code_FY2025'!BZ:BZ,,0))</f>
        <v/>
      </c>
      <c r="DJ34" s="198" t="str">
        <f>IF($F$34="","",_xlfn.XLOOKUP($F$34,'ABE Graduate School Code_FY2025'!$A:$A,'ABE Graduate School Code_FY2025'!CA:CA,,0))</f>
        <v/>
      </c>
      <c r="DK34" s="198" t="str">
        <f>IF($F$34="","",_xlfn.XLOOKUP($F$34,'ABE Graduate School Code_FY2025'!$A:$A,'ABE Graduate School Code_FY2025'!CB:CB,,0))</f>
        <v/>
      </c>
      <c r="DL34" s="198" t="str">
        <f>IF($F$34="","",_xlfn.XLOOKUP($F$34,'ABE Graduate School Code_FY2025'!$A:$A,'ABE Graduate School Code_FY2025'!CC:CC,,0))</f>
        <v/>
      </c>
      <c r="DM34" s="198" t="str">
        <f>IF($F$34="","",_xlfn.XLOOKUP($F$34,'ABE Graduate School Code_FY2025'!$A:$A,'ABE Graduate School Code_FY2025'!CD:CD,,0))</f>
        <v/>
      </c>
      <c r="DN34" s="198" t="str">
        <f>IF($F$34="","",_xlfn.XLOOKUP($F$34,'ABE Graduate School Code_FY2025'!$A:$A,'ABE Graduate School Code_FY2025'!CE:CE,,0))</f>
        <v/>
      </c>
      <c r="DO34" s="198" t="str">
        <f>IF($F$34="","",_xlfn.XLOOKUP($F$34,'ABE Graduate School Code_FY2025'!$A:$A,'ABE Graduate School Code_FY2025'!CF:CF,,0))</f>
        <v/>
      </c>
      <c r="DP34" s="198" t="str">
        <f>IF($F$34="","",_xlfn.XLOOKUP($F$34,'ABE Graduate School Code_FY2025'!$A:$A,'ABE Graduate School Code_FY2025'!CG:CG,,0))</f>
        <v/>
      </c>
      <c r="DQ34" s="198" t="str">
        <f>IF($F$34="","",_xlfn.XLOOKUP($F$34,'ABE Graduate School Code_FY2025'!$A:$A,'ABE Graduate School Code_FY2025'!CH:CH,,0))</f>
        <v/>
      </c>
      <c r="DR34" s="198" t="str">
        <f>IF($F$34="","",_xlfn.XLOOKUP($F$34,'ABE Graduate School Code_FY2025'!$A:$A,'ABE Graduate School Code_FY2025'!CI:CI,,0))</f>
        <v/>
      </c>
      <c r="DS34" s="198" t="str">
        <f>IF($F$34="","",_xlfn.XLOOKUP($F$34,'ABE Graduate School Code_FY2025'!$A:$A,'ABE Graduate School Code_FY2025'!CJ:CJ,,0))</f>
        <v/>
      </c>
      <c r="DT34" s="198" t="str">
        <f>IF($F$34="","",_xlfn.XLOOKUP($F$34,'ABE Graduate School Code_FY2025'!$A:$A,'ABE Graduate School Code_FY2025'!CK:CK,,0))</f>
        <v/>
      </c>
      <c r="DU34" s="198" t="str">
        <f>IF($F$34="","",_xlfn.XLOOKUP($F$34,'ABE Graduate School Code_FY2025'!$A:$A,'ABE Graduate School Code_FY2025'!CL:CL,,0))</f>
        <v/>
      </c>
      <c r="DV34" s="198" t="str">
        <f>IF($F$34="","",_xlfn.XLOOKUP($F$34,'ABE Graduate School Code_FY2025'!$A:$A,'ABE Graduate School Code_FY2025'!CM:CM,,0))</f>
        <v/>
      </c>
      <c r="DW34" s="198" t="str">
        <f>IF($F$34="","",_xlfn.XLOOKUP($F$34,'ABE Graduate School Code_FY2025'!$A:$A,'ABE Graduate School Code_FY2025'!CN:CN,,0))</f>
        <v/>
      </c>
      <c r="DX34" s="198" t="str">
        <f>IF($F$34="","",_xlfn.XLOOKUP($F$34,'ABE Graduate School Code_FY2025'!$A:$A,'ABE Graduate School Code_FY2025'!CO:CO,,0))</f>
        <v/>
      </c>
      <c r="DY34" s="198" t="str">
        <f>IF($F$34="","",_xlfn.XLOOKUP($F$34,'ABE Graduate School Code_FY2025'!$A:$A,'ABE Graduate School Code_FY2025'!CP:CP,,0))</f>
        <v/>
      </c>
      <c r="DZ34" s="198" t="str">
        <f>IF($F$34="","",_xlfn.XLOOKUP($F$34,'ABE Graduate School Code_FY2025'!$A:$A,'ABE Graduate School Code_FY2025'!CQ:CQ,,0))</f>
        <v/>
      </c>
      <c r="EA34" s="198" t="str">
        <f>IF($F$34="","",_xlfn.XLOOKUP($F$34,'ABE Graduate School Code_FY2025'!$A:$A,'ABE Graduate School Code_FY2025'!CR:CR,,0))</f>
        <v/>
      </c>
      <c r="EB34" s="198" t="str">
        <f>IF($F$34="","",_xlfn.XLOOKUP($F$34,'ABE Graduate School Code_FY2025'!$A:$A,'ABE Graduate School Code_FY2025'!CS:CS,,0))</f>
        <v/>
      </c>
      <c r="EC34" s="198" t="str">
        <f>IF($F$34="","",_xlfn.XLOOKUP($F$34,'ABE Graduate School Code_FY2025'!$A:$A,'ABE Graduate School Code_FY2025'!CT:CT,,0))</f>
        <v/>
      </c>
      <c r="ED34" s="198" t="str">
        <f>IF($F$34="","",_xlfn.XLOOKUP($F$34,'ABE Graduate School Code_FY2025'!$A:$A,'ABE Graduate School Code_FY2025'!CU:CU,,0))</f>
        <v/>
      </c>
      <c r="EE34" s="198" t="str">
        <f>IF($F$34="","",_xlfn.XLOOKUP($F$34,'ABE Graduate School Code_FY2025'!$A:$A,'ABE Graduate School Code_FY2025'!CV:CV,,0))</f>
        <v/>
      </c>
      <c r="EF34" s="198" t="str">
        <f>IF($F$34="","",_xlfn.XLOOKUP($F$34,'ABE Graduate School Code_FY2025'!$A:$A,'ABE Graduate School Code_FY2025'!CW:CW,,0))</f>
        <v/>
      </c>
      <c r="EG34" s="198" t="str">
        <f>IF($F$34="","",_xlfn.XLOOKUP($F$34,'ABE Graduate School Code_FY2025'!$A:$A,'ABE Graduate School Code_FY2025'!CX:CX,,0))</f>
        <v/>
      </c>
      <c r="EH34" s="198" t="str">
        <f>IF($F$34="","",_xlfn.XLOOKUP($F$34,'ABE Graduate School Code_FY2025'!$A:$A,'ABE Graduate School Code_FY2025'!CY:CY,,0))</f>
        <v/>
      </c>
      <c r="EI34" s="198" t="str">
        <f>IF($F$34="","",_xlfn.XLOOKUP($F$34,'ABE Graduate School Code_FY2025'!$A:$A,'ABE Graduate School Code_FY2025'!CZ:CZ,,0))</f>
        <v/>
      </c>
      <c r="EJ34" s="198" t="str">
        <f>IF($F$34="","",_xlfn.XLOOKUP($F$34,'ABE Graduate School Code_FY2025'!$A:$A,'ABE Graduate School Code_FY2025'!DA:DA,,0))</f>
        <v/>
      </c>
      <c r="EK34" s="198" t="str">
        <f>IF($F$34="","",_xlfn.XLOOKUP($F$34,'ABE Graduate School Code_FY2025'!$A:$A,'ABE Graduate School Code_FY2025'!DB:DB,,0))</f>
        <v/>
      </c>
      <c r="EL34" s="198" t="str">
        <f>IF($F$34="","",_xlfn.XLOOKUP($F$34,'ABE Graduate School Code_FY2025'!$A:$A,'ABE Graduate School Code_FY2025'!DC:DC,,0))</f>
        <v/>
      </c>
      <c r="EM34" s="198" t="str">
        <f>IF($F$34="","",_xlfn.XLOOKUP($F$34,'ABE Graduate School Code_FY2025'!$A:$A,'ABE Graduate School Code_FY2025'!DD:DD,,0))</f>
        <v/>
      </c>
      <c r="EN34" s="198" t="str">
        <f>IF($F$34="","",_xlfn.XLOOKUP($F$34,'ABE Graduate School Code_FY2025'!$A:$A,'ABE Graduate School Code_FY2025'!DE:DE,,0))</f>
        <v/>
      </c>
      <c r="EO34" s="198" t="str">
        <f>IF($F$34="","",_xlfn.XLOOKUP($F$34,'ABE Graduate School Code_FY2025'!$A:$A,'ABE Graduate School Code_FY2025'!DF:DF,,0))</f>
        <v/>
      </c>
      <c r="EP34" s="198" t="str">
        <f>IF($F$34="","",_xlfn.XLOOKUP($F$34,'ABE Graduate School Code_FY2025'!$A:$A,'ABE Graduate School Code_FY2025'!DG:DG,,0))</f>
        <v/>
      </c>
      <c r="EQ34" s="198" t="str">
        <f>IF($F$34="","",_xlfn.XLOOKUP($F$34,'ABE Graduate School Code_FY2025'!$A:$A,'ABE Graduate School Code_FY2025'!DH:DH,,0))</f>
        <v/>
      </c>
      <c r="ER34" s="198" t="str">
        <f>IF($F$34="","",_xlfn.XLOOKUP($F$34,'ABE Graduate School Code_FY2025'!$A:$A,'ABE Graduate School Code_FY2025'!DI:DI,,0))</f>
        <v/>
      </c>
      <c r="ES34" s="122"/>
      <c r="ET34" s="122"/>
      <c r="EU34" s="122"/>
      <c r="EV34" s="122"/>
      <c r="EW34" s="122"/>
      <c r="EX34" s="122"/>
      <c r="EY34" s="122"/>
      <c r="EZ34" s="122"/>
      <c r="FA34" s="122"/>
      <c r="FB34" s="122"/>
      <c r="FC34" s="122"/>
      <c r="FD34" s="122"/>
      <c r="FE34" s="122"/>
      <c r="FF34" s="122"/>
      <c r="FG34" s="122"/>
      <c r="FH34" s="122"/>
      <c r="FI34" s="122"/>
      <c r="FJ34" s="122"/>
      <c r="FK34" s="122"/>
      <c r="FL34" s="122"/>
      <c r="FM34" s="122"/>
      <c r="FN34" s="122"/>
      <c r="FO34" s="122"/>
      <c r="FP34" s="122"/>
      <c r="FQ34" s="122"/>
      <c r="FR34" s="122"/>
      <c r="FS34" s="122"/>
      <c r="FT34" s="122"/>
      <c r="FU34" s="122"/>
      <c r="FV34" s="122"/>
      <c r="FW34" s="122"/>
      <c r="FX34" s="122"/>
      <c r="FY34" s="122"/>
      <c r="FZ34" s="122"/>
      <c r="GA34" s="122"/>
      <c r="GB34" s="122"/>
      <c r="GC34" s="122"/>
    </row>
    <row r="35" spans="2:185" ht="23.1" customHeight="1">
      <c r="B35" s="952"/>
      <c r="C35" s="953"/>
      <c r="D35" s="953"/>
      <c r="E35" s="953"/>
      <c r="F35" s="947"/>
      <c r="G35" s="940"/>
      <c r="H35" s="940"/>
      <c r="I35" s="940"/>
      <c r="J35" s="940"/>
      <c r="K35" s="956"/>
      <c r="L35" s="956"/>
      <c r="M35" s="956"/>
      <c r="N35" s="956"/>
      <c r="O35" s="956"/>
      <c r="P35" s="988" t="s">
        <v>225</v>
      </c>
      <c r="Q35" s="988"/>
      <c r="R35" s="988"/>
      <c r="S35" s="988"/>
      <c r="T35" s="988"/>
      <c r="U35" s="988"/>
      <c r="V35" s="991" t="str">
        <f>IFERROR(IF($AD$38="Master",INDEX('ABE Graduate School Code_FY2025'!$A$1:$K$79,MATCH($F$34,'ABE Graduate School Code_FY2025'!$A$1:$A$79,0),8),IF($AD$38="PhD",INDEX('ABE Graduate School Code_FY2025'!$A$1:$K$79,MATCH($F$34,'ABE Graduate School Code_FY2025'!$A$1:$A$79,0),10),"")),"")</f>
        <v>Not mandatory</v>
      </c>
      <c r="W35" s="991"/>
      <c r="X35" s="991"/>
      <c r="Y35" s="991"/>
      <c r="Z35" s="991"/>
      <c r="AA35" s="991"/>
      <c r="AB35" s="991"/>
      <c r="AC35" s="991"/>
      <c r="AD35" s="962" t="str">
        <f>IFERROR(IF(AND($AD$38="Master",$V$35="mandatory"),HYPERLINK(INDEX('ABE Graduate School Code_FY2025'!$A$1:$J$79,MATCH($F$34,'ABE Graduate School Code_FY2025'!$A$1:$A$79,0),9),"Select the supervisor from this Website"),IF(AND($AD$38="PhD",$V$35="mandatory"),HYPERLINK(INDEX('ABE Graduate School Code_FY2025'!$A$1:$K$79,MATCH($F$34,'ABE Graduate School Code_FY2025'!$A$1:$A$79,0),11),"Select the supervisor from this Website"),"")),"")</f>
        <v/>
      </c>
      <c r="AE35" s="962"/>
      <c r="AF35" s="962"/>
      <c r="AG35" s="962"/>
      <c r="AH35" s="963"/>
      <c r="AI35" s="963"/>
      <c r="AJ35" s="963"/>
      <c r="AK35" s="964"/>
      <c r="AN35" s="1" t="str">
        <f>IF(AO35="","",(_xlfn.XLOOKUP(AO35,'ABE Graduate School Code_FY2025'!A:A,'ABE Graduate School Code_FY2025'!M:M,,0)))</f>
        <v>緑</v>
      </c>
      <c r="AO35" s="224" t="str" cm="1">
        <f t="array" ref="AO35">IF($F$21="","",IFERROR(INDEX('ABE Graduate School Code_FY2025'!$A$2:$A$101,SMALL(IF('ABE Graduate School Code_FY2025'!$GQ$2:$GQ$101&lt;&gt;"",ROW('ABE Graduate School Code_FY2025'!$GQ$2:$GQ$101)-ROW('ABE Graduate School Code_FY2025'!$GQ$2)+1,""),ROW(A25))),""))</f>
        <v>5803A</v>
      </c>
      <c r="AP35" s="1" t="str">
        <f>IF(AO35="","",(_xlfn.XLOOKUP(AO35,'ABE Graduate School Code_FY2025'!A:A,'ABE Graduate School Code_FY2025'!B:B,,)))</f>
        <v>Okayama University</v>
      </c>
      <c r="AQ35" s="1" t="str">
        <f>IF(AO35="","",(_xlfn.XLOOKUP(AO35,'ABE Graduate School Code_FY2025'!A:A,'ABE Graduate School Code_FY2025'!C:C,,0)))</f>
        <v>Graduate School of Environmental, Life, Natural Science and Technology</v>
      </c>
      <c r="AR35" s="1" t="str">
        <f>IF(AO35="","",_xlfn.XLOOKUP(AO35,'ABE Graduate School Code_FY2025'!A:A,'ABE Graduate School Code_FY2025'!D:D,,0))</f>
        <v>Division of Environmental, Life, Natural Science and Technology / Applied Plant Science Course</v>
      </c>
      <c r="AS35" s="225" t="str">
        <f>IF(AO35="","",(HYPERLINK(_xlfn.XLOOKUP(AO35,'ABE Graduate School Code_FY2025'!A:A,'ABE Graduate School Code_FY2025'!G:G,,0))))</f>
        <v>https://www.elst.okayama-u.ac.jp/en/</v>
      </c>
      <c r="AT35" s="1">
        <f t="shared" si="2"/>
        <v>1</v>
      </c>
      <c r="AU35" s="1">
        <f t="shared" si="3"/>
        <v>0</v>
      </c>
      <c r="AW35" s="122" t="str">
        <f>IF($F$34="","",_xlfn.XLOOKUP($F$34,'ABE Graduate School Code_FY2025'!$A:$A,'ABE Graduate School Code_FY2025'!ES:ES,,0))</f>
        <v>A5</v>
      </c>
      <c r="AX35" s="122" t="str">
        <f>IF($F$34="","",_xlfn.XLOOKUP($F$34,'ABE Graduate School Code_FY2025'!$A:$A,'ABE Graduate School Code_FY2025'!ET:ET,,0))</f>
        <v/>
      </c>
      <c r="AY35" s="122" t="str">
        <f>IF($F$34="","",_xlfn.XLOOKUP($F$34,'ABE Graduate School Code_FY2025'!$A:$A,'ABE Graduate School Code_FY2025'!EU:EU,,0))</f>
        <v/>
      </c>
      <c r="AZ35" s="122" t="str">
        <f>IF($F$34="","",_xlfn.XLOOKUP($F$34,'ABE Graduate School Code_FY2025'!$A:$A,'ABE Graduate School Code_FY2025'!EV:EV,,0))</f>
        <v/>
      </c>
      <c r="BA35" s="122" t="str">
        <f>IF($F$34="","",_xlfn.XLOOKUP($F$34,'ABE Graduate School Code_FY2025'!$A:$A,'ABE Graduate School Code_FY2025'!EW:EW,,0))</f>
        <v/>
      </c>
      <c r="BB35" s="122" t="str">
        <f>IF($F$34="","",_xlfn.XLOOKUP($F$34,'ABE Graduate School Code_FY2025'!$A:$A,'ABE Graduate School Code_FY2025'!EX:EX,,0))</f>
        <v/>
      </c>
      <c r="BC35" s="122" t="str">
        <f>IF($F$34="","",_xlfn.XLOOKUP($F$34,'ABE Graduate School Code_FY2025'!$A:$A,'ABE Graduate School Code_FY2025'!EY:EY,,0))</f>
        <v/>
      </c>
      <c r="BD35" s="122" t="str">
        <f>IF($F$34="","",_xlfn.XLOOKUP($F$34,'ABE Graduate School Code_FY2025'!$A:$A,'ABE Graduate School Code_FY2025'!EZ:EZ,,0))</f>
        <v/>
      </c>
      <c r="BE35" s="122" t="str">
        <f>IF($F$34="","",_xlfn.XLOOKUP($F$34,'ABE Graduate School Code_FY2025'!$A:$A,'ABE Graduate School Code_FY2025'!FA:FA,,0))</f>
        <v/>
      </c>
      <c r="BF35" s="122" t="str">
        <f>IF($F$34="","",_xlfn.XLOOKUP($F$34,'ABE Graduate School Code_FY2025'!$A:$A,'ABE Graduate School Code_FY2025'!FB:FB,,0))</f>
        <v/>
      </c>
      <c r="BG35" s="122" t="str">
        <f>IF($F$34="","",_xlfn.XLOOKUP($F$34,'ABE Graduate School Code_FY2025'!$A:$A,'ABE Graduate School Code_FY2025'!FC:FC,,0))</f>
        <v/>
      </c>
      <c r="BH35" s="122" t="str">
        <f>IF($F$34="","",_xlfn.XLOOKUP($F$34,'ABE Graduate School Code_FY2025'!$A:$A,'ABE Graduate School Code_FY2025'!FD:FD,,0))</f>
        <v/>
      </c>
      <c r="BI35" s="122" t="str">
        <f>IF($F$34="","",_xlfn.XLOOKUP($F$34,'ABE Graduate School Code_FY2025'!$A:$A,'ABE Graduate School Code_FY2025'!FE:FE,,0))</f>
        <v/>
      </c>
      <c r="BJ35" s="122" t="str">
        <f>IF($F$34="","",_xlfn.XLOOKUP($F$34,'ABE Graduate School Code_FY2025'!$A:$A,'ABE Graduate School Code_FY2025'!FF:FF,,0))</f>
        <v/>
      </c>
      <c r="BK35" s="122" t="str">
        <f>IF($F$34="","",_xlfn.XLOOKUP($F$34,'ABE Graduate School Code_FY2025'!$A:$A,'ABE Graduate School Code_FY2025'!FG:FG,,0))</f>
        <v/>
      </c>
      <c r="BL35" s="122" t="str">
        <f>IF($F$34="","",_xlfn.XLOOKUP($F$34,'ABE Graduate School Code_FY2025'!$A:$A,'ABE Graduate School Code_FY2025'!FH:FH,,0))</f>
        <v/>
      </c>
      <c r="BM35" s="122" t="str">
        <f>IF($F$34="","",_xlfn.XLOOKUP($F$34,'ABE Graduate School Code_FY2025'!$A:$A,'ABE Graduate School Code_FY2025'!FI:FI,,0))</f>
        <v/>
      </c>
      <c r="BN35" s="122" t="str">
        <f>IF($F$34="","",_xlfn.XLOOKUP($F$34,'ABE Graduate School Code_FY2025'!$A:$A,'ABE Graduate School Code_FY2025'!FJ:FJ,,0))</f>
        <v/>
      </c>
      <c r="BO35" s="122" t="str">
        <f>IF($F$34="","",_xlfn.XLOOKUP($F$34,'ABE Graduate School Code_FY2025'!$A:$A,'ABE Graduate School Code_FY2025'!FK:FK,,0))</f>
        <v/>
      </c>
      <c r="BP35" s="122" t="str">
        <f>IF($F$34="","",_xlfn.XLOOKUP($F$34,'ABE Graduate School Code_FY2025'!$A:$A,'ABE Graduate School Code_FY2025'!FL:FL,,0))</f>
        <v/>
      </c>
    </row>
    <row r="36" spans="2:185" ht="16.149999999999999" customHeight="1">
      <c r="B36" s="961" t="s">
        <v>226</v>
      </c>
      <c r="C36" s="940"/>
      <c r="D36" s="940"/>
      <c r="E36" s="940"/>
      <c r="F36" s="940"/>
      <c r="G36" s="940" t="s">
        <v>227</v>
      </c>
      <c r="H36" s="940"/>
      <c r="I36" s="940"/>
      <c r="J36" s="940"/>
      <c r="K36" s="940"/>
      <c r="L36" s="940"/>
      <c r="M36" s="940"/>
      <c r="N36" s="940"/>
      <c r="O36" s="940"/>
      <c r="P36" s="940" t="s">
        <v>228</v>
      </c>
      <c r="Q36" s="940"/>
      <c r="R36" s="940"/>
      <c r="S36" s="940"/>
      <c r="T36" s="940"/>
      <c r="U36" s="940"/>
      <c r="V36" s="940" t="s">
        <v>229</v>
      </c>
      <c r="W36" s="940"/>
      <c r="X36" s="940"/>
      <c r="Y36" s="940"/>
      <c r="Z36" s="940" t="s">
        <v>230</v>
      </c>
      <c r="AA36" s="940"/>
      <c r="AB36" s="940"/>
      <c r="AC36" s="940"/>
      <c r="AD36" s="940" t="s">
        <v>231</v>
      </c>
      <c r="AE36" s="940"/>
      <c r="AF36" s="940"/>
      <c r="AG36" s="941"/>
      <c r="AH36" s="933" t="s">
        <v>232</v>
      </c>
      <c r="AI36" s="934"/>
      <c r="AJ36" s="934"/>
      <c r="AK36" s="935"/>
      <c r="AN36" s="1" t="str">
        <f>IF(AO36="","",(_xlfn.XLOOKUP(AO36,'ABE Graduate School Code_FY2025'!A:A,'ABE Graduate School Code_FY2025'!M:M,,0)))</f>
        <v>緑</v>
      </c>
      <c r="AO36" s="224" t="str" cm="1">
        <f t="array" ref="AO36">IF($F$21="","",IFERROR(INDEX('ABE Graduate School Code_FY2025'!$A$2:$A$101,SMALL(IF('ABE Graduate School Code_FY2025'!$GQ$2:$GQ$101&lt;&gt;"",ROW('ABE Graduate School Code_FY2025'!$GQ$2:$GQ$101)-ROW('ABE Graduate School Code_FY2025'!$GQ$2)+1,""),ROW(A26))),""))</f>
        <v>5803D</v>
      </c>
      <c r="AP36" s="1" t="str">
        <f>IF(AO36="","",(_xlfn.XLOOKUP(AO36,'ABE Graduate School Code_FY2025'!A:A,'ABE Graduate School Code_FY2025'!B:B,,)))</f>
        <v>Okayama University</v>
      </c>
      <c r="AQ36" s="1" t="str">
        <f>IF(AO36="","",(_xlfn.XLOOKUP(AO36,'ABE Graduate School Code_FY2025'!A:A,'ABE Graduate School Code_FY2025'!C:C,,0)))</f>
        <v>Graduate School of Environmental, Life, Natural Science and Technology</v>
      </c>
      <c r="AR36" s="1" t="str">
        <f>IF(AO36="","",_xlfn.XLOOKUP(AO36,'ABE Graduate School Code_FY2025'!A:A,'ABE Graduate School Code_FY2025'!D:D,,0))</f>
        <v>Division of Environmental, Life, Natural Science and Technology / Applied Plant Science Course</v>
      </c>
      <c r="AS36" s="225" t="str">
        <f>IF(AO36="","",(HYPERLINK(_xlfn.XLOOKUP(AO36,'ABE Graduate School Code_FY2025'!A:A,'ABE Graduate School Code_FY2025'!G:G,,0))))</f>
        <v>https://www.elst.okayama-u.ac.jp/en/</v>
      </c>
      <c r="AT36" s="1">
        <f t="shared" si="2"/>
        <v>1</v>
      </c>
      <c r="AU36" s="1">
        <f t="shared" si="3"/>
        <v>0</v>
      </c>
    </row>
    <row r="37" spans="2:185" s="123" customFormat="1" ht="16.149999999999999" customHeight="1">
      <c r="B37" s="961"/>
      <c r="C37" s="940"/>
      <c r="D37" s="940"/>
      <c r="E37" s="940"/>
      <c r="F37" s="940"/>
      <c r="G37" s="940"/>
      <c r="H37" s="940"/>
      <c r="I37" s="940"/>
      <c r="J37" s="940"/>
      <c r="K37" s="940"/>
      <c r="L37" s="940"/>
      <c r="M37" s="940"/>
      <c r="N37" s="940"/>
      <c r="O37" s="940"/>
      <c r="P37" s="940"/>
      <c r="Q37" s="940"/>
      <c r="R37" s="940"/>
      <c r="S37" s="940"/>
      <c r="T37" s="940"/>
      <c r="U37" s="940"/>
      <c r="V37" s="940"/>
      <c r="W37" s="940"/>
      <c r="X37" s="940"/>
      <c r="Y37" s="940"/>
      <c r="Z37" s="940"/>
      <c r="AA37" s="940"/>
      <c r="AB37" s="940"/>
      <c r="AC37" s="940"/>
      <c r="AD37" s="940"/>
      <c r="AE37" s="940"/>
      <c r="AF37" s="940"/>
      <c r="AG37" s="941"/>
      <c r="AH37" s="936"/>
      <c r="AI37" s="937"/>
      <c r="AJ37" s="937"/>
      <c r="AK37" s="938"/>
      <c r="AN37" s="1" t="str">
        <f>IF(AO37="","",(_xlfn.XLOOKUP(AO37,'ABE Graduate School Code_FY2025'!A:A,'ABE Graduate School Code_FY2025'!M:M,,0)))</f>
        <v>緑</v>
      </c>
      <c r="AO37" s="224" t="str" cm="1">
        <f t="array" ref="AO37">IF($F$21="","",IFERROR(INDEX('ABE Graduate School Code_FY2025'!$A$2:$A$101,SMALL(IF('ABE Graduate School Code_FY2025'!$GQ$2:$GQ$101&lt;&gt;"",ROW('ABE Graduate School Code_FY2025'!$GQ$2:$GQ$101)-ROW('ABE Graduate School Code_FY2025'!$GQ$2)+1,""),ROW(A27))),""))</f>
        <v>5803C</v>
      </c>
      <c r="AP37" s="1" t="str">
        <f>IF(AO37="","",(_xlfn.XLOOKUP(AO37,'ABE Graduate School Code_FY2025'!A:A,'ABE Graduate School Code_FY2025'!B:B,,)))</f>
        <v>Okayama University</v>
      </c>
      <c r="AQ37" s="1" t="str">
        <f>IF(AO37="","",(_xlfn.XLOOKUP(AO37,'ABE Graduate School Code_FY2025'!A:A,'ABE Graduate School Code_FY2025'!C:C,,0)))</f>
        <v>Graduate School of Environmental, Life, Natural Science and Technology</v>
      </c>
      <c r="AR37" s="1" t="str">
        <f>IF(AO37="","",_xlfn.XLOOKUP(AO37,'ABE Graduate School Code_FY2025'!A:A,'ABE Graduate School Code_FY2025'!D:D,,0))</f>
        <v>Division of Environmental, Life, Natural Science and Technology / Applied Plant Science Course</v>
      </c>
      <c r="AS37" s="225" t="str">
        <f>IF(AO37="","",(HYPERLINK(_xlfn.XLOOKUP(AO37,'ABE Graduate School Code_FY2025'!A:A,'ABE Graduate School Code_FY2025'!G:G,,0))))</f>
        <v>https://www.elst.okayama-u.ac.jp/en/</v>
      </c>
      <c r="AT37" s="1">
        <f t="shared" si="2"/>
        <v>1</v>
      </c>
      <c r="AU37" s="1">
        <f t="shared" si="3"/>
        <v>0</v>
      </c>
      <c r="AV37" s="6"/>
    </row>
    <row r="38" spans="2:185" ht="16.149999999999999" customHeight="1">
      <c r="B38" s="1001" t="str">
        <f>IF(F34="","",_xlfn.XLOOKUP(F34,'ABE Graduate School Code_FY2025'!A:A,'ABE Graduate School Code_FY2025'!B:B,,0))</f>
        <v>Kyushu University</v>
      </c>
      <c r="C38" s="944"/>
      <c r="D38" s="944"/>
      <c r="E38" s="944"/>
      <c r="F38" s="944"/>
      <c r="G38" s="944" t="str">
        <f>IF(F34="","",_xlfn.XLOOKUP(F34,'ABE Graduate School Code_FY2025'!A:A,'ABE Graduate School Code_FY2025'!C:C,,0))</f>
        <v>Graduate School of Law</v>
      </c>
      <c r="H38" s="944"/>
      <c r="I38" s="944"/>
      <c r="J38" s="944"/>
      <c r="K38" s="944"/>
      <c r="L38" s="944"/>
      <c r="M38" s="944"/>
      <c r="N38" s="944"/>
      <c r="O38" s="944"/>
      <c r="P38" s="948" t="str">
        <f>IF(F34="","",_xlfn.XLOOKUP(F34,'ABE Graduate School Code_FY2025'!A:A,'ABE Graduate School Code_FY2025'!D:D,,0))</f>
        <v>International Programs in Law</v>
      </c>
      <c r="Q38" s="948"/>
      <c r="R38" s="948"/>
      <c r="S38" s="948"/>
      <c r="T38" s="948"/>
      <c r="U38" s="948"/>
      <c r="V38" s="948">
        <f>IF(F34="","",_xlfn.XLOOKUP(F34,'ABE Graduate School Code_FY2025'!A:A,'ABE Graduate School Code_FY2025'!E:E,,0))</f>
        <v>0</v>
      </c>
      <c r="W38" s="948"/>
      <c r="X38" s="948"/>
      <c r="Y38" s="948"/>
      <c r="Z38" s="948">
        <f>IF(F34="","",_xlfn.XLOOKUP(F34,'ABE Graduate School Code_FY2025'!A:A,'ABE Graduate School Code_FY2025'!F:F,,0))</f>
        <v>0</v>
      </c>
      <c r="AA38" s="948"/>
      <c r="AB38" s="948"/>
      <c r="AC38" s="948"/>
      <c r="AD38" s="957" t="s">
        <v>245</v>
      </c>
      <c r="AE38" s="957"/>
      <c r="AF38" s="957"/>
      <c r="AG38" s="957"/>
      <c r="AH38" s="959"/>
      <c r="AI38" s="874"/>
      <c r="AJ38" s="874"/>
      <c r="AK38" s="960"/>
      <c r="AN38" s="1" t="str">
        <f>IF(AO38="","",(_xlfn.XLOOKUP(AO38,'ABE Graduate School Code_FY2025'!A:A,'ABE Graduate School Code_FY2025'!M:M,,0)))</f>
        <v>緑</v>
      </c>
      <c r="AO38" s="224" t="str" cm="1">
        <f t="array" ref="AO38">IF($F$21="","",IFERROR(INDEX('ABE Graduate School Code_FY2025'!$A$2:$A$101,SMALL(IF('ABE Graduate School Code_FY2025'!$GQ$2:$GQ$101&lt;&gt;"",ROW('ABE Graduate School Code_FY2025'!$GQ$2:$GQ$101)-ROW('ABE Graduate School Code_FY2025'!$GQ$2)+1,""),ROW(A28))),""))</f>
        <v>5803M</v>
      </c>
      <c r="AP38" s="1" t="str">
        <f>IF(AO38="","",(_xlfn.XLOOKUP(AO38,'ABE Graduate School Code_FY2025'!A:A,'ABE Graduate School Code_FY2025'!B:B,,)))</f>
        <v>Okayama University</v>
      </c>
      <c r="AQ38" s="1" t="str">
        <f>IF(AO38="","",(_xlfn.XLOOKUP(AO38,'ABE Graduate School Code_FY2025'!A:A,'ABE Graduate School Code_FY2025'!C:C,,0)))</f>
        <v>Graduate School of Environmental, Life, Natural Science and Technology</v>
      </c>
      <c r="AR38" s="1" t="str">
        <f>IF(AO38="","",_xlfn.XLOOKUP(AO38,'ABE Graduate School Code_FY2025'!A:A,'ABE Graduate School Code_FY2025'!D:D,,0))</f>
        <v>Division of Environmental, Life, Natural Science and Technology / Plant Stress Science Course</v>
      </c>
      <c r="AS38" s="225" t="str">
        <f>IF(AO38="","",(HYPERLINK(_xlfn.XLOOKUP(AO38,'ABE Graduate School Code_FY2025'!A:A,'ABE Graduate School Code_FY2025'!G:G,,0))))</f>
        <v>https://www.elst.okayama-u.ac.jp/en/</v>
      </c>
      <c r="AT38" s="1">
        <f t="shared" si="2"/>
        <v>1</v>
      </c>
      <c r="AU38" s="1">
        <f t="shared" si="3"/>
        <v>0</v>
      </c>
    </row>
    <row r="39" spans="2:185" ht="16.149999999999999" customHeight="1">
      <c r="B39" s="1001"/>
      <c r="C39" s="944"/>
      <c r="D39" s="944"/>
      <c r="E39" s="944"/>
      <c r="F39" s="944"/>
      <c r="G39" s="944"/>
      <c r="H39" s="944"/>
      <c r="I39" s="944"/>
      <c r="J39" s="944"/>
      <c r="K39" s="944"/>
      <c r="L39" s="944"/>
      <c r="M39" s="944"/>
      <c r="N39" s="944"/>
      <c r="O39" s="944"/>
      <c r="P39" s="948"/>
      <c r="Q39" s="948"/>
      <c r="R39" s="948"/>
      <c r="S39" s="948"/>
      <c r="T39" s="948"/>
      <c r="U39" s="948"/>
      <c r="V39" s="948"/>
      <c r="W39" s="948"/>
      <c r="X39" s="948"/>
      <c r="Y39" s="948"/>
      <c r="Z39" s="948"/>
      <c r="AA39" s="948"/>
      <c r="AB39" s="948"/>
      <c r="AC39" s="948"/>
      <c r="AD39" s="957"/>
      <c r="AE39" s="957"/>
      <c r="AF39" s="957"/>
      <c r="AG39" s="957"/>
      <c r="AH39" s="444"/>
      <c r="AI39" s="444"/>
      <c r="AJ39" s="444"/>
      <c r="AK39" s="446"/>
      <c r="AN39" s="1" t="str">
        <f>IF(AO39="","",(_xlfn.XLOOKUP(AO39,'ABE Graduate School Code_FY2025'!A:A,'ABE Graduate School Code_FY2025'!M:M,,0)))</f>
        <v>緑</v>
      </c>
      <c r="AO39" s="224" t="str" cm="1">
        <f t="array" ref="AO39">IF($F$21="","",IFERROR(INDEX('ABE Graduate School Code_FY2025'!$A$2:$A$101,SMALL(IF('ABE Graduate School Code_FY2025'!$GQ$2:$GQ$101&lt;&gt;"",ROW('ABE Graduate School Code_FY2025'!$GQ$2:$GQ$101)-ROW('ABE Graduate School Code_FY2025'!$GQ$2)+1,""),ROW(A29))),""))</f>
        <v>5803U</v>
      </c>
      <c r="AP39" s="1" t="str">
        <f>IF(AO39="","",(_xlfn.XLOOKUP(AO39,'ABE Graduate School Code_FY2025'!A:A,'ABE Graduate School Code_FY2025'!B:B,,)))</f>
        <v>Okayama University</v>
      </c>
      <c r="AQ39" s="1" t="str">
        <f>IF(AO39="","",(_xlfn.XLOOKUP(AO39,'ABE Graduate School Code_FY2025'!A:A,'ABE Graduate School Code_FY2025'!C:C,,0)))</f>
        <v>Graduate School of Environmental, Life, Natural Science and Technology</v>
      </c>
      <c r="AR39" s="1" t="str">
        <f>IF(AO39="","",_xlfn.XLOOKUP(AO39,'ABE Graduate School Code_FY2025'!A:A,'ABE Graduate School Code_FY2025'!D:D,,0))</f>
        <v>Division of Environmental, Life, Natural Science and Technology / Plant Stress Science Course</v>
      </c>
      <c r="AS39" s="225" t="str">
        <f>IF(AO39="","",(HYPERLINK(_xlfn.XLOOKUP(AO39,'ABE Graduate School Code_FY2025'!A:A,'ABE Graduate School Code_FY2025'!G:G,,0))))</f>
        <v>https://www.elst.okayama-u.ac.jp/en/</v>
      </c>
      <c r="AT39" s="1">
        <f t="shared" si="2"/>
        <v>1</v>
      </c>
      <c r="AU39" s="1">
        <f t="shared" si="3"/>
        <v>0</v>
      </c>
    </row>
    <row r="40" spans="2:185" ht="16.149999999999999" customHeight="1">
      <c r="B40" s="1001"/>
      <c r="C40" s="944"/>
      <c r="D40" s="944"/>
      <c r="E40" s="944"/>
      <c r="F40" s="944"/>
      <c r="G40" s="944"/>
      <c r="H40" s="944"/>
      <c r="I40" s="944"/>
      <c r="J40" s="944"/>
      <c r="K40" s="944"/>
      <c r="L40" s="944"/>
      <c r="M40" s="944"/>
      <c r="N40" s="944"/>
      <c r="O40" s="944"/>
      <c r="P40" s="948"/>
      <c r="Q40" s="948"/>
      <c r="R40" s="948"/>
      <c r="S40" s="948"/>
      <c r="T40" s="948"/>
      <c r="U40" s="948"/>
      <c r="V40" s="948"/>
      <c r="W40" s="948"/>
      <c r="X40" s="948"/>
      <c r="Y40" s="948"/>
      <c r="Z40" s="948"/>
      <c r="AA40" s="948"/>
      <c r="AB40" s="948"/>
      <c r="AC40" s="948"/>
      <c r="AD40" s="957"/>
      <c r="AE40" s="957"/>
      <c r="AF40" s="957"/>
      <c r="AG40" s="957"/>
      <c r="AH40" s="444"/>
      <c r="AI40" s="444"/>
      <c r="AJ40" s="444"/>
      <c r="AK40" s="446"/>
      <c r="AN40" s="1" t="str">
        <f>IF(AO40="","",(_xlfn.XLOOKUP(AO40,'ABE Graduate School Code_FY2025'!A:A,'ABE Graduate School Code_FY2025'!M:M,,0)))</f>
        <v>緑</v>
      </c>
      <c r="AO40" s="224" t="str" cm="1">
        <f t="array" ref="AO40">IF($F$21="","",IFERROR(INDEX('ABE Graduate School Code_FY2025'!$A$2:$A$101,SMALL(IF('ABE Graduate School Code_FY2025'!$GQ$2:$GQ$101&lt;&gt;"",ROW('ABE Graduate School Code_FY2025'!$GQ$2:$GQ$101)-ROW('ABE Graduate School Code_FY2025'!$GQ$2)+1,""),ROW(A30))),""))</f>
        <v>5803N</v>
      </c>
      <c r="AP40" s="1" t="str">
        <f>IF(AO40="","",(_xlfn.XLOOKUP(AO40,'ABE Graduate School Code_FY2025'!A:A,'ABE Graduate School Code_FY2025'!B:B,,)))</f>
        <v>Okayama University</v>
      </c>
      <c r="AQ40" s="1" t="str">
        <f>IF(AO40="","",(_xlfn.XLOOKUP(AO40,'ABE Graduate School Code_FY2025'!A:A,'ABE Graduate School Code_FY2025'!C:C,,0)))</f>
        <v>Graduate School of Environmental, Life, Natural Science and Technology</v>
      </c>
      <c r="AR40" s="1" t="str">
        <f>IF(AO40="","",_xlfn.XLOOKUP(AO40,'ABE Graduate School Code_FY2025'!A:A,'ABE Graduate School Code_FY2025'!D:D,,0))</f>
        <v>Division of Environmental, Life, Natural Science and Technology / Plant Stress Science Course</v>
      </c>
      <c r="AS40" s="225" t="str">
        <f>IF(AO40="","",(HYPERLINK(_xlfn.XLOOKUP(AO40,'ABE Graduate School Code_FY2025'!A:A,'ABE Graduate School Code_FY2025'!G:G,,0))))</f>
        <v>https://www.elst.okayama-u.ac.jp/en/</v>
      </c>
      <c r="AT40" s="1">
        <f t="shared" si="2"/>
        <v>1</v>
      </c>
      <c r="AU40" s="1">
        <f t="shared" si="3"/>
        <v>0</v>
      </c>
    </row>
    <row r="41" spans="2:185" ht="16.149999999999999" customHeight="1">
      <c r="B41" s="1001"/>
      <c r="C41" s="944"/>
      <c r="D41" s="944"/>
      <c r="E41" s="944"/>
      <c r="F41" s="944"/>
      <c r="G41" s="944"/>
      <c r="H41" s="944"/>
      <c r="I41" s="944"/>
      <c r="J41" s="944"/>
      <c r="K41" s="944"/>
      <c r="L41" s="944"/>
      <c r="M41" s="944"/>
      <c r="N41" s="944"/>
      <c r="O41" s="944"/>
      <c r="P41" s="948"/>
      <c r="Q41" s="948"/>
      <c r="R41" s="948"/>
      <c r="S41" s="948"/>
      <c r="T41" s="948"/>
      <c r="U41" s="948"/>
      <c r="V41" s="948"/>
      <c r="W41" s="948"/>
      <c r="X41" s="948"/>
      <c r="Y41" s="948"/>
      <c r="Z41" s="948"/>
      <c r="AA41" s="948"/>
      <c r="AB41" s="948"/>
      <c r="AC41" s="948"/>
      <c r="AD41" s="957"/>
      <c r="AE41" s="957"/>
      <c r="AF41" s="957"/>
      <c r="AG41" s="957"/>
      <c r="AH41" s="444"/>
      <c r="AI41" s="444"/>
      <c r="AJ41" s="444"/>
      <c r="AK41" s="446"/>
      <c r="AN41" s="1" t="str">
        <f>IF(AO41="","",(_xlfn.XLOOKUP(AO41,'ABE Graduate School Code_FY2025'!A:A,'ABE Graduate School Code_FY2025'!M:M,,0)))</f>
        <v>緑</v>
      </c>
      <c r="AO41" s="224" t="str" cm="1">
        <f t="array" ref="AO41">IF($F$21="","",IFERROR(INDEX('ABE Graduate School Code_FY2025'!$A$2:$A$101,SMALL(IF('ABE Graduate School Code_FY2025'!$GQ$2:$GQ$101&lt;&gt;"",ROW('ABE Graduate School Code_FY2025'!$GQ$2:$GQ$101)-ROW('ABE Graduate School Code_FY2025'!$GQ$2)+1,""),ROW(A31))),""))</f>
        <v>5803O</v>
      </c>
      <c r="AP41" s="1" t="str">
        <f>IF(AO41="","",(_xlfn.XLOOKUP(AO41,'ABE Graduate School Code_FY2025'!A:A,'ABE Graduate School Code_FY2025'!B:B,,)))</f>
        <v>Okayama University</v>
      </c>
      <c r="AQ41" s="1" t="str">
        <f>IF(AO41="","",(_xlfn.XLOOKUP(AO41,'ABE Graduate School Code_FY2025'!A:A,'ABE Graduate School Code_FY2025'!C:C,,0)))</f>
        <v>Graduate School of Environmental, Life, Natural Science and Technology</v>
      </c>
      <c r="AR41" s="1" t="str">
        <f>IF(AO41="","",_xlfn.XLOOKUP(AO41,'ABE Graduate School Code_FY2025'!A:A,'ABE Graduate School Code_FY2025'!D:D,,0))</f>
        <v>Division of Environmental, Life, Natural Science and Technology / Plant Stress Science Course</v>
      </c>
      <c r="AS41" s="225" t="str">
        <f>IF(AO41="","",(HYPERLINK(_xlfn.XLOOKUP(AO41,'ABE Graduate School Code_FY2025'!A:A,'ABE Graduate School Code_FY2025'!G:G,,0))))</f>
        <v>https://www.elst.okayama-u.ac.jp/en/</v>
      </c>
      <c r="AT41" s="1">
        <f t="shared" si="2"/>
        <v>1</v>
      </c>
      <c r="AU41" s="1">
        <f t="shared" si="3"/>
        <v>0</v>
      </c>
    </row>
    <row r="42" spans="2:185" ht="16.149999999999999" customHeight="1">
      <c r="B42" s="1001"/>
      <c r="C42" s="944"/>
      <c r="D42" s="944"/>
      <c r="E42" s="944"/>
      <c r="F42" s="944"/>
      <c r="G42" s="944"/>
      <c r="H42" s="944"/>
      <c r="I42" s="944"/>
      <c r="J42" s="944"/>
      <c r="K42" s="944"/>
      <c r="L42" s="944"/>
      <c r="M42" s="944"/>
      <c r="N42" s="944"/>
      <c r="O42" s="944"/>
      <c r="P42" s="948"/>
      <c r="Q42" s="948"/>
      <c r="R42" s="948"/>
      <c r="S42" s="948"/>
      <c r="T42" s="948"/>
      <c r="U42" s="948"/>
      <c r="V42" s="948"/>
      <c r="W42" s="948"/>
      <c r="X42" s="948"/>
      <c r="Y42" s="948"/>
      <c r="Z42" s="948"/>
      <c r="AA42" s="948"/>
      <c r="AB42" s="948"/>
      <c r="AC42" s="948"/>
      <c r="AD42" s="957"/>
      <c r="AE42" s="957"/>
      <c r="AF42" s="957"/>
      <c r="AG42" s="957"/>
      <c r="AH42" s="444"/>
      <c r="AI42" s="444"/>
      <c r="AJ42" s="444"/>
      <c r="AK42" s="446"/>
      <c r="AN42" s="1" t="str">
        <f>IF(AO42="","",(_xlfn.XLOOKUP(AO42,'ABE Graduate School Code_FY2025'!A:A,'ABE Graduate School Code_FY2025'!M:M,,0)))</f>
        <v>緑</v>
      </c>
      <c r="AO42" s="224" t="str" cm="1">
        <f t="array" ref="AO42">IF($F$21="","",IFERROR(INDEX('ABE Graduate School Code_FY2025'!$A$2:$A$101,SMALL(IF('ABE Graduate School Code_FY2025'!$GQ$2:$GQ$101&lt;&gt;"",ROW('ABE Graduate School Code_FY2025'!$GQ$2:$GQ$101)-ROW('ABE Graduate School Code_FY2025'!$GQ$2)+1,""),ROW(A32))),""))</f>
        <v>5803K</v>
      </c>
      <c r="AP42" s="1" t="str">
        <f>IF(AO42="","",(_xlfn.XLOOKUP(AO42,'ABE Graduate School Code_FY2025'!A:A,'ABE Graduate School Code_FY2025'!B:B,,)))</f>
        <v>Okayama University</v>
      </c>
      <c r="AQ42" s="1" t="str">
        <f>IF(AO42="","",(_xlfn.XLOOKUP(AO42,'ABE Graduate School Code_FY2025'!A:A,'ABE Graduate School Code_FY2025'!C:C,,0)))</f>
        <v>Graduate School of Environmental, Life, Natural Science and Technology</v>
      </c>
      <c r="AR42" s="1" t="str">
        <f>IF(AO42="","",_xlfn.XLOOKUP(AO42,'ABE Graduate School Code_FY2025'!A:A,'ABE Graduate School Code_FY2025'!D:D,,0))</f>
        <v>Division of Environmental, Life, Natural Science and Technology / Plant Stress Science Course</v>
      </c>
      <c r="AS42" s="225" t="str">
        <f>IF(AO42="","",(HYPERLINK(_xlfn.XLOOKUP(AO42,'ABE Graduate School Code_FY2025'!A:A,'ABE Graduate School Code_FY2025'!G:G,,0))))</f>
        <v>https://www.elst.okayama-u.ac.jp/en/</v>
      </c>
      <c r="AT42" s="1">
        <f t="shared" si="2"/>
        <v>1</v>
      </c>
      <c r="AU42" s="1">
        <f t="shared" si="3"/>
        <v>0</v>
      </c>
    </row>
    <row r="43" spans="2:185" ht="16.149999999999999" customHeight="1">
      <c r="B43" s="905" t="s">
        <v>233</v>
      </c>
      <c r="C43" s="906"/>
      <c r="D43" s="906"/>
      <c r="E43" s="906"/>
      <c r="F43" s="907"/>
      <c r="G43" s="1009" t="s">
        <v>246</v>
      </c>
      <c r="H43" s="1009"/>
      <c r="I43" s="1009"/>
      <c r="J43" s="1009"/>
      <c r="K43" s="1009"/>
      <c r="L43" s="1009"/>
      <c r="M43" s="1009"/>
      <c r="N43" s="1009"/>
      <c r="O43" s="1009"/>
      <c r="P43" s="1009"/>
      <c r="Q43" s="1009"/>
      <c r="R43" s="1009"/>
      <c r="S43" s="1009"/>
      <c r="T43" s="1009"/>
      <c r="U43" s="1009"/>
      <c r="V43" s="1009"/>
      <c r="W43" s="1009"/>
      <c r="X43" s="1009"/>
      <c r="Y43" s="1009"/>
      <c r="Z43" s="1009"/>
      <c r="AA43" s="1009"/>
      <c r="AB43" s="1009"/>
      <c r="AC43" s="1009"/>
      <c r="AD43" s="1009"/>
      <c r="AE43" s="1009"/>
      <c r="AF43" s="1009"/>
      <c r="AG43" s="1009"/>
      <c r="AH43" s="1009"/>
      <c r="AI43" s="1009"/>
      <c r="AJ43" s="1009"/>
      <c r="AK43" s="1010"/>
      <c r="AL43" s="40"/>
      <c r="AM43" s="40"/>
      <c r="AN43" s="1" t="str">
        <f>IF(AO43="","",(_xlfn.XLOOKUP(AO43,'ABE Graduate School Code_FY2025'!A:A,'ABE Graduate School Code_FY2025'!M:M,,0)))</f>
        <v>緑</v>
      </c>
      <c r="AO43" s="224" t="str" cm="1">
        <f t="array" ref="AO43">IF($F$21="","",IFERROR(INDEX('ABE Graduate School Code_FY2025'!$A$2:$A$101,SMALL(IF('ABE Graduate School Code_FY2025'!$GQ$2:$GQ$101&lt;&gt;"",ROW('ABE Graduate School Code_FY2025'!$GQ$2:$GQ$101)-ROW('ABE Graduate School Code_FY2025'!$GQ$2)+1,""),ROW(A33))),""))</f>
        <v>5803L</v>
      </c>
      <c r="AP43" s="1" t="str">
        <f>IF(AO43="","",(_xlfn.XLOOKUP(AO43,'ABE Graduate School Code_FY2025'!A:A,'ABE Graduate School Code_FY2025'!B:B,,)))</f>
        <v>Okayama University</v>
      </c>
      <c r="AQ43" s="1" t="str">
        <f>IF(AO43="","",(_xlfn.XLOOKUP(AO43,'ABE Graduate School Code_FY2025'!A:A,'ABE Graduate School Code_FY2025'!C:C,,0)))</f>
        <v>Graduate School of Environmental, Life, Natural Science and Technology</v>
      </c>
      <c r="AR43" s="1" t="str">
        <f>IF(AO43="","",_xlfn.XLOOKUP(AO43,'ABE Graduate School Code_FY2025'!A:A,'ABE Graduate School Code_FY2025'!D:D,,0))</f>
        <v>Division of Environmental, Life, Natural Science and Technology / Plant Stress Science Course</v>
      </c>
      <c r="AS43" s="225" t="str">
        <f>IF(AO43="","",(HYPERLINK(_xlfn.XLOOKUP(AO43,'ABE Graduate School Code_FY2025'!A:A,'ABE Graduate School Code_FY2025'!G:G,,0))))</f>
        <v>https://www.elst.okayama-u.ac.jp/en/</v>
      </c>
      <c r="AT43" s="1">
        <f t="shared" si="2"/>
        <v>1</v>
      </c>
      <c r="AU43" s="1">
        <f t="shared" si="3"/>
        <v>0</v>
      </c>
      <c r="AW43" s="118"/>
      <c r="AX43" s="118"/>
      <c r="AY43" s="118"/>
      <c r="AZ43" s="118"/>
      <c r="BA43" s="118"/>
      <c r="BB43" s="118"/>
      <c r="BC43" s="118"/>
      <c r="BD43" s="118"/>
      <c r="BE43" s="118"/>
      <c r="BF43" s="118"/>
      <c r="BG43" s="118"/>
      <c r="BH43" s="118"/>
      <c r="BI43" s="118"/>
      <c r="BJ43" s="118"/>
      <c r="BK43" s="118"/>
      <c r="BL43" s="118"/>
      <c r="BM43" s="118"/>
      <c r="BN43" s="118"/>
      <c r="BO43" s="118"/>
      <c r="BP43" s="118"/>
      <c r="BQ43" s="118"/>
      <c r="BR43" s="118"/>
      <c r="BS43" s="118"/>
      <c r="BT43" s="118"/>
      <c r="BU43" s="118"/>
      <c r="BV43" s="118"/>
      <c r="BW43" s="118"/>
      <c r="BX43" s="118"/>
      <c r="BY43" s="118"/>
      <c r="BZ43" s="118"/>
      <c r="CA43" s="118"/>
      <c r="CB43" s="118"/>
      <c r="CC43" s="118"/>
      <c r="CD43" s="118"/>
      <c r="CE43" s="118"/>
      <c r="CF43" s="118"/>
      <c r="CG43" s="118"/>
      <c r="CH43" s="118"/>
      <c r="CI43" s="118"/>
      <c r="CJ43" s="118"/>
      <c r="CK43" s="118"/>
      <c r="CL43" s="118"/>
      <c r="CM43" s="118"/>
      <c r="CN43" s="118"/>
      <c r="CO43" s="118"/>
      <c r="CP43" s="118"/>
      <c r="CQ43" s="118"/>
      <c r="CR43" s="118"/>
      <c r="CS43" s="118"/>
      <c r="CT43" s="118"/>
      <c r="CU43" s="118"/>
      <c r="CV43" s="118"/>
      <c r="CW43" s="118"/>
      <c r="CX43" s="118"/>
      <c r="CY43" s="118"/>
      <c r="CZ43" s="118"/>
      <c r="DA43" s="118"/>
      <c r="DB43" s="118"/>
      <c r="DC43" s="118"/>
      <c r="DD43" s="118"/>
      <c r="DE43" s="118"/>
      <c r="DF43" s="118"/>
      <c r="DG43" s="118"/>
      <c r="DH43" s="118"/>
      <c r="DI43" s="118"/>
      <c r="DJ43" s="118"/>
      <c r="DK43" s="118"/>
      <c r="DL43" s="118"/>
      <c r="DM43" s="118"/>
      <c r="DN43" s="118"/>
      <c r="DO43" s="118"/>
      <c r="DP43" s="118"/>
      <c r="DQ43" s="118"/>
      <c r="DR43" s="118"/>
      <c r="DS43" s="118"/>
      <c r="DT43" s="118"/>
      <c r="DU43" s="118"/>
      <c r="DV43" s="118"/>
      <c r="DW43" s="118"/>
      <c r="DX43" s="118"/>
      <c r="DY43" s="118"/>
      <c r="DZ43" s="118"/>
      <c r="EA43" s="118"/>
      <c r="EB43" s="118"/>
      <c r="EC43" s="118"/>
      <c r="ED43" s="118"/>
      <c r="EE43" s="118"/>
      <c r="EF43" s="118"/>
      <c r="EG43" s="118"/>
      <c r="EH43" s="118"/>
      <c r="EI43" s="118"/>
      <c r="EJ43" s="118"/>
      <c r="EK43" s="118"/>
      <c r="EL43" s="118"/>
      <c r="EM43" s="118"/>
      <c r="EN43" s="118"/>
      <c r="EO43" s="118"/>
      <c r="EP43" s="118"/>
      <c r="EQ43" s="118"/>
      <c r="ER43" s="118"/>
    </row>
    <row r="44" spans="2:185" ht="16.149999999999999" customHeight="1">
      <c r="B44" s="908"/>
      <c r="C44" s="575"/>
      <c r="D44" s="575"/>
      <c r="E44" s="575"/>
      <c r="F44" s="576"/>
      <c r="G44" s="1011"/>
      <c r="H44" s="1011"/>
      <c r="I44" s="1011"/>
      <c r="J44" s="1011"/>
      <c r="K44" s="1011"/>
      <c r="L44" s="1011"/>
      <c r="M44" s="1011"/>
      <c r="N44" s="1011"/>
      <c r="O44" s="1011"/>
      <c r="P44" s="1011"/>
      <c r="Q44" s="1011"/>
      <c r="R44" s="1011"/>
      <c r="S44" s="1011"/>
      <c r="T44" s="1011"/>
      <c r="U44" s="1011"/>
      <c r="V44" s="1011"/>
      <c r="W44" s="1011"/>
      <c r="X44" s="1011"/>
      <c r="Y44" s="1011"/>
      <c r="Z44" s="1011"/>
      <c r="AA44" s="1011"/>
      <c r="AB44" s="1011"/>
      <c r="AC44" s="1011"/>
      <c r="AD44" s="1011"/>
      <c r="AE44" s="1011"/>
      <c r="AF44" s="1011"/>
      <c r="AG44" s="1011"/>
      <c r="AH44" s="1011"/>
      <c r="AI44" s="1011"/>
      <c r="AJ44" s="1011"/>
      <c r="AK44" s="1012"/>
      <c r="AL44" s="40"/>
      <c r="AM44" s="40"/>
      <c r="AN44" s="1" t="str">
        <f>IF(AO44="","",(_xlfn.XLOOKUP(AO44,'ABE Graduate School Code_FY2025'!A:A,'ABE Graduate School Code_FY2025'!M:M,,0)))</f>
        <v>緑</v>
      </c>
      <c r="AO44" s="224" t="str" cm="1">
        <f t="array" ref="AO44">IF($F$21="","",IFERROR(INDEX('ABE Graduate School Code_FY2025'!$A$2:$A$101,SMALL(IF('ABE Graduate School Code_FY2025'!$GQ$2:$GQ$101&lt;&gt;"",ROW('ABE Graduate School Code_FY2025'!$GQ$2:$GQ$101)-ROW('ABE Graduate School Code_FY2025'!$GQ$2)+1,""),ROW(A34))),""))</f>
        <v>5803T</v>
      </c>
      <c r="AP44" s="1" t="str">
        <f>IF(AO44="","",(_xlfn.XLOOKUP(AO44,'ABE Graduate School Code_FY2025'!A:A,'ABE Graduate School Code_FY2025'!B:B,,)))</f>
        <v>Okayama University</v>
      </c>
      <c r="AQ44" s="1" t="str">
        <f>IF(AO44="","",(_xlfn.XLOOKUP(AO44,'ABE Graduate School Code_FY2025'!A:A,'ABE Graduate School Code_FY2025'!C:C,,0)))</f>
        <v>Graduate School of Environmental, Life, Natural Science and Technology</v>
      </c>
      <c r="AR44" s="1" t="str">
        <f>IF(AO44="","",_xlfn.XLOOKUP(AO44,'ABE Graduate School Code_FY2025'!A:A,'ABE Graduate School Code_FY2025'!D:D,,0))</f>
        <v>Division of Environmental, Life, Natural Science and Technology / Plant Stress Science Course</v>
      </c>
      <c r="AS44" s="225" t="str">
        <f>IF(AO44="","",(HYPERLINK(_xlfn.XLOOKUP(AO44,'ABE Graduate School Code_FY2025'!A:A,'ABE Graduate School Code_FY2025'!G:G,,0))))</f>
        <v>https://www.elst.okayama-u.ac.jp/en/</v>
      </c>
      <c r="AT44" s="1">
        <f t="shared" si="2"/>
        <v>1</v>
      </c>
      <c r="AU44" s="1">
        <f t="shared" si="3"/>
        <v>0</v>
      </c>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8"/>
      <c r="BS44" s="118"/>
      <c r="BT44" s="118"/>
      <c r="BU44" s="118"/>
      <c r="BV44" s="118"/>
      <c r="BW44" s="118"/>
      <c r="BX44" s="118"/>
      <c r="BY44" s="118"/>
      <c r="BZ44" s="118"/>
      <c r="CA44" s="118"/>
      <c r="CB44" s="118"/>
      <c r="CC44" s="118"/>
      <c r="CD44" s="118"/>
      <c r="CE44" s="118"/>
      <c r="CF44" s="118"/>
      <c r="CG44" s="118"/>
      <c r="CH44" s="118"/>
      <c r="CI44" s="118"/>
      <c r="CJ44" s="118"/>
      <c r="CK44" s="118"/>
      <c r="CL44" s="118"/>
      <c r="CM44" s="118"/>
      <c r="CN44" s="118"/>
      <c r="CO44" s="118"/>
      <c r="CP44" s="118"/>
      <c r="CQ44" s="118"/>
      <c r="CR44" s="118"/>
      <c r="CS44" s="118"/>
      <c r="CT44" s="118"/>
      <c r="CU44" s="118"/>
      <c r="CV44" s="118"/>
      <c r="CW44" s="118"/>
      <c r="CX44" s="118"/>
      <c r="CY44" s="118"/>
      <c r="CZ44" s="118"/>
      <c r="DA44" s="118"/>
      <c r="DB44" s="118"/>
      <c r="DC44" s="118"/>
      <c r="DD44" s="118"/>
      <c r="DE44" s="118"/>
      <c r="DF44" s="118"/>
      <c r="DG44" s="118"/>
      <c r="DH44" s="118"/>
      <c r="DI44" s="118"/>
      <c r="DJ44" s="118"/>
      <c r="DK44" s="118"/>
      <c r="DL44" s="118"/>
      <c r="DM44" s="118"/>
      <c r="DN44" s="118"/>
      <c r="DO44" s="118"/>
      <c r="DP44" s="118"/>
      <c r="DQ44" s="118"/>
      <c r="DR44" s="118"/>
      <c r="DS44" s="118"/>
      <c r="DT44" s="118"/>
      <c r="DU44" s="118"/>
      <c r="DV44" s="118"/>
      <c r="DW44" s="118"/>
      <c r="DX44" s="118"/>
      <c r="DY44" s="118"/>
      <c r="DZ44" s="118"/>
      <c r="EA44" s="118"/>
      <c r="EB44" s="118"/>
      <c r="EC44" s="118"/>
      <c r="ED44" s="118"/>
      <c r="EE44" s="118"/>
      <c r="EF44" s="118"/>
      <c r="EG44" s="118"/>
      <c r="EH44" s="118"/>
      <c r="EI44" s="118"/>
      <c r="EJ44" s="118"/>
      <c r="EK44" s="118"/>
      <c r="EL44" s="118"/>
      <c r="EM44" s="118"/>
      <c r="EN44" s="118"/>
      <c r="EO44" s="118"/>
      <c r="EP44" s="118"/>
      <c r="EQ44" s="118"/>
      <c r="ER44" s="118"/>
    </row>
    <row r="45" spans="2:185" ht="16.149999999999999" customHeight="1">
      <c r="B45" s="908"/>
      <c r="C45" s="575"/>
      <c r="D45" s="575"/>
      <c r="E45" s="575"/>
      <c r="F45" s="576"/>
      <c r="G45" s="1011"/>
      <c r="H45" s="1011"/>
      <c r="I45" s="1011"/>
      <c r="J45" s="1011"/>
      <c r="K45" s="1011"/>
      <c r="L45" s="1011"/>
      <c r="M45" s="1011"/>
      <c r="N45" s="1011"/>
      <c r="O45" s="1011"/>
      <c r="P45" s="1011"/>
      <c r="Q45" s="1011"/>
      <c r="R45" s="1011"/>
      <c r="S45" s="1011"/>
      <c r="T45" s="1011"/>
      <c r="U45" s="1011"/>
      <c r="V45" s="1011"/>
      <c r="W45" s="1011"/>
      <c r="X45" s="1011"/>
      <c r="Y45" s="1011"/>
      <c r="Z45" s="1011"/>
      <c r="AA45" s="1011"/>
      <c r="AB45" s="1011"/>
      <c r="AC45" s="1011"/>
      <c r="AD45" s="1011"/>
      <c r="AE45" s="1011"/>
      <c r="AF45" s="1011"/>
      <c r="AG45" s="1011"/>
      <c r="AH45" s="1011"/>
      <c r="AI45" s="1011"/>
      <c r="AJ45" s="1011"/>
      <c r="AK45" s="1012"/>
      <c r="AL45" s="40"/>
      <c r="AM45" s="40"/>
      <c r="AN45" s="1" t="str">
        <f>IF(AO45="","",(_xlfn.XLOOKUP(AO45,'ABE Graduate School Code_FY2025'!A:A,'ABE Graduate School Code_FY2025'!M:M,,0)))</f>
        <v>緑</v>
      </c>
      <c r="AO45" s="224" t="str" cm="1">
        <f t="array" ref="AO45">IF($F$21="","",IFERROR(INDEX('ABE Graduate School Code_FY2025'!$A$2:$A$101,SMALL(IF('ABE Graduate School Code_FY2025'!$GQ$2:$GQ$101&lt;&gt;"",ROW('ABE Graduate School Code_FY2025'!$GQ$2:$GQ$101)-ROW('ABE Graduate School Code_FY2025'!$GQ$2)+1,""),ROW(A35))),""))</f>
        <v>5803R</v>
      </c>
      <c r="AP45" s="1" t="str">
        <f>IF(AO45="","",(_xlfn.XLOOKUP(AO45,'ABE Graduate School Code_FY2025'!A:A,'ABE Graduate School Code_FY2025'!B:B,,)))</f>
        <v>Okayama University</v>
      </c>
      <c r="AQ45" s="1" t="str">
        <f>IF(AO45="","",(_xlfn.XLOOKUP(AO45,'ABE Graduate School Code_FY2025'!A:A,'ABE Graduate School Code_FY2025'!C:C,,0)))</f>
        <v>Graduate School of Environmental, Life, Natural Science and Technology</v>
      </c>
      <c r="AR45" s="1" t="str">
        <f>IF(AO45="","",_xlfn.XLOOKUP(AO45,'ABE Graduate School Code_FY2025'!A:A,'ABE Graduate School Code_FY2025'!D:D,,0))</f>
        <v>Division of Environmental, Life, Natural Science and Technology / Plant Stress Science Course</v>
      </c>
      <c r="AS45" s="225" t="str">
        <f>IF(AO45="","",(HYPERLINK(_xlfn.XLOOKUP(AO45,'ABE Graduate School Code_FY2025'!A:A,'ABE Graduate School Code_FY2025'!G:G,,0))))</f>
        <v>https://www.elst.okayama-u.ac.jp/en/</v>
      </c>
      <c r="AT45" s="1">
        <f t="shared" si="2"/>
        <v>1</v>
      </c>
      <c r="AU45" s="1">
        <f t="shared" si="3"/>
        <v>0</v>
      </c>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8"/>
      <c r="BS45" s="118"/>
      <c r="BT45" s="118"/>
      <c r="BU45" s="118"/>
      <c r="BV45" s="118"/>
      <c r="BW45" s="118"/>
      <c r="BX45" s="118"/>
      <c r="BY45" s="118"/>
      <c r="BZ45" s="118"/>
      <c r="CA45" s="118"/>
      <c r="CB45" s="118"/>
      <c r="CC45" s="118"/>
      <c r="CD45" s="118"/>
      <c r="CE45" s="118"/>
      <c r="CF45" s="118"/>
      <c r="CG45" s="118"/>
      <c r="CH45" s="118"/>
      <c r="CI45" s="118"/>
      <c r="CJ45" s="118"/>
      <c r="CK45" s="118"/>
      <c r="CL45" s="118"/>
      <c r="CM45" s="118"/>
      <c r="CN45" s="118"/>
      <c r="CO45" s="118"/>
      <c r="CP45" s="118"/>
      <c r="CQ45" s="118"/>
      <c r="CR45" s="118"/>
      <c r="CS45" s="118"/>
      <c r="CT45" s="118"/>
      <c r="CU45" s="118"/>
      <c r="CV45" s="118"/>
      <c r="CW45" s="118"/>
      <c r="CX45" s="118"/>
      <c r="CY45" s="118"/>
      <c r="CZ45" s="118"/>
      <c r="DA45" s="118"/>
      <c r="DB45" s="118"/>
      <c r="DC45" s="118"/>
      <c r="DD45" s="118"/>
      <c r="DE45" s="118"/>
      <c r="DF45" s="118"/>
      <c r="DG45" s="118"/>
      <c r="DH45" s="118"/>
      <c r="DI45" s="118"/>
      <c r="DJ45" s="118"/>
      <c r="DK45" s="118"/>
      <c r="DL45" s="118"/>
      <c r="DM45" s="118"/>
      <c r="DN45" s="118"/>
      <c r="DO45" s="118"/>
      <c r="DP45" s="118"/>
      <c r="DQ45" s="118"/>
      <c r="DR45" s="118"/>
      <c r="DS45" s="118"/>
      <c r="DT45" s="118"/>
      <c r="DU45" s="118"/>
      <c r="DV45" s="118"/>
      <c r="DW45" s="118"/>
      <c r="DX45" s="118"/>
      <c r="DY45" s="118"/>
      <c r="DZ45" s="118"/>
      <c r="EA45" s="118"/>
      <c r="EB45" s="118"/>
      <c r="EC45" s="118"/>
      <c r="ED45" s="118"/>
      <c r="EE45" s="118"/>
      <c r="EF45" s="118"/>
      <c r="EG45" s="118"/>
      <c r="EH45" s="118"/>
      <c r="EI45" s="118"/>
      <c r="EJ45" s="118"/>
      <c r="EK45" s="118"/>
      <c r="EL45" s="118"/>
      <c r="EM45" s="118"/>
      <c r="EN45" s="118"/>
      <c r="EO45" s="118"/>
      <c r="EP45" s="118"/>
      <c r="EQ45" s="118"/>
      <c r="ER45" s="118"/>
    </row>
    <row r="46" spans="2:185" ht="16.149999999999999" customHeight="1" thickBot="1">
      <c r="B46" s="909"/>
      <c r="C46" s="577"/>
      <c r="D46" s="577"/>
      <c r="E46" s="577"/>
      <c r="F46" s="578"/>
      <c r="G46" s="1013"/>
      <c r="H46" s="1013"/>
      <c r="I46" s="1013"/>
      <c r="J46" s="1013"/>
      <c r="K46" s="1013"/>
      <c r="L46" s="1013"/>
      <c r="M46" s="1013"/>
      <c r="N46" s="1013"/>
      <c r="O46" s="1013"/>
      <c r="P46" s="1013"/>
      <c r="Q46" s="1013"/>
      <c r="R46" s="1013"/>
      <c r="S46" s="1013"/>
      <c r="T46" s="1013"/>
      <c r="U46" s="1013"/>
      <c r="V46" s="1013"/>
      <c r="W46" s="1013"/>
      <c r="X46" s="1013"/>
      <c r="Y46" s="1013"/>
      <c r="Z46" s="1013"/>
      <c r="AA46" s="1013"/>
      <c r="AB46" s="1013"/>
      <c r="AC46" s="1013"/>
      <c r="AD46" s="1013"/>
      <c r="AE46" s="1013"/>
      <c r="AF46" s="1013"/>
      <c r="AG46" s="1013"/>
      <c r="AH46" s="1013"/>
      <c r="AI46" s="1013"/>
      <c r="AJ46" s="1013"/>
      <c r="AK46" s="1014"/>
      <c r="AL46" s="40"/>
      <c r="AM46" s="40"/>
      <c r="AN46" s="1" t="str">
        <f>IF(AO46="","",(_xlfn.XLOOKUP(AO46,'ABE Graduate School Code_FY2025'!A:A,'ABE Graduate School Code_FY2025'!M:M,,0)))</f>
        <v>緑</v>
      </c>
      <c r="AO46" s="224" t="str" cm="1">
        <f t="array" ref="AO46">IF($F$21="","",IFERROR(INDEX('ABE Graduate School Code_FY2025'!$A$2:$A$101,SMALL(IF('ABE Graduate School Code_FY2025'!$GQ$2:$GQ$101&lt;&gt;"",ROW('ABE Graduate School Code_FY2025'!$GQ$2:$GQ$101)-ROW('ABE Graduate School Code_FY2025'!$GQ$2)+1,""),ROW(A36))),""))</f>
        <v>5803S</v>
      </c>
      <c r="AP46" s="1" t="str">
        <f>IF(AO46="","",(_xlfn.XLOOKUP(AO46,'ABE Graduate School Code_FY2025'!A:A,'ABE Graduate School Code_FY2025'!B:B,,)))</f>
        <v>Okayama University</v>
      </c>
      <c r="AQ46" s="1" t="str">
        <f>IF(AO46="","",(_xlfn.XLOOKUP(AO46,'ABE Graduate School Code_FY2025'!A:A,'ABE Graduate School Code_FY2025'!C:C,,0)))</f>
        <v>Graduate School of Environmental, Life, Natural Science and Technology</v>
      </c>
      <c r="AR46" s="1" t="str">
        <f>IF(AO46="","",_xlfn.XLOOKUP(AO46,'ABE Graduate School Code_FY2025'!A:A,'ABE Graduate School Code_FY2025'!D:D,,0))</f>
        <v>Division of Environmental, Life, Natural Science and Technology / Plant Stress Science Course</v>
      </c>
      <c r="AS46" s="225" t="str">
        <f>IF(AO46="","",(HYPERLINK(_xlfn.XLOOKUP(AO46,'ABE Graduate School Code_FY2025'!A:A,'ABE Graduate School Code_FY2025'!G:G,,0))))</f>
        <v>https://www.elst.okayama-u.ac.jp/en/</v>
      </c>
      <c r="AT46" s="1">
        <f t="shared" si="2"/>
        <v>1</v>
      </c>
      <c r="AU46" s="1">
        <f t="shared" si="3"/>
        <v>0</v>
      </c>
      <c r="AW46" s="118"/>
      <c r="AX46" s="118"/>
      <c r="AY46" s="118"/>
      <c r="AZ46" s="118"/>
      <c r="BA46" s="118"/>
      <c r="BB46" s="118"/>
      <c r="BC46" s="118"/>
      <c r="BD46" s="118"/>
      <c r="BE46" s="118"/>
      <c r="BF46" s="118"/>
      <c r="BG46" s="118"/>
      <c r="BH46" s="118"/>
      <c r="BI46" s="118"/>
      <c r="BJ46" s="118"/>
      <c r="BK46" s="118"/>
      <c r="BL46" s="118"/>
      <c r="BM46" s="118"/>
      <c r="BN46" s="118"/>
      <c r="BO46" s="118"/>
      <c r="BP46" s="118"/>
      <c r="BQ46" s="118"/>
      <c r="BR46" s="118"/>
      <c r="BS46" s="118"/>
      <c r="BT46" s="118"/>
      <c r="BU46" s="118"/>
      <c r="BV46" s="118"/>
      <c r="BW46" s="118"/>
      <c r="BX46" s="118"/>
      <c r="BY46" s="118"/>
      <c r="BZ46" s="118"/>
      <c r="CA46" s="118"/>
      <c r="CB46" s="118"/>
      <c r="CC46" s="118"/>
      <c r="CD46" s="118"/>
      <c r="CE46" s="118"/>
      <c r="CF46" s="118"/>
      <c r="CG46" s="118"/>
      <c r="CH46" s="118"/>
      <c r="CI46" s="118"/>
      <c r="CJ46" s="118"/>
      <c r="CK46" s="118"/>
      <c r="CL46" s="118"/>
      <c r="CM46" s="118"/>
      <c r="CN46" s="118"/>
      <c r="CO46" s="118"/>
      <c r="CP46" s="118"/>
      <c r="CQ46" s="118"/>
      <c r="CR46" s="118"/>
      <c r="CS46" s="118"/>
      <c r="CT46" s="118"/>
      <c r="CU46" s="118"/>
      <c r="CV46" s="118"/>
      <c r="CW46" s="118"/>
      <c r="CX46" s="118"/>
      <c r="CY46" s="118"/>
      <c r="CZ46" s="118"/>
      <c r="DA46" s="118"/>
      <c r="DB46" s="118"/>
      <c r="DC46" s="118"/>
      <c r="DD46" s="118"/>
      <c r="DE46" s="118"/>
      <c r="DF46" s="118"/>
      <c r="DG46" s="118"/>
      <c r="DH46" s="118"/>
      <c r="DI46" s="118"/>
      <c r="DJ46" s="118"/>
      <c r="DK46" s="118"/>
      <c r="DL46" s="118"/>
      <c r="DM46" s="118"/>
      <c r="DN46" s="118"/>
      <c r="DO46" s="118"/>
      <c r="DP46" s="118"/>
      <c r="DQ46" s="118"/>
      <c r="DR46" s="118"/>
      <c r="DS46" s="118"/>
      <c r="DT46" s="118"/>
      <c r="DU46" s="118"/>
      <c r="DV46" s="118"/>
      <c r="DW46" s="118"/>
      <c r="DX46" s="118"/>
      <c r="DY46" s="118"/>
      <c r="DZ46" s="118"/>
      <c r="EA46" s="118"/>
      <c r="EB46" s="118"/>
      <c r="EC46" s="118"/>
      <c r="ED46" s="118"/>
      <c r="EE46" s="118"/>
      <c r="EF46" s="118"/>
      <c r="EG46" s="118"/>
      <c r="EH46" s="118"/>
      <c r="EI46" s="118"/>
      <c r="EJ46" s="118"/>
      <c r="EK46" s="118"/>
      <c r="EL46" s="118"/>
      <c r="EM46" s="118"/>
      <c r="EN46" s="118"/>
      <c r="EO46" s="118"/>
      <c r="EP46" s="118"/>
      <c r="EQ46" s="118"/>
      <c r="ER46" s="118"/>
    </row>
    <row r="47" spans="2:185" ht="18" customHeight="1">
      <c r="B47" s="931" t="s">
        <v>234</v>
      </c>
      <c r="C47" s="931"/>
      <c r="D47" s="931"/>
      <c r="E47" s="931"/>
      <c r="F47" s="931"/>
      <c r="G47" s="958">
        <f>(IF(V52="Master's candidates are not accepted","Notes ! The graduate school doesn't accept Master's degrees, so please select your application again",IF(V52="PhD candidates are not accepted","Notes ! The graduate school does'nt accept phD degrees, so please select your application again",)))</f>
        <v>0</v>
      </c>
      <c r="H47" s="958"/>
      <c r="I47" s="958"/>
      <c r="J47" s="958"/>
      <c r="K47" s="958"/>
      <c r="L47" s="958"/>
      <c r="M47" s="958"/>
      <c r="N47" s="958"/>
      <c r="O47" s="958"/>
      <c r="P47" s="958"/>
      <c r="Q47" s="958"/>
      <c r="R47" s="958"/>
      <c r="S47" s="958"/>
      <c r="T47" s="958"/>
      <c r="U47" s="958"/>
      <c r="V47" s="958"/>
      <c r="W47" s="958"/>
      <c r="X47" s="958"/>
      <c r="Y47" s="958"/>
      <c r="Z47" s="958"/>
      <c r="AA47" s="958"/>
      <c r="AB47" s="958"/>
      <c r="AC47" s="958"/>
      <c r="AD47" s="958"/>
      <c r="AE47" s="958"/>
      <c r="AF47" s="958"/>
      <c r="AG47" s="958"/>
      <c r="AH47" s="958"/>
      <c r="AI47" s="958"/>
      <c r="AJ47" s="958"/>
      <c r="AK47" s="958"/>
      <c r="AN47" s="1" t="str">
        <f>IF(AO47="","",(_xlfn.XLOOKUP(AO47,'ABE Graduate School Code_FY2025'!A:A,'ABE Graduate School Code_FY2025'!M:M,,0)))</f>
        <v>緑</v>
      </c>
      <c r="AO47" s="224" t="str" cm="1">
        <f t="array" ref="AO47">IF($F$21="","",IFERROR(INDEX('ABE Graduate School Code_FY2025'!$A$2:$A$101,SMALL(IF('ABE Graduate School Code_FY2025'!$GQ$2:$GQ$101&lt;&gt;"",ROW('ABE Graduate School Code_FY2025'!$GQ$2:$GQ$101)-ROW('ABE Graduate School Code_FY2025'!$GQ$2)+1,""),ROW(A37))),""))</f>
        <v>5803P</v>
      </c>
      <c r="AP47" s="1" t="str">
        <f>IF(AO47="","",(_xlfn.XLOOKUP(AO47,'ABE Graduate School Code_FY2025'!A:A,'ABE Graduate School Code_FY2025'!B:B,,)))</f>
        <v>Okayama University</v>
      </c>
      <c r="AQ47" s="1" t="str">
        <f>IF(AO47="","",(_xlfn.XLOOKUP(AO47,'ABE Graduate School Code_FY2025'!A:A,'ABE Graduate School Code_FY2025'!C:C,,0)))</f>
        <v>Graduate School of Environmental, Life, Natural Science and Technology</v>
      </c>
      <c r="AR47" s="1" t="str">
        <f>IF(AO47="","",_xlfn.XLOOKUP(AO47,'ABE Graduate School Code_FY2025'!A:A,'ABE Graduate School Code_FY2025'!D:D,,0))</f>
        <v>Division of Environmental, Life, Natural Science and Technology / Plant Stress Science Course</v>
      </c>
      <c r="AS47" s="225" t="str">
        <f>IF(AO47="","",(HYPERLINK(_xlfn.XLOOKUP(AO47,'ABE Graduate School Code_FY2025'!A:A,'ABE Graduate School Code_FY2025'!G:G,,0))))</f>
        <v>https://www.elst.okayama-u.ac.jp/en/</v>
      </c>
      <c r="AT47" s="1">
        <f t="shared" si="2"/>
        <v>1</v>
      </c>
      <c r="AU47" s="1">
        <f t="shared" si="3"/>
        <v>0</v>
      </c>
      <c r="AW47" s="118"/>
      <c r="AX47" s="118"/>
      <c r="AY47" s="118"/>
      <c r="AZ47" s="118"/>
      <c r="BA47" s="118"/>
      <c r="BB47" s="118"/>
      <c r="BC47" s="118"/>
      <c r="BD47" s="118"/>
      <c r="BE47" s="118"/>
      <c r="BF47" s="118"/>
      <c r="BG47" s="118"/>
      <c r="BH47" s="118"/>
      <c r="BI47" s="118"/>
      <c r="BJ47" s="118"/>
      <c r="BK47" s="118"/>
      <c r="BL47" s="118"/>
      <c r="BM47" s="118"/>
      <c r="BN47" s="118"/>
      <c r="BO47" s="118"/>
      <c r="BP47" s="118"/>
      <c r="BQ47" s="118"/>
      <c r="BR47" s="118"/>
      <c r="BS47" s="118"/>
      <c r="BT47" s="118"/>
      <c r="BU47" s="118"/>
      <c r="BV47" s="118"/>
      <c r="BW47" s="118"/>
      <c r="BX47" s="118"/>
      <c r="BY47" s="118"/>
      <c r="BZ47" s="118"/>
      <c r="CA47" s="118"/>
      <c r="CB47" s="118"/>
      <c r="CC47" s="118"/>
      <c r="CD47" s="118"/>
      <c r="CE47" s="118"/>
      <c r="CF47" s="118"/>
      <c r="CG47" s="118"/>
      <c r="CH47" s="118"/>
      <c r="CI47" s="118"/>
      <c r="CJ47" s="118"/>
      <c r="CK47" s="118"/>
      <c r="CL47" s="118"/>
      <c r="CM47" s="118"/>
      <c r="CN47" s="118"/>
      <c r="CO47" s="118"/>
      <c r="CP47" s="118"/>
      <c r="CQ47" s="118"/>
      <c r="CR47" s="118"/>
      <c r="CS47" s="118"/>
      <c r="CT47" s="118"/>
      <c r="CU47" s="118"/>
      <c r="CV47" s="118"/>
      <c r="CW47" s="118"/>
      <c r="CX47" s="118"/>
      <c r="CY47" s="118"/>
      <c r="CZ47" s="118"/>
      <c r="DA47" s="118"/>
      <c r="DB47" s="118"/>
      <c r="DC47" s="118"/>
      <c r="DD47" s="118"/>
      <c r="DE47" s="118"/>
      <c r="DF47" s="118"/>
      <c r="DG47" s="118"/>
      <c r="DH47" s="118"/>
      <c r="DI47" s="118"/>
      <c r="DJ47" s="118"/>
      <c r="DK47" s="118"/>
      <c r="DL47" s="118"/>
      <c r="DM47" s="118"/>
      <c r="DN47" s="118"/>
      <c r="DO47" s="118"/>
      <c r="DP47" s="118"/>
      <c r="DQ47" s="118"/>
      <c r="DR47" s="118"/>
      <c r="DS47" s="118"/>
      <c r="DT47" s="118"/>
      <c r="DU47" s="118"/>
      <c r="DV47" s="118"/>
      <c r="DW47" s="118"/>
      <c r="DX47" s="118"/>
      <c r="DY47" s="118"/>
      <c r="DZ47" s="118"/>
      <c r="EA47" s="118"/>
      <c r="EB47" s="118"/>
      <c r="EC47" s="118"/>
      <c r="ED47" s="118"/>
      <c r="EE47" s="118"/>
      <c r="EF47" s="118"/>
      <c r="EG47" s="118"/>
      <c r="EH47" s="118"/>
      <c r="EI47" s="118"/>
      <c r="EJ47" s="118"/>
      <c r="EK47" s="118"/>
      <c r="EL47" s="118"/>
      <c r="EM47" s="118"/>
      <c r="EN47" s="118"/>
      <c r="EO47" s="118"/>
      <c r="EP47" s="118"/>
      <c r="EQ47" s="118"/>
      <c r="ER47" s="118"/>
    </row>
    <row r="48" spans="2:185" ht="16.149999999999999" customHeight="1">
      <c r="B48" s="931"/>
      <c r="C48" s="931"/>
      <c r="D48" s="931"/>
      <c r="E48" s="931"/>
      <c r="F48" s="931"/>
      <c r="G48" s="932" t="str">
        <f>IF(K51="Not matched!","Notes ! Your research doesn't seemed to match the Graduate School Code of the university.  Please check the university you are applying to.",)</f>
        <v>Notes ! Your research doesn't seemed to match the Graduate School Code of the university.  Please check the university you are applying to.</v>
      </c>
      <c r="H48" s="932"/>
      <c r="I48" s="932"/>
      <c r="J48" s="932"/>
      <c r="K48" s="932"/>
      <c r="L48" s="932"/>
      <c r="M48" s="932"/>
      <c r="N48" s="932"/>
      <c r="O48" s="932"/>
      <c r="P48" s="932"/>
      <c r="Q48" s="932"/>
      <c r="R48" s="932"/>
      <c r="S48" s="932"/>
      <c r="T48" s="932"/>
      <c r="U48" s="932"/>
      <c r="V48" s="932"/>
      <c r="W48" s="932"/>
      <c r="X48" s="932"/>
      <c r="Y48" s="932"/>
      <c r="Z48" s="932"/>
      <c r="AA48" s="932"/>
      <c r="AB48" s="932"/>
      <c r="AC48" s="932"/>
      <c r="AD48" s="932"/>
      <c r="AE48" s="932"/>
      <c r="AF48" s="932"/>
      <c r="AG48" s="932"/>
      <c r="AH48" s="932"/>
      <c r="AI48" s="932"/>
      <c r="AJ48" s="932"/>
      <c r="AK48" s="932"/>
      <c r="AL48" s="40"/>
      <c r="AM48" s="40"/>
      <c r="AN48" s="1" t="str">
        <f>IF(AO48="","",(_xlfn.XLOOKUP(AO48,'ABE Graduate School Code_FY2025'!A:A,'ABE Graduate School Code_FY2025'!M:M,,0)))</f>
        <v>緑</v>
      </c>
      <c r="AO48" s="224" t="str" cm="1">
        <f t="array" ref="AO48">IF($F$21="","",IFERROR(INDEX('ABE Graduate School Code_FY2025'!$A$2:$A$101,SMALL(IF('ABE Graduate School Code_FY2025'!$GQ$2:$GQ$101&lt;&gt;"",ROW('ABE Graduate School Code_FY2025'!$GQ$2:$GQ$101)-ROW('ABE Graduate School Code_FY2025'!$GQ$2)+1,""),ROW(A38))),""))</f>
        <v>5803Q</v>
      </c>
      <c r="AP48" s="1" t="str">
        <f>IF(AO48="","",(_xlfn.XLOOKUP(AO48,'ABE Graduate School Code_FY2025'!A:A,'ABE Graduate School Code_FY2025'!B:B,,)))</f>
        <v>Okayama University</v>
      </c>
      <c r="AQ48" s="1" t="str">
        <f>IF(AO48="","",(_xlfn.XLOOKUP(AO48,'ABE Graduate School Code_FY2025'!A:A,'ABE Graduate School Code_FY2025'!C:C,,0)))</f>
        <v>Graduate School of Environmental, Life, Natural Science and Technology</v>
      </c>
      <c r="AR48" s="1" t="str">
        <f>IF(AO48="","",_xlfn.XLOOKUP(AO48,'ABE Graduate School Code_FY2025'!A:A,'ABE Graduate School Code_FY2025'!D:D,,0))</f>
        <v>Division of Environmental, Life, Natural Science and Technology / Plant Stress Science Course</v>
      </c>
      <c r="AS48" s="225" t="str">
        <f>IF(AO48="","",(HYPERLINK(_xlfn.XLOOKUP(AO48,'ABE Graduate School Code_FY2025'!A:A,'ABE Graduate School Code_FY2025'!G:G,,0))))</f>
        <v>https://www.elst.okayama-u.ac.jp/en/</v>
      </c>
      <c r="AT48" s="1">
        <f t="shared" si="2"/>
        <v>1</v>
      </c>
      <c r="AU48" s="1">
        <f t="shared" si="3"/>
        <v>0</v>
      </c>
    </row>
    <row r="49" spans="2:185" ht="16.149999999999999" customHeight="1">
      <c r="B49" s="931"/>
      <c r="C49" s="931"/>
      <c r="D49" s="931"/>
      <c r="E49" s="931"/>
      <c r="F49" s="931"/>
      <c r="G49" s="932"/>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40"/>
      <c r="AM49" s="40"/>
      <c r="AN49" s="1" t="str">
        <f>IF(AO49="","",(_xlfn.XLOOKUP(AO49,'ABE Graduate School Code_FY2025'!A:A,'ABE Graduate School Code_FY2025'!M:M,,0)))</f>
        <v>緑</v>
      </c>
      <c r="AO49" s="224" t="str" cm="1">
        <f t="array" ref="AO49">IF($F$21="","",IFERROR(INDEX('ABE Graduate School Code_FY2025'!$A$2:$A$101,SMALL(IF('ABE Graduate School Code_FY2025'!$GQ$2:$GQ$101&lt;&gt;"",ROW('ABE Graduate School Code_FY2025'!$GQ$2:$GQ$101)-ROW('ABE Graduate School Code_FY2025'!$GQ$2)+1,""),ROW(A39))),""))</f>
        <v>5803V</v>
      </c>
      <c r="AP49" s="1" t="str">
        <f>IF(AO49="","",(_xlfn.XLOOKUP(AO49,'ABE Graduate School Code_FY2025'!A:A,'ABE Graduate School Code_FY2025'!B:B,,)))</f>
        <v>Okayama University</v>
      </c>
      <c r="AQ49" s="1" t="str">
        <f>IF(AO49="","",(_xlfn.XLOOKUP(AO49,'ABE Graduate School Code_FY2025'!A:A,'ABE Graduate School Code_FY2025'!C:C,,0)))</f>
        <v>Graduate School of Environmental, Life, Natural Science and Technology</v>
      </c>
      <c r="AR49" s="1" t="str">
        <f>IF(AO49="","",_xlfn.XLOOKUP(AO49,'ABE Graduate School Code_FY2025'!A:A,'ABE Graduate School Code_FY2025'!D:D,,0))</f>
        <v>Division of Environmental, Life, Natural Science and Technology / Plant Stress Science Course</v>
      </c>
      <c r="AS49" s="225" t="str">
        <f>IF(AO49="","",(HYPERLINK(_xlfn.XLOOKUP(AO49,'ABE Graduate School Code_FY2025'!A:A,'ABE Graduate School Code_FY2025'!G:G,,0))))</f>
        <v>https://www.elst.okayama-u.ac.jp/en/</v>
      </c>
      <c r="AT49" s="1">
        <f t="shared" si="2"/>
        <v>1</v>
      </c>
      <c r="AU49" s="1">
        <f t="shared" si="3"/>
        <v>0</v>
      </c>
    </row>
    <row r="50" spans="2:185" ht="22.15" customHeight="1" thickBot="1">
      <c r="B50" s="1087" t="s">
        <v>235</v>
      </c>
      <c r="C50" s="1087"/>
      <c r="D50" s="1087"/>
      <c r="E50" s="1087"/>
      <c r="F50" s="1087"/>
      <c r="G50" s="997" t="str">
        <f>HYPERLINK(_xlfn.XLOOKUP(F51,'ABE Graduate School Code_FY2025'!A:A,'ABE Graduate School Code_FY2025'!G:G,,0))</f>
        <v>https://kyutech-cent.net/seic/about.html</v>
      </c>
      <c r="H50" s="997"/>
      <c r="I50" s="997"/>
      <c r="J50" s="997"/>
      <c r="K50" s="997"/>
      <c r="L50" s="997"/>
      <c r="M50" s="997"/>
      <c r="N50" s="997"/>
      <c r="O50" s="997"/>
      <c r="P50" s="997"/>
      <c r="Q50" s="997"/>
      <c r="R50" s="997"/>
      <c r="S50" s="997"/>
      <c r="T50" s="997"/>
      <c r="U50" s="997"/>
      <c r="V50" s="992" t="s">
        <v>236</v>
      </c>
      <c r="W50" s="993"/>
      <c r="X50" s="993"/>
      <c r="Y50" s="993"/>
      <c r="Z50" s="993"/>
      <c r="AA50" s="993"/>
      <c r="AB50" s="993"/>
      <c r="AC50" s="993"/>
      <c r="AD50" s="993"/>
      <c r="AE50" s="993"/>
      <c r="AF50" s="993"/>
      <c r="AG50" s="993"/>
      <c r="AH50" s="993"/>
      <c r="AI50" s="993"/>
      <c r="AJ50" s="993"/>
      <c r="AK50" s="993"/>
      <c r="AL50" s="40"/>
      <c r="AM50" s="40"/>
      <c r="AN50" s="1" t="str">
        <f>IF(AO50="","",(_xlfn.XLOOKUP(AO50,'ABE Graduate School Code_FY2025'!A:A,'ABE Graduate School Code_FY2025'!M:M,,0)))</f>
        <v>青</v>
      </c>
      <c r="AO50" s="224" t="str" cm="1">
        <f t="array" ref="AO50">IF($F$21="","",IFERROR(INDEX('ABE Graduate School Code_FY2025'!$A$2:$A$101,SMALL(IF('ABE Graduate School Code_FY2025'!$GQ$2:$GQ$101&lt;&gt;"",ROW('ABE Graduate School Code_FY2025'!$GQ$2:$GQ$101)-ROW('ABE Graduate School Code_FY2025'!$GQ$2)+1,""),ROW(A40))),""))</f>
        <v>0201A</v>
      </c>
      <c r="AP50" s="1" t="str">
        <f>IF(AO50="","",(_xlfn.XLOOKUP(AO50,'ABE Graduate School Code_FY2025'!A:A,'ABE Graduate School Code_FY2025'!B:B,,)))</f>
        <v>Obihiro University of Agriculture and Veterinary Medicine</v>
      </c>
      <c r="AQ50" s="1" t="str">
        <f>IF(AO50="","",(_xlfn.XLOOKUP(AO50,'ABE Graduate School Code_FY2025'!A:A,'ABE Graduate School Code_FY2025'!C:C,,0)))</f>
        <v>Graduate School of Animal and Veterinary Sciences and Agriculture</v>
      </c>
      <c r="AR50" s="1" t="str">
        <f>IF(AO50="","",_xlfn.XLOOKUP(AO50,'ABE Graduate School Code_FY2025'!A:A,'ABE Graduate School Code_FY2025'!D:D,,0))</f>
        <v>Animal Science and Agriculture</v>
      </c>
      <c r="AS50" s="225" t="str">
        <f>IF(AO50="","",(HYPERLINK(_xlfn.XLOOKUP(AO50,'ABE Graduate School Code_FY2025'!A:A,'ABE Graduate School Code_FY2025'!G:G,,0))))</f>
        <v>https://www.obihiro.ac.jp/en/navi-grad-sch-anim-vet-sci-agric</v>
      </c>
      <c r="AT50" s="1">
        <f t="shared" si="2"/>
        <v>0</v>
      </c>
      <c r="AU50" s="1">
        <f t="shared" si="3"/>
        <v>1</v>
      </c>
      <c r="AW50" s="6" t="s">
        <v>237</v>
      </c>
    </row>
    <row r="51" spans="2:185" ht="22.15" customHeight="1">
      <c r="B51" s="950" t="s">
        <v>222</v>
      </c>
      <c r="C51" s="951"/>
      <c r="D51" s="951"/>
      <c r="E51" s="951"/>
      <c r="F51" s="946" t="s">
        <v>247</v>
      </c>
      <c r="G51" s="954" t="s">
        <v>223</v>
      </c>
      <c r="H51" s="954"/>
      <c r="I51" s="954"/>
      <c r="J51" s="954"/>
      <c r="K51" s="955" t="str" cm="1">
        <f t="array" ref="K51">IF(OR(F21="",F51=""),"",IF(OR(F21=AW51:ER51),"HighIy Matched",IF(OR(G19=AW52:CT52),"Matched",IF(AW52=0,"need to be varified","Not matched!"))))</f>
        <v>Not matched!</v>
      </c>
      <c r="L51" s="955"/>
      <c r="M51" s="955"/>
      <c r="N51" s="955"/>
      <c r="O51" s="955"/>
      <c r="P51" s="949" t="s">
        <v>224</v>
      </c>
      <c r="Q51" s="949"/>
      <c r="R51" s="949"/>
      <c r="S51" s="949"/>
      <c r="T51" s="949"/>
      <c r="U51" s="949"/>
      <c r="V51" s="998" t="str">
        <f>IF(F51="","",_xlfn.XLOOKUP(F51,'ABE Graduate School Code_FY2025'!A:A,'ABE Graduate School Code_FY2025'!L:L,,0))</f>
        <v>for_PreApplication_Matching</v>
      </c>
      <c r="W51" s="998"/>
      <c r="X51" s="998"/>
      <c r="Y51" s="998"/>
      <c r="Z51" s="998"/>
      <c r="AA51" s="998"/>
      <c r="AB51" s="998"/>
      <c r="AC51" s="998"/>
      <c r="AD51" s="998"/>
      <c r="AE51" s="998"/>
      <c r="AF51" s="998"/>
      <c r="AG51" s="998"/>
      <c r="AH51" s="998"/>
      <c r="AI51" s="998"/>
      <c r="AJ51" s="998"/>
      <c r="AK51" s="999"/>
      <c r="AN51" s="1" t="str">
        <f>IF(AO51="","",(_xlfn.XLOOKUP(AO51,'ABE Graduate School Code_FY2025'!A:A,'ABE Graduate School Code_FY2025'!M:M,,0)))</f>
        <v>青</v>
      </c>
      <c r="AO51" s="224" t="str" cm="1">
        <f t="array" ref="AO51">IF($F$21="","",IFERROR(INDEX('ABE Graduate School Code_FY2025'!$A$2:$A$101,SMALL(IF('ABE Graduate School Code_FY2025'!$GQ$2:$GQ$101&lt;&gt;"",ROW('ABE Graduate School Code_FY2025'!$GQ$2:$GQ$101)-ROW('ABE Graduate School Code_FY2025'!$GQ$2)+1,""),ROW(A41))),""))</f>
        <v>6303G</v>
      </c>
      <c r="AP51" s="1" t="str">
        <f>IF(AO51="","",(_xlfn.XLOOKUP(AO51,'ABE Graduate School Code_FY2025'!A:A,'ABE Graduate School Code_FY2025'!B:B,,)))</f>
        <v>Kagawa University</v>
      </c>
      <c r="AQ51" s="1" t="str">
        <f>IF(AO51="","",(_xlfn.XLOOKUP(AO51,'ABE Graduate School Code_FY2025'!A:A,'ABE Graduate School Code_FY2025'!C:C,,0)))</f>
        <v>Graduate School of Science for Creative Emergence</v>
      </c>
      <c r="AR51" s="1" t="str">
        <f>IF(AO51="","",_xlfn.XLOOKUP(AO51,'ABE Graduate School Code_FY2025'!A:A,'ABE Graduate School Code_FY2025'!D:D,,0))</f>
        <v>Division of Science for Creative Emergence</v>
      </c>
      <c r="AS51" s="225" t="str">
        <f>IF(AO51="","",(HYPERLINK(_xlfn.XLOOKUP(AO51,'ABE Graduate School Code_FY2025'!A:A,'ABE Graduate School Code_FY2025'!G:G,,0))))</f>
        <v>https://www.kagawa-u.ac.jp/kagawa-u_sce/abroad/</v>
      </c>
      <c r="AT51" s="1">
        <f t="shared" si="2"/>
        <v>0</v>
      </c>
      <c r="AU51" s="1">
        <f t="shared" si="3"/>
        <v>1</v>
      </c>
      <c r="AW51" s="198">
        <f>IF($F$51="","",_xlfn.XLOOKUP($F$51,'ABE Graduate School Code_FY2025'!$A:$A,'ABE Graduate School Code_FY2025'!N:N,,0))</f>
        <v>0</v>
      </c>
      <c r="AX51" s="198">
        <f>IF($F$51="","",_xlfn.XLOOKUP($F$51,'ABE Graduate School Code_FY2025'!$A:$A,'ABE Graduate School Code_FY2025'!O:O,,0))</f>
        <v>0</v>
      </c>
      <c r="AY51" s="198">
        <f>IF($F$51="","",_xlfn.XLOOKUP($F$51,'ABE Graduate School Code_FY2025'!$A:$A,'ABE Graduate School Code_FY2025'!P:P,,0))</f>
        <v>0</v>
      </c>
      <c r="AZ51" s="198">
        <f>IF($F$51="","",_xlfn.XLOOKUP($F$51,'ABE Graduate School Code_FY2025'!$A:$A,'ABE Graduate School Code_FY2025'!Q:Q,,0))</f>
        <v>0</v>
      </c>
      <c r="BA51" s="198">
        <f>IF($F$51="","",_xlfn.XLOOKUP($F$51,'ABE Graduate School Code_FY2025'!$A:$A,'ABE Graduate School Code_FY2025'!R:R,,0))</f>
        <v>0</v>
      </c>
      <c r="BB51" s="198">
        <f>IF($F$51="","",_xlfn.XLOOKUP($F$51,'ABE Graduate School Code_FY2025'!$A:$A,'ABE Graduate School Code_FY2025'!S:S,,0))</f>
        <v>0</v>
      </c>
      <c r="BC51" s="198">
        <f>IF($F$51="","",_xlfn.XLOOKUP($F$51,'ABE Graduate School Code_FY2025'!$A:$A,'ABE Graduate School Code_FY2025'!T:T,,0))</f>
        <v>0</v>
      </c>
      <c r="BD51" s="198">
        <f>IF($F$51="","",_xlfn.XLOOKUP($F$51,'ABE Graduate School Code_FY2025'!$A:$A,'ABE Graduate School Code_FY2025'!U:U,,0))</f>
        <v>0</v>
      </c>
      <c r="BE51" s="198">
        <f>IF($F$51="","",_xlfn.XLOOKUP($F$51,'ABE Graduate School Code_FY2025'!$A:$A,'ABE Graduate School Code_FY2025'!V:V,,0))</f>
        <v>0</v>
      </c>
      <c r="BF51" s="198">
        <f>IF($F$51="","",_xlfn.XLOOKUP($F$51,'ABE Graduate School Code_FY2025'!$A:$A,'ABE Graduate School Code_FY2025'!W:W,,0))</f>
        <v>0</v>
      </c>
      <c r="BG51" s="198">
        <f>IF($F$51="","",_xlfn.XLOOKUP($F$51,'ABE Graduate School Code_FY2025'!$A:$A,'ABE Graduate School Code_FY2025'!X:X,,0))</f>
        <v>0</v>
      </c>
      <c r="BH51" s="198">
        <f>IF($F$51="","",_xlfn.XLOOKUP($F$51,'ABE Graduate School Code_FY2025'!$A:$A,'ABE Graduate School Code_FY2025'!Y:Y,,0))</f>
        <v>0</v>
      </c>
      <c r="BI51" s="198">
        <f>IF($F$51="","",_xlfn.XLOOKUP($F$51,'ABE Graduate School Code_FY2025'!$A:$A,'ABE Graduate School Code_FY2025'!Z:Z,,0))</f>
        <v>0</v>
      </c>
      <c r="BJ51" s="198">
        <f>IF($F$51="","",_xlfn.XLOOKUP($F$51,'ABE Graduate School Code_FY2025'!$A:$A,'ABE Graduate School Code_FY2025'!AA:AA,,0))</f>
        <v>0</v>
      </c>
      <c r="BK51" s="198">
        <f>IF($F$51="","",_xlfn.XLOOKUP($F$51,'ABE Graduate School Code_FY2025'!$A:$A,'ABE Graduate School Code_FY2025'!AB:AB,,0))</f>
        <v>0</v>
      </c>
      <c r="BL51" s="198">
        <f>IF($F$51="","",_xlfn.XLOOKUP($F$51,'ABE Graduate School Code_FY2025'!$A:$A,'ABE Graduate School Code_FY2025'!AC:AC,,0))</f>
        <v>0</v>
      </c>
      <c r="BM51" s="198">
        <f>IF($F$51="","",_xlfn.XLOOKUP($F$51,'ABE Graduate School Code_FY2025'!$A:$A,'ABE Graduate School Code_FY2025'!AD:AD,,0))</f>
        <v>0</v>
      </c>
      <c r="BN51" s="198">
        <f>IF($F$51="","",_xlfn.XLOOKUP($F$51,'ABE Graduate School Code_FY2025'!$A:$A,'ABE Graduate School Code_FY2025'!AE:AE,,0))</f>
        <v>0</v>
      </c>
      <c r="BO51" s="198">
        <f>IF($F$51="","",_xlfn.XLOOKUP($F$51,'ABE Graduate School Code_FY2025'!$A:$A,'ABE Graduate School Code_FY2025'!AF:AF,,0))</f>
        <v>0</v>
      </c>
      <c r="BP51" s="198">
        <f>IF($F$51="","",_xlfn.XLOOKUP($F$51,'ABE Graduate School Code_FY2025'!$A:$A,'ABE Graduate School Code_FY2025'!AG:AG,,0))</f>
        <v>0</v>
      </c>
      <c r="BQ51" s="198">
        <f>IF($F$51="","",_xlfn.XLOOKUP($F$51,'ABE Graduate School Code_FY2025'!$A:$A,'ABE Graduate School Code_FY2025'!AH:AH,,0))</f>
        <v>0</v>
      </c>
      <c r="BR51" s="198">
        <f>IF($F$51="","",_xlfn.XLOOKUP($F$51,'ABE Graduate School Code_FY2025'!$A:$A,'ABE Graduate School Code_FY2025'!AI:AI,,0))</f>
        <v>0</v>
      </c>
      <c r="BS51" s="198">
        <f>IF($F$51="","",_xlfn.XLOOKUP($F$51,'ABE Graduate School Code_FY2025'!$A:$A,'ABE Graduate School Code_FY2025'!AJ:AJ,,0))</f>
        <v>0</v>
      </c>
      <c r="BT51" s="198">
        <f>IF($F$51="","",_xlfn.XLOOKUP($F$51,'ABE Graduate School Code_FY2025'!$A:$A,'ABE Graduate School Code_FY2025'!AK:AK,,0))</f>
        <v>0</v>
      </c>
      <c r="BU51" s="198">
        <f>IF($F$51="","",_xlfn.XLOOKUP($F$51,'ABE Graduate School Code_FY2025'!$A:$A,'ABE Graduate School Code_FY2025'!AL:AL,,0))</f>
        <v>0</v>
      </c>
      <c r="BV51" s="198">
        <f>IF($F$51="","",_xlfn.XLOOKUP($F$51,'ABE Graduate School Code_FY2025'!$A:$A,'ABE Graduate School Code_FY2025'!AM:AM,,0))</f>
        <v>0</v>
      </c>
      <c r="BW51" s="198">
        <f>IF($F$51="","",_xlfn.XLOOKUP($F$51,'ABE Graduate School Code_FY2025'!$A:$A,'ABE Graduate School Code_FY2025'!AN:AN,,0))</f>
        <v>0</v>
      </c>
      <c r="BX51" s="198">
        <f>IF($F$51="","",_xlfn.XLOOKUP($F$51,'ABE Graduate School Code_FY2025'!$A:$A,'ABE Graduate School Code_FY2025'!AO:AO,,0))</f>
        <v>0</v>
      </c>
      <c r="BY51" s="198">
        <f>IF($F$51="","",_xlfn.XLOOKUP($F$51,'ABE Graduate School Code_FY2025'!$A:$A,'ABE Graduate School Code_FY2025'!AP:AP,,0))</f>
        <v>0</v>
      </c>
      <c r="BZ51" s="198">
        <f>IF($F$51="","",_xlfn.XLOOKUP($F$51,'ABE Graduate School Code_FY2025'!$A:$A,'ABE Graduate School Code_FY2025'!AQ:AQ,,0))</f>
        <v>0</v>
      </c>
      <c r="CA51" s="198">
        <f>IF($F$51="","",_xlfn.XLOOKUP($F$51,'ABE Graduate School Code_FY2025'!$A:$A,'ABE Graduate School Code_FY2025'!AR:AR,,0))</f>
        <v>0</v>
      </c>
      <c r="CB51" s="198">
        <f>IF($F$51="","",_xlfn.XLOOKUP($F$51,'ABE Graduate School Code_FY2025'!$A:$A,'ABE Graduate School Code_FY2025'!AS:AS,,0))</f>
        <v>0</v>
      </c>
      <c r="CC51" s="198">
        <f>IF($F$51="","",_xlfn.XLOOKUP($F$51,'ABE Graduate School Code_FY2025'!$A:$A,'ABE Graduate School Code_FY2025'!AT:AT,,0))</f>
        <v>0</v>
      </c>
      <c r="CD51" s="198">
        <f>IF($F$51="","",_xlfn.XLOOKUP($F$51,'ABE Graduate School Code_FY2025'!$A:$A,'ABE Graduate School Code_FY2025'!AU:AU,,0))</f>
        <v>0</v>
      </c>
      <c r="CE51" s="198">
        <f>IF($F$51="","",_xlfn.XLOOKUP($F$51,'ABE Graduate School Code_FY2025'!$A:$A,'ABE Graduate School Code_FY2025'!AV:AV,,0))</f>
        <v>0</v>
      </c>
      <c r="CF51" s="198">
        <f>IF($F$51="","",_xlfn.XLOOKUP($F$51,'ABE Graduate School Code_FY2025'!$A:$A,'ABE Graduate School Code_FY2025'!AW:AW,,0))</f>
        <v>0</v>
      </c>
      <c r="CG51" s="198">
        <f>IF($F$51="","",_xlfn.XLOOKUP($F$51,'ABE Graduate School Code_FY2025'!$A:$A,'ABE Graduate School Code_FY2025'!AX:AX,,0))</f>
        <v>0</v>
      </c>
      <c r="CH51" s="198">
        <f>IF($F$51="","",_xlfn.XLOOKUP($F$51,'ABE Graduate School Code_FY2025'!$A:$A,'ABE Graduate School Code_FY2025'!AY:AY,,0))</f>
        <v>0</v>
      </c>
      <c r="CI51" s="198">
        <f>IF($F$51="","",_xlfn.XLOOKUP($F$51,'ABE Graduate School Code_FY2025'!$A:$A,'ABE Graduate School Code_FY2025'!AZ:AZ,,0))</f>
        <v>0</v>
      </c>
      <c r="CJ51" s="198">
        <f>IF($F$51="","",_xlfn.XLOOKUP($F$51,'ABE Graduate School Code_FY2025'!$A:$A,'ABE Graduate School Code_FY2025'!BA:BA,,0))</f>
        <v>0</v>
      </c>
      <c r="CK51" s="198">
        <f>IF($F$51="","",_xlfn.XLOOKUP($F$51,'ABE Graduate School Code_FY2025'!$A:$A,'ABE Graduate School Code_FY2025'!BB:BB,,0))</f>
        <v>0</v>
      </c>
      <c r="CL51" s="198">
        <f>IF($F$51="","",_xlfn.XLOOKUP($F$51,'ABE Graduate School Code_FY2025'!$A:$A,'ABE Graduate School Code_FY2025'!BC:BC,,0))</f>
        <v>0</v>
      </c>
      <c r="CM51" s="198">
        <f>IF($F$51="","",_xlfn.XLOOKUP($F$51,'ABE Graduate School Code_FY2025'!$A:$A,'ABE Graduate School Code_FY2025'!BD:BD,,0))</f>
        <v>0</v>
      </c>
      <c r="CN51" s="198">
        <f>IF($F$51="","",_xlfn.XLOOKUP($F$51,'ABE Graduate School Code_FY2025'!$A:$A,'ABE Graduate School Code_FY2025'!BE:BE,,0))</f>
        <v>0</v>
      </c>
      <c r="CO51" s="198">
        <f>IF($F$51="","",_xlfn.XLOOKUP($F$51,'ABE Graduate School Code_FY2025'!$A:$A,'ABE Graduate School Code_FY2025'!BF:BF,,0))</f>
        <v>0</v>
      </c>
      <c r="CP51" s="198">
        <f>IF($F$51="","",_xlfn.XLOOKUP($F$51,'ABE Graduate School Code_FY2025'!$A:$A,'ABE Graduate School Code_FY2025'!BG:BG,,0))</f>
        <v>0</v>
      </c>
      <c r="CQ51" s="198" t="str">
        <f>IF($F$51="","",_xlfn.XLOOKUP($F$51,'ABE Graduate School Code_FY2025'!$A:$A,'ABE Graduate School Code_FY2025'!BH:BH,,0))</f>
        <v/>
      </c>
      <c r="CR51" s="198" t="str">
        <f>IF($F$51="","",_xlfn.XLOOKUP($F$51,'ABE Graduate School Code_FY2025'!$A:$A,'ABE Graduate School Code_FY2025'!BI:BI,,0))</f>
        <v/>
      </c>
      <c r="CS51" s="198" t="str">
        <f>IF($F$51="","",_xlfn.XLOOKUP($F$51,'ABE Graduate School Code_FY2025'!$A:$A,'ABE Graduate School Code_FY2025'!BJ:BJ,,0))</f>
        <v/>
      </c>
      <c r="CT51" s="198" t="str">
        <f>IF($F$51="","",_xlfn.XLOOKUP($F$51,'ABE Graduate School Code_FY2025'!$A:$A,'ABE Graduate School Code_FY2025'!BK:BK,,0))</f>
        <v/>
      </c>
      <c r="CU51" s="198" t="str">
        <f>IF($F$51="","",_xlfn.XLOOKUP($F$51,'ABE Graduate School Code_FY2025'!$A:$A,'ABE Graduate School Code_FY2025'!BL:BL,,0))</f>
        <v/>
      </c>
      <c r="CV51" s="198" t="str">
        <f>IF($F$51="","",_xlfn.XLOOKUP($F$51,'ABE Graduate School Code_FY2025'!$A:$A,'ABE Graduate School Code_FY2025'!BM:BM,,0))</f>
        <v/>
      </c>
      <c r="CW51" s="198" t="str">
        <f>IF($F$51="","",_xlfn.XLOOKUP($F$51,'ABE Graduate School Code_FY2025'!$A:$A,'ABE Graduate School Code_FY2025'!BN:BN,,0))</f>
        <v/>
      </c>
      <c r="CX51" s="198" t="str">
        <f>IF($F$51="","",_xlfn.XLOOKUP($F$51,'ABE Graduate School Code_FY2025'!$A:$A,'ABE Graduate School Code_FY2025'!BO:BO,,0))</f>
        <v/>
      </c>
      <c r="CY51" s="198" t="str">
        <f>IF($F$51="","",_xlfn.XLOOKUP($F$51,'ABE Graduate School Code_FY2025'!$A:$A,'ABE Graduate School Code_FY2025'!BP:BP,,0))</f>
        <v/>
      </c>
      <c r="CZ51" s="198" t="str">
        <f>IF($F$51="","",_xlfn.XLOOKUP($F$51,'ABE Graduate School Code_FY2025'!$A:$A,'ABE Graduate School Code_FY2025'!BQ:BQ,,0))</f>
        <v/>
      </c>
      <c r="DA51" s="198" t="str">
        <f>IF($F$51="","",_xlfn.XLOOKUP($F$51,'ABE Graduate School Code_FY2025'!$A:$A,'ABE Graduate School Code_FY2025'!BR:BR,,0))</f>
        <v/>
      </c>
      <c r="DB51" s="198" t="str">
        <f>IF($F$51="","",_xlfn.XLOOKUP($F$51,'ABE Graduate School Code_FY2025'!$A:$A,'ABE Graduate School Code_FY2025'!BS:BS,,0))</f>
        <v/>
      </c>
      <c r="DC51" s="198" t="str">
        <f>IF($F$51="","",_xlfn.XLOOKUP($F$51,'ABE Graduate School Code_FY2025'!$A:$A,'ABE Graduate School Code_FY2025'!BT:BT,,0))</f>
        <v/>
      </c>
      <c r="DD51" s="198" t="str">
        <f>IF($F$51="","",_xlfn.XLOOKUP($F$51,'ABE Graduate School Code_FY2025'!$A:$A,'ABE Graduate School Code_FY2025'!BU:BU,,0))</f>
        <v/>
      </c>
      <c r="DE51" s="198" t="str">
        <f>IF($F$51="","",_xlfn.XLOOKUP($F$51,'ABE Graduate School Code_FY2025'!$A:$A,'ABE Graduate School Code_FY2025'!BV:BV,,0))</f>
        <v/>
      </c>
      <c r="DF51" s="198" t="str">
        <f>IF($F$51="","",_xlfn.XLOOKUP($F$51,'ABE Graduate School Code_FY2025'!$A:$A,'ABE Graduate School Code_FY2025'!BW:BW,,0))</f>
        <v/>
      </c>
      <c r="DG51" s="198" t="str">
        <f>IF($F$51="","",_xlfn.XLOOKUP($F$51,'ABE Graduate School Code_FY2025'!$A:$A,'ABE Graduate School Code_FY2025'!BX:BX,,0))</f>
        <v/>
      </c>
      <c r="DH51" s="198" t="str">
        <f>IF($F$51="","",_xlfn.XLOOKUP($F$51,'ABE Graduate School Code_FY2025'!$A:$A,'ABE Graduate School Code_FY2025'!BY:BY,,0))</f>
        <v/>
      </c>
      <c r="DI51" s="198" t="str">
        <f>IF($F$51="","",_xlfn.XLOOKUP($F$51,'ABE Graduate School Code_FY2025'!$A:$A,'ABE Graduate School Code_FY2025'!BZ:BZ,,0))</f>
        <v/>
      </c>
      <c r="DJ51" s="198" t="str">
        <f>IF($F$51="","",_xlfn.XLOOKUP($F$51,'ABE Graduate School Code_FY2025'!$A:$A,'ABE Graduate School Code_FY2025'!CA:CA,,0))</f>
        <v/>
      </c>
      <c r="DK51" s="198" t="str">
        <f>IF($F$51="","",_xlfn.XLOOKUP($F$51,'ABE Graduate School Code_FY2025'!$A:$A,'ABE Graduate School Code_FY2025'!CB:CB,,0))</f>
        <v/>
      </c>
      <c r="DL51" s="198" t="str">
        <f>IF($F$51="","",_xlfn.XLOOKUP($F$51,'ABE Graduate School Code_FY2025'!$A:$A,'ABE Graduate School Code_FY2025'!CC:CC,,0))</f>
        <v/>
      </c>
      <c r="DM51" s="198" t="str">
        <f>IF($F$51="","",_xlfn.XLOOKUP($F$51,'ABE Graduate School Code_FY2025'!$A:$A,'ABE Graduate School Code_FY2025'!CD:CD,,0))</f>
        <v/>
      </c>
      <c r="DN51" s="198" t="str">
        <f>IF($F$51="","",_xlfn.XLOOKUP($F$51,'ABE Graduate School Code_FY2025'!$A:$A,'ABE Graduate School Code_FY2025'!CE:CE,,0))</f>
        <v/>
      </c>
      <c r="DO51" s="198" t="str">
        <f>IF($F$51="","",_xlfn.XLOOKUP($F$51,'ABE Graduate School Code_FY2025'!$A:$A,'ABE Graduate School Code_FY2025'!CF:CF,,0))</f>
        <v/>
      </c>
      <c r="DP51" s="198" t="str">
        <f>IF($F$51="","",_xlfn.XLOOKUP($F$51,'ABE Graduate School Code_FY2025'!$A:$A,'ABE Graduate School Code_FY2025'!CG:CG,,0))</f>
        <v/>
      </c>
      <c r="DQ51" s="198" t="str">
        <f>IF($F$51="","",_xlfn.XLOOKUP($F$51,'ABE Graduate School Code_FY2025'!$A:$A,'ABE Graduate School Code_FY2025'!CH:CH,,0))</f>
        <v/>
      </c>
      <c r="DR51" s="198" t="str">
        <f>IF($F$51="","",_xlfn.XLOOKUP($F$51,'ABE Graduate School Code_FY2025'!$A:$A,'ABE Graduate School Code_FY2025'!CI:CI,,0))</f>
        <v/>
      </c>
      <c r="DS51" s="198" t="str">
        <f>IF($F$51="","",_xlfn.XLOOKUP($F$51,'ABE Graduate School Code_FY2025'!$A:$A,'ABE Graduate School Code_FY2025'!CJ:CJ,,0))</f>
        <v/>
      </c>
      <c r="DT51" s="198" t="str">
        <f>IF($F$51="","",_xlfn.XLOOKUP($F$51,'ABE Graduate School Code_FY2025'!$A:$A,'ABE Graduate School Code_FY2025'!CK:CK,,0))</f>
        <v/>
      </c>
      <c r="DU51" s="198" t="str">
        <f>IF($F$51="","",_xlfn.XLOOKUP($F$51,'ABE Graduate School Code_FY2025'!$A:$A,'ABE Graduate School Code_FY2025'!CL:CL,,0))</f>
        <v/>
      </c>
      <c r="DV51" s="198" t="str">
        <f>IF($F$51="","",_xlfn.XLOOKUP($F$51,'ABE Graduate School Code_FY2025'!$A:$A,'ABE Graduate School Code_FY2025'!CM:CM,,0))</f>
        <v/>
      </c>
      <c r="DW51" s="198" t="str">
        <f>IF($F$51="","",_xlfn.XLOOKUP($F$51,'ABE Graduate School Code_FY2025'!$A:$A,'ABE Graduate School Code_FY2025'!CN:CN,,0))</f>
        <v/>
      </c>
      <c r="DX51" s="198" t="str">
        <f>IF($F$51="","",_xlfn.XLOOKUP($F$51,'ABE Graduate School Code_FY2025'!$A:$A,'ABE Graduate School Code_FY2025'!CO:CO,,0))</f>
        <v/>
      </c>
      <c r="DY51" s="198" t="str">
        <f>IF($F$51="","",_xlfn.XLOOKUP($F$51,'ABE Graduate School Code_FY2025'!$A:$A,'ABE Graduate School Code_FY2025'!CP:CP,,0))</f>
        <v/>
      </c>
      <c r="DZ51" s="198" t="str">
        <f>IF($F$51="","",_xlfn.XLOOKUP($F$51,'ABE Graduate School Code_FY2025'!$A:$A,'ABE Graduate School Code_FY2025'!CQ:CQ,,0))</f>
        <v/>
      </c>
      <c r="EA51" s="198" t="str">
        <f>IF($F$51="","",_xlfn.XLOOKUP($F$51,'ABE Graduate School Code_FY2025'!$A:$A,'ABE Graduate School Code_FY2025'!CR:CR,,0))</f>
        <v/>
      </c>
      <c r="EB51" s="198" t="str">
        <f>IF($F$51="","",_xlfn.XLOOKUP($F$51,'ABE Graduate School Code_FY2025'!$A:$A,'ABE Graduate School Code_FY2025'!CS:CS,,0))</f>
        <v/>
      </c>
      <c r="EC51" s="198" t="str">
        <f>IF($F$51="","",_xlfn.XLOOKUP($F$51,'ABE Graduate School Code_FY2025'!$A:$A,'ABE Graduate School Code_FY2025'!CT:CT,,0))</f>
        <v/>
      </c>
      <c r="ED51" s="198" t="str">
        <f>IF($F$51="","",_xlfn.XLOOKUP($F$51,'ABE Graduate School Code_FY2025'!$A:$A,'ABE Graduate School Code_FY2025'!CU:CU,,0))</f>
        <v/>
      </c>
      <c r="EE51" s="198" t="str">
        <f>IF($F$51="","",_xlfn.XLOOKUP($F$51,'ABE Graduate School Code_FY2025'!$A:$A,'ABE Graduate School Code_FY2025'!CV:CV,,0))</f>
        <v/>
      </c>
      <c r="EF51" s="198" t="str">
        <f>IF($F$51="","",_xlfn.XLOOKUP($F$51,'ABE Graduate School Code_FY2025'!$A:$A,'ABE Graduate School Code_FY2025'!CW:CW,,0))</f>
        <v/>
      </c>
      <c r="EG51" s="198" t="str">
        <f>IF($F$51="","",_xlfn.XLOOKUP($F$51,'ABE Graduate School Code_FY2025'!$A:$A,'ABE Graduate School Code_FY2025'!CX:CX,,0))</f>
        <v/>
      </c>
      <c r="EH51" s="198" t="str">
        <f>IF($F$51="","",_xlfn.XLOOKUP($F$51,'ABE Graduate School Code_FY2025'!$A:$A,'ABE Graduate School Code_FY2025'!CY:CY,,0))</f>
        <v/>
      </c>
      <c r="EI51" s="198" t="str">
        <f>IF($F$51="","",_xlfn.XLOOKUP($F$51,'ABE Graduate School Code_FY2025'!$A:$A,'ABE Graduate School Code_FY2025'!CZ:CZ,,0))</f>
        <v/>
      </c>
      <c r="EJ51" s="198" t="str">
        <f>IF($F$51="","",_xlfn.XLOOKUP($F$51,'ABE Graduate School Code_FY2025'!$A:$A,'ABE Graduate School Code_FY2025'!DA:DA,,0))</f>
        <v/>
      </c>
      <c r="EK51" s="198" t="str">
        <f>IF($F$51="","",_xlfn.XLOOKUP($F$51,'ABE Graduate School Code_FY2025'!$A:$A,'ABE Graduate School Code_FY2025'!DB:DB,,0))</f>
        <v/>
      </c>
      <c r="EL51" s="198" t="str">
        <f>IF($F$51="","",_xlfn.XLOOKUP($F$51,'ABE Graduate School Code_FY2025'!$A:$A,'ABE Graduate School Code_FY2025'!DC:DC,,0))</f>
        <v/>
      </c>
      <c r="EM51" s="198" t="str">
        <f>IF($F$51="","",_xlfn.XLOOKUP($F$51,'ABE Graduate School Code_FY2025'!$A:$A,'ABE Graduate School Code_FY2025'!DD:DD,,0))</f>
        <v/>
      </c>
      <c r="EN51" s="198" t="str">
        <f>IF($F$51="","",_xlfn.XLOOKUP($F$51,'ABE Graduate School Code_FY2025'!$A:$A,'ABE Graduate School Code_FY2025'!DE:DE,,0))</f>
        <v/>
      </c>
      <c r="EO51" s="198" t="str">
        <f>IF($F$51="","",_xlfn.XLOOKUP($F$51,'ABE Graduate School Code_FY2025'!$A:$A,'ABE Graduate School Code_FY2025'!DF:DF,,0))</f>
        <v/>
      </c>
      <c r="EP51" s="198" t="str">
        <f>IF($F$51="","",_xlfn.XLOOKUP($F$51,'ABE Graduate School Code_FY2025'!$A:$A,'ABE Graduate School Code_FY2025'!DG:DG,,0))</f>
        <v/>
      </c>
      <c r="EQ51" s="198" t="str">
        <f>IF($F$51="","",_xlfn.XLOOKUP($F$51,'ABE Graduate School Code_FY2025'!$A:$A,'ABE Graduate School Code_FY2025'!DH:DH,,0))</f>
        <v/>
      </c>
      <c r="ER51" s="198" t="str">
        <f>IF($F$51="","",_xlfn.XLOOKUP($F$51,'ABE Graduate School Code_FY2025'!$A:$A,'ABE Graduate School Code_FY2025'!DI:DI,,0))</f>
        <v/>
      </c>
      <c r="ES51" s="198"/>
      <c r="ET51" s="122"/>
      <c r="EU51" s="122"/>
      <c r="EV51" s="122"/>
      <c r="EW51" s="122"/>
      <c r="EX51" s="122"/>
      <c r="EY51" s="122"/>
      <c r="EZ51" s="122"/>
      <c r="FA51" s="122"/>
      <c r="FB51" s="122"/>
      <c r="FC51" s="122"/>
      <c r="FD51" s="122"/>
      <c r="FE51" s="122"/>
      <c r="FF51" s="122"/>
      <c r="FG51" s="122"/>
      <c r="FH51" s="122"/>
      <c r="FI51" s="122"/>
      <c r="FJ51" s="122"/>
      <c r="FK51" s="122"/>
      <c r="FL51" s="122"/>
      <c r="FM51" s="122"/>
      <c r="FN51" s="122"/>
      <c r="FO51" s="122"/>
      <c r="FP51" s="122"/>
      <c r="FQ51" s="122"/>
      <c r="FR51" s="122"/>
      <c r="FS51" s="122"/>
      <c r="FT51" s="122"/>
      <c r="FU51" s="122"/>
      <c r="FV51" s="122"/>
      <c r="FW51" s="122"/>
      <c r="FX51" s="122"/>
      <c r="FY51" s="122"/>
      <c r="FZ51" s="122"/>
      <c r="GA51" s="122"/>
      <c r="GB51" s="122"/>
      <c r="GC51" s="122"/>
    </row>
    <row r="52" spans="2:185" ht="23.1" customHeight="1">
      <c r="B52" s="952"/>
      <c r="C52" s="953"/>
      <c r="D52" s="953"/>
      <c r="E52" s="953"/>
      <c r="F52" s="947"/>
      <c r="G52" s="940"/>
      <c r="H52" s="940"/>
      <c r="I52" s="940"/>
      <c r="J52" s="940"/>
      <c r="K52" s="956"/>
      <c r="L52" s="956"/>
      <c r="M52" s="956"/>
      <c r="N52" s="956"/>
      <c r="O52" s="956"/>
      <c r="P52" s="988" t="s">
        <v>225</v>
      </c>
      <c r="Q52" s="988"/>
      <c r="R52" s="988"/>
      <c r="S52" s="988"/>
      <c r="T52" s="988"/>
      <c r="U52" s="988"/>
      <c r="V52" s="991" t="str">
        <f>IFERROR(IF($AD$55="Master",INDEX('ABE Graduate School Code_FY2025'!$A$1:$K$79,MATCH($F$51,'ABE Graduate School Code_FY2025'!$A$1:$A$79,0),8),IF($AD$55="PhD",INDEX('ABE Graduate School Code_FY2025'!$A$1:$K$79,MATCH($F$51,'ABE Graduate School Code_FY2025'!$A$1:$A$79,0),10),"")),"")</f>
        <v>Not mandatory</v>
      </c>
      <c r="W52" s="991"/>
      <c r="X52" s="991"/>
      <c r="Y52" s="991"/>
      <c r="Z52" s="991"/>
      <c r="AA52" s="991"/>
      <c r="AB52" s="991"/>
      <c r="AC52" s="991"/>
      <c r="AD52" s="962" t="str">
        <f>IFERROR(IF(AND($AD$55="Master",$V$52="mandatory"),HYPERLINK(INDEX('ABE Graduate School Code_FY2025'!$A$1:$J$79,MATCH($F$51,'ABE Graduate School Code_FY2025'!$A$1:$A$79,0),9),"Select the supervisor from this Website"),IF(AND($AD$55="PhD",$V$52="mandatory"),HYPERLINK(INDEX('ABE Graduate School Code_FY2025'!$A$1:$K$79,MATCH($F$51,'ABE Graduate School Code_FY2025'!$A$1:$A$79,0),11),"Select the supervisor from this Website"),"")),"")</f>
        <v/>
      </c>
      <c r="AE52" s="962"/>
      <c r="AF52" s="962"/>
      <c r="AG52" s="962"/>
      <c r="AH52" s="962"/>
      <c r="AI52" s="962"/>
      <c r="AJ52" s="962"/>
      <c r="AK52" s="1008"/>
      <c r="AN52" s="1" t="str">
        <f>IF(AO52="","",(_xlfn.XLOOKUP(AO52,'ABE Graduate School Code_FY2025'!A:A,'ABE Graduate School Code_FY2025'!M:M,,0)))</f>
        <v>青</v>
      </c>
      <c r="AO52" s="224" t="str" cm="1">
        <f t="array" ref="AO52">IF($F$21="","",IFERROR(INDEX('ABE Graduate School Code_FY2025'!$A$2:$A$101,SMALL(IF('ABE Graduate School Code_FY2025'!$GQ$2:$GQ$101&lt;&gt;"",ROW('ABE Graduate School Code_FY2025'!$GQ$2:$GQ$101)-ROW('ABE Graduate School Code_FY2025'!$GQ$2)+1,""),ROW(A42))),""))</f>
        <v>6303F</v>
      </c>
      <c r="AP52" s="1" t="str">
        <f>IF(AO52="","",(_xlfn.XLOOKUP(AO52,'ABE Graduate School Code_FY2025'!A:A,'ABE Graduate School Code_FY2025'!B:B,,)))</f>
        <v>Kagawa University</v>
      </c>
      <c r="AQ52" s="1" t="str">
        <f>IF(AO52="","",(_xlfn.XLOOKUP(AO52,'ABE Graduate School Code_FY2025'!A:A,'ABE Graduate School Code_FY2025'!C:C,,0)))</f>
        <v>Graduate School of Science for Creative Emergence</v>
      </c>
      <c r="AR52" s="1" t="str">
        <f>IF(AO52="","",_xlfn.XLOOKUP(AO52,'ABE Graduate School Code_FY2025'!A:A,'ABE Graduate School Code_FY2025'!D:D,,0))</f>
        <v>Division of Science for Creative Emergence</v>
      </c>
      <c r="AS52" s="225" t="str">
        <f>IF(AO52="","",(HYPERLINK(_xlfn.XLOOKUP(AO52,'ABE Graduate School Code_FY2025'!A:A,'ABE Graduate School Code_FY2025'!G:G,,0))))</f>
        <v>https://www.kagawa-u.ac.jp/kagawa-u_sce/abroad/</v>
      </c>
      <c r="AT52" s="1">
        <f t="shared" si="2"/>
        <v>0</v>
      </c>
      <c r="AU52" s="1">
        <f t="shared" si="3"/>
        <v>1</v>
      </c>
      <c r="AW52" s="122" t="str">
        <f>IF($F$51="","",_xlfn.XLOOKUP($F$51,'ABE Graduate School Code_FY2025'!$A:$A,'ABE Graduate School Code_FY2025'!ES:ES,,0))</f>
        <v>B16</v>
      </c>
      <c r="AX52" s="122" t="str">
        <f>IF($F$51="","",_xlfn.XLOOKUP($F$51,'ABE Graduate School Code_FY2025'!$A:$A,'ABE Graduate School Code_FY2025'!ET:ET,,0))</f>
        <v>B17</v>
      </c>
      <c r="AY52" s="122" t="str">
        <f>IF($F$51="","",_xlfn.XLOOKUP($F$51,'ABE Graduate School Code_FY2025'!$A:$A,'ABE Graduate School Code_FY2025'!EU:EU,,0))</f>
        <v>C18</v>
      </c>
      <c r="AZ52" s="122" t="str">
        <f>IF($F$51="","",_xlfn.XLOOKUP($F$51,'ABE Graduate School Code_FY2025'!$A:$A,'ABE Graduate School Code_FY2025'!EV:EV,,0))</f>
        <v>C19</v>
      </c>
      <c r="BA52" s="122" t="str">
        <f>IF($F$51="","",_xlfn.XLOOKUP($F$51,'ABE Graduate School Code_FY2025'!$A:$A,'ABE Graduate School Code_FY2025'!EW:EW,,0))</f>
        <v>C20</v>
      </c>
      <c r="BB52" s="122" t="str">
        <f>IF($F$51="","",_xlfn.XLOOKUP($F$51,'ABE Graduate School Code_FY2025'!$A:$A,'ABE Graduate School Code_FY2025'!EX:EX,,0))</f>
        <v>C21</v>
      </c>
      <c r="BC52" s="122" t="str">
        <f>IF($F$51="","",_xlfn.XLOOKUP($F$51,'ABE Graduate School Code_FY2025'!$A:$A,'ABE Graduate School Code_FY2025'!EY:EY,,0))</f>
        <v>C24</v>
      </c>
      <c r="BD52" s="122" t="str">
        <f>IF($F$51="","",_xlfn.XLOOKUP($F$51,'ABE Graduate School Code_FY2025'!$A:$A,'ABE Graduate School Code_FY2025'!EZ:EZ,,0))</f>
        <v>C25</v>
      </c>
      <c r="BE52" s="122" t="str">
        <f>IF($F$51="","",_xlfn.XLOOKUP($F$51,'ABE Graduate School Code_FY2025'!$A:$A,'ABE Graduate School Code_FY2025'!FA:FA,,0))</f>
        <v>D26</v>
      </c>
      <c r="BF52" s="122" t="str">
        <f>IF($F$51="","",_xlfn.XLOOKUP($F$51,'ABE Graduate School Code_FY2025'!$A:$A,'ABE Graduate School Code_FY2025'!FB:FB,,0))</f>
        <v>D28</v>
      </c>
      <c r="BG52" s="122" t="str">
        <f>IF($F$51="","",_xlfn.XLOOKUP($F$51,'ABE Graduate School Code_FY2025'!$A:$A,'ABE Graduate School Code_FY2025'!FC:FC,,0))</f>
        <v>D29</v>
      </c>
      <c r="BH52" s="122" t="str">
        <f>IF($F$51="","",_xlfn.XLOOKUP($F$51,'ABE Graduate School Code_FY2025'!$A:$A,'ABE Graduate School Code_FY2025'!FD:FD,,0))</f>
        <v>D30</v>
      </c>
      <c r="BI52" s="122" t="str">
        <f>IF($F$51="","",_xlfn.XLOOKUP($F$51,'ABE Graduate School Code_FY2025'!$A:$A,'ABE Graduate School Code_FY2025'!FE:FE,,0))</f>
        <v>D31</v>
      </c>
      <c r="BJ52" s="122" t="str">
        <f>IF($F$51="","",_xlfn.XLOOKUP($F$51,'ABE Graduate School Code_FY2025'!$A:$A,'ABE Graduate School Code_FY2025'!FF:FF,,0))</f>
        <v/>
      </c>
      <c r="BK52" s="122" t="str">
        <f>IF($F$51="","",_xlfn.XLOOKUP($F$51,'ABE Graduate School Code_FY2025'!$A:$A,'ABE Graduate School Code_FY2025'!FG:FG,,0))</f>
        <v/>
      </c>
      <c r="BL52" s="122" t="str">
        <f>IF($F$51="","",_xlfn.XLOOKUP($F$51,'ABE Graduate School Code_FY2025'!$A:$A,'ABE Graduate School Code_FY2025'!FH:FH,,0))</f>
        <v/>
      </c>
      <c r="BM52" s="122" t="str">
        <f>IF($F$51="","",_xlfn.XLOOKUP($F$51,'ABE Graduate School Code_FY2025'!$A:$A,'ABE Graduate School Code_FY2025'!FI:FI,,0))</f>
        <v/>
      </c>
      <c r="BN52" s="122" t="str">
        <f>IF($F$51="","",_xlfn.XLOOKUP($F$51,'ABE Graduate School Code_FY2025'!$A:$A,'ABE Graduate School Code_FY2025'!FJ:FJ,,0))</f>
        <v/>
      </c>
      <c r="BO52" s="122" t="str">
        <f>IF($F$51="","",_xlfn.XLOOKUP($F$51,'ABE Graduate School Code_FY2025'!$A:$A,'ABE Graduate School Code_FY2025'!FK:FK,,0))</f>
        <v/>
      </c>
      <c r="BP52" s="122" t="str">
        <f>IF($F$51="","",_xlfn.XLOOKUP($F$51,'ABE Graduate School Code_FY2025'!$A:$A,'ABE Graduate School Code_FY2025'!FL:FL,,0))</f>
        <v/>
      </c>
      <c r="BQ52" s="122" t="str">
        <f>IF($F$51="","",_xlfn.XLOOKUP($F$51,'ABE Graduate School Code_FY2025'!$A:$A,'ABE Graduate School Code_FY2025'!FM:FM,,0))</f>
        <v/>
      </c>
      <c r="BR52" s="122" t="str">
        <f>IF($F$51="","",_xlfn.XLOOKUP($F$51,'ABE Graduate School Code_FY2025'!$A:$A,'ABE Graduate School Code_FY2025'!FN:FN,,0))</f>
        <v/>
      </c>
      <c r="BS52" s="122" t="str">
        <f>IF($F$51="","",_xlfn.XLOOKUP($F$51,'ABE Graduate School Code_FY2025'!$A:$A,'ABE Graduate School Code_FY2025'!FO:FO,,0))</f>
        <v/>
      </c>
      <c r="BT52" s="122" t="str">
        <f>IF($F$51="","",_xlfn.XLOOKUP($F$51,'ABE Graduate School Code_FY2025'!$A:$A,'ABE Graduate School Code_FY2025'!FP:FP,,0))</f>
        <v/>
      </c>
      <c r="BU52" s="122" t="str">
        <f>IF($F$51="","",_xlfn.XLOOKUP($F$51,'ABE Graduate School Code_FY2025'!$A:$A,'ABE Graduate School Code_FY2025'!FQ:FQ,,0))</f>
        <v/>
      </c>
      <c r="BV52" s="122" t="str">
        <f>IF($F$51="","",_xlfn.XLOOKUP($F$51,'ABE Graduate School Code_FY2025'!$A:$A,'ABE Graduate School Code_FY2025'!FR:FR,,0))</f>
        <v/>
      </c>
      <c r="BW52" s="122" t="str">
        <f>IF($F$51="","",_xlfn.XLOOKUP($F$51,'ABE Graduate School Code_FY2025'!$A:$A,'ABE Graduate School Code_FY2025'!FS:FS,,0))</f>
        <v/>
      </c>
      <c r="BX52" s="122" t="str">
        <f>IF($F$51="","",_xlfn.XLOOKUP($F$51,'ABE Graduate School Code_FY2025'!$A:$A,'ABE Graduate School Code_FY2025'!FT:FT,,0))</f>
        <v/>
      </c>
      <c r="BY52" s="122" t="str">
        <f>IF($F$51="","",_xlfn.XLOOKUP($F$51,'ABE Graduate School Code_FY2025'!$A:$A,'ABE Graduate School Code_FY2025'!FU:FU,,0))</f>
        <v/>
      </c>
      <c r="BZ52" s="122">
        <f>IF($F$51="","",_xlfn.XLOOKUP($F$51,'ABE Graduate School Code_FY2025'!$A:$A,'ABE Graduate School Code_FY2025'!GP:GP,,0))</f>
        <v>0</v>
      </c>
      <c r="CA52" s="122">
        <f>IF($F$51="","",_xlfn.XLOOKUP($F$51,'ABE Graduate School Code_FY2025'!$A:$A,'ABE Graduate School Code_FY2025'!GR:GR,,0))</f>
        <v>0</v>
      </c>
      <c r="CB52" s="122">
        <f>IF($F$51="","",_xlfn.XLOOKUP($F$51,'ABE Graduate School Code_FY2025'!$A:$A,'ABE Graduate School Code_FY2025'!GS:GS,,0))</f>
        <v>0</v>
      </c>
      <c r="CC52" s="122">
        <f>IF($F$51="","",_xlfn.XLOOKUP($F$51,'ABE Graduate School Code_FY2025'!$A:$A,'ABE Graduate School Code_FY2025'!GT:GT,,0))</f>
        <v>0</v>
      </c>
      <c r="CD52" s="122">
        <f>IF($F$51="","",_xlfn.XLOOKUP($F$51,'ABE Graduate School Code_FY2025'!$A:$A,'ABE Graduate School Code_FY2025'!GU:GU,,0))</f>
        <v>0</v>
      </c>
      <c r="CE52" s="122">
        <f>IF($F$51="","",_xlfn.XLOOKUP($F$51,'ABE Graduate School Code_FY2025'!$A:$A,'ABE Graduate School Code_FY2025'!GV:GV,,0))</f>
        <v>0</v>
      </c>
      <c r="CF52" s="122">
        <f>IF($F$51="","",_xlfn.XLOOKUP($F$51,'ABE Graduate School Code_FY2025'!$A:$A,'ABE Graduate School Code_FY2025'!GW:GW,,0))</f>
        <v>0</v>
      </c>
      <c r="CG52" s="122">
        <f>IF($F$51="","",_xlfn.XLOOKUP($F$51,'ABE Graduate School Code_FY2025'!$A:$A,'ABE Graduate School Code_FY2025'!GX:GX,,0))</f>
        <v>0</v>
      </c>
      <c r="CH52" s="122">
        <f>IF($F$51="","",_xlfn.XLOOKUP($F$51,'ABE Graduate School Code_FY2025'!$A:$A,'ABE Graduate School Code_FY2025'!GY:GY,,0))</f>
        <v>0</v>
      </c>
      <c r="CI52" s="122">
        <f>IF($F$51="","",_xlfn.XLOOKUP($F$51,'ABE Graduate School Code_FY2025'!$A:$A,'ABE Graduate School Code_FY2025'!GZ:GZ,,0))</f>
        <v>0</v>
      </c>
      <c r="CJ52" s="122">
        <f>IF($F$51="","",_xlfn.XLOOKUP($F$51,'ABE Graduate School Code_FY2025'!$A:$A,'ABE Graduate School Code_FY2025'!HA:HA,,0))</f>
        <v>0</v>
      </c>
      <c r="CK52" s="122">
        <f>IF($F$51="","",_xlfn.XLOOKUP($F$51,'ABE Graduate School Code_FY2025'!$A:$A,'ABE Graduate School Code_FY2025'!HB:HB,,0))</f>
        <v>0</v>
      </c>
      <c r="CL52" s="122">
        <f>IF($F$51="","",_xlfn.XLOOKUP($F$51,'ABE Graduate School Code_FY2025'!$A:$A,'ABE Graduate School Code_FY2025'!HC:HC,,0))</f>
        <v>0</v>
      </c>
      <c r="CM52" s="122">
        <f>IF($F$51="","",_xlfn.XLOOKUP($F$51,'ABE Graduate School Code_FY2025'!$A:$A,'ABE Graduate School Code_FY2025'!HD:HD,,0))</f>
        <v>0</v>
      </c>
      <c r="CN52" s="122">
        <f>IF($F$51="","",_xlfn.XLOOKUP($F$51,'ABE Graduate School Code_FY2025'!$A:$A,'ABE Graduate School Code_FY2025'!HE:HE,,0))</f>
        <v>0</v>
      </c>
      <c r="CO52" s="122">
        <f>IF($F$51="","",_xlfn.XLOOKUP($F$51,'ABE Graduate School Code_FY2025'!$A:$A,'ABE Graduate School Code_FY2025'!HF:HF,,0))</f>
        <v>0</v>
      </c>
      <c r="CP52" s="122">
        <f>IF($F$51="","",_xlfn.XLOOKUP($F$51,'ABE Graduate School Code_FY2025'!$A:$A,'ABE Graduate School Code_FY2025'!HG:HG,,0))</f>
        <v>0</v>
      </c>
      <c r="CQ52" s="122">
        <f>IF($F$51="","",_xlfn.XLOOKUP($F$51,'ABE Graduate School Code_FY2025'!$A:$A,'ABE Graduate School Code_FY2025'!HH:HH,,0))</f>
        <v>0</v>
      </c>
      <c r="CR52" s="122">
        <f>IF($F$51="","",_xlfn.XLOOKUP($F$51,'ABE Graduate School Code_FY2025'!$A:$A,'ABE Graduate School Code_FY2025'!HI:HI,,0))</f>
        <v>0</v>
      </c>
      <c r="CS52" s="122">
        <f>IF($F$51="","",_xlfn.XLOOKUP($F$51,'ABE Graduate School Code_FY2025'!$A:$A,'ABE Graduate School Code_FY2025'!HJ:HJ,,0))</f>
        <v>0</v>
      </c>
      <c r="CT52" s="122">
        <f>IF($F$51="","",_xlfn.XLOOKUP($F$51,'ABE Graduate School Code_FY2025'!$A:$A,'ABE Graduate School Code_FY2025'!HK:HK,,0))</f>
        <v>0</v>
      </c>
    </row>
    <row r="53" spans="2:185" ht="16.149999999999999" customHeight="1">
      <c r="B53" s="961"/>
      <c r="C53" s="940"/>
      <c r="D53" s="940"/>
      <c r="E53" s="940"/>
      <c r="F53" s="940"/>
      <c r="G53" s="940" t="s">
        <v>227</v>
      </c>
      <c r="H53" s="940"/>
      <c r="I53" s="940"/>
      <c r="J53" s="940"/>
      <c r="K53" s="940"/>
      <c r="L53" s="940"/>
      <c r="M53" s="940"/>
      <c r="N53" s="940"/>
      <c r="O53" s="940"/>
      <c r="P53" s="940" t="s">
        <v>228</v>
      </c>
      <c r="Q53" s="940"/>
      <c r="R53" s="940"/>
      <c r="S53" s="940"/>
      <c r="T53" s="940"/>
      <c r="U53" s="940"/>
      <c r="V53" s="940" t="s">
        <v>229</v>
      </c>
      <c r="W53" s="940"/>
      <c r="X53" s="940"/>
      <c r="Y53" s="940"/>
      <c r="Z53" s="940" t="s">
        <v>230</v>
      </c>
      <c r="AA53" s="940"/>
      <c r="AB53" s="940"/>
      <c r="AC53" s="940"/>
      <c r="AD53" s="940" t="s">
        <v>231</v>
      </c>
      <c r="AE53" s="940"/>
      <c r="AF53" s="940"/>
      <c r="AG53" s="940"/>
      <c r="AH53" s="933" t="s">
        <v>238</v>
      </c>
      <c r="AI53" s="934"/>
      <c r="AJ53" s="934"/>
      <c r="AK53" s="935"/>
      <c r="AN53" s="1" t="str">
        <f>IF(AO53="","",(_xlfn.XLOOKUP(AO53,'ABE Graduate School Code_FY2025'!A:A,'ABE Graduate School Code_FY2025'!M:M,,0)))</f>
        <v>青</v>
      </c>
      <c r="AO53" s="224" t="str" cm="1">
        <f t="array" ref="AO53">IF($F$21="","",IFERROR(INDEX('ABE Graduate School Code_FY2025'!$A$2:$A$101,SMALL(IF('ABE Graduate School Code_FY2025'!$GQ$2:$GQ$101&lt;&gt;"",ROW('ABE Graduate School Code_FY2025'!$GQ$2:$GQ$101)-ROW('ABE Graduate School Code_FY2025'!$GQ$2)+1,""),ROW(A43))),""))</f>
        <v>6303E</v>
      </c>
      <c r="AP53" s="1" t="str">
        <f>IF(AO53="","",(_xlfn.XLOOKUP(AO53,'ABE Graduate School Code_FY2025'!A:A,'ABE Graduate School Code_FY2025'!B:B,,)))</f>
        <v>Kagawa University</v>
      </c>
      <c r="AQ53" s="1" t="str">
        <f>IF(AO53="","",(_xlfn.XLOOKUP(AO53,'ABE Graduate School Code_FY2025'!A:A,'ABE Graduate School Code_FY2025'!C:C,,0)))</f>
        <v>Graduate School of Science for Creative Emergence</v>
      </c>
      <c r="AR53" s="1" t="str">
        <f>IF(AO53="","",_xlfn.XLOOKUP(AO53,'ABE Graduate School Code_FY2025'!A:A,'ABE Graduate School Code_FY2025'!D:D,,0))</f>
        <v>Division of Science for Creative Emergence</v>
      </c>
      <c r="AS53" s="225" t="str">
        <f>IF(AO53="","",(HYPERLINK(_xlfn.XLOOKUP(AO53,'ABE Graduate School Code_FY2025'!A:A,'ABE Graduate School Code_FY2025'!G:G,,0))))</f>
        <v>https://www.kagawa-u.ac.jp/kagawa-u_sce/abroad/</v>
      </c>
      <c r="AT53" s="1">
        <f t="shared" si="2"/>
        <v>0</v>
      </c>
      <c r="AU53" s="1">
        <f t="shared" si="3"/>
        <v>1</v>
      </c>
    </row>
    <row r="54" spans="2:185" s="123" customFormat="1" ht="16.149999999999999" customHeight="1">
      <c r="B54" s="961"/>
      <c r="C54" s="940"/>
      <c r="D54" s="940"/>
      <c r="E54" s="940"/>
      <c r="F54" s="940"/>
      <c r="G54" s="940"/>
      <c r="H54" s="940"/>
      <c r="I54" s="940"/>
      <c r="J54" s="940"/>
      <c r="K54" s="940"/>
      <c r="L54" s="940"/>
      <c r="M54" s="940"/>
      <c r="N54" s="940"/>
      <c r="O54" s="940"/>
      <c r="P54" s="940"/>
      <c r="Q54" s="940"/>
      <c r="R54" s="940"/>
      <c r="S54" s="940"/>
      <c r="T54" s="940"/>
      <c r="U54" s="940"/>
      <c r="V54" s="940"/>
      <c r="W54" s="940"/>
      <c r="X54" s="940"/>
      <c r="Y54" s="940"/>
      <c r="Z54" s="940"/>
      <c r="AA54" s="940"/>
      <c r="AB54" s="940"/>
      <c r="AC54" s="940"/>
      <c r="AD54" s="940"/>
      <c r="AE54" s="940"/>
      <c r="AF54" s="940"/>
      <c r="AG54" s="940"/>
      <c r="AH54" s="936"/>
      <c r="AI54" s="937"/>
      <c r="AJ54" s="937"/>
      <c r="AK54" s="938"/>
      <c r="AN54" s="1" t="str">
        <f>IF(AO54="","",(_xlfn.XLOOKUP(AO54,'ABE Graduate School Code_FY2025'!A:A,'ABE Graduate School Code_FY2025'!M:M,,0)))</f>
        <v>青</v>
      </c>
      <c r="AO54" s="224" t="str" cm="1">
        <f t="array" ref="AO54">IF($F$21="","",IFERROR(INDEX('ABE Graduate School Code_FY2025'!$A$2:$A$101,SMALL(IF('ABE Graduate School Code_FY2025'!$GQ$2:$GQ$101&lt;&gt;"",ROW('ABE Graduate School Code_FY2025'!$GQ$2:$GQ$101)-ROW('ABE Graduate School Code_FY2025'!$GQ$2)+1,""),ROW(A44))),""))</f>
        <v>6303I</v>
      </c>
      <c r="AP54" s="1" t="str">
        <f>IF(AO54="","",(_xlfn.XLOOKUP(AO54,'ABE Graduate School Code_FY2025'!A:A,'ABE Graduate School Code_FY2025'!B:B,,)))</f>
        <v>Kagawa University</v>
      </c>
      <c r="AQ54" s="1" t="str">
        <f>IF(AO54="","",(_xlfn.XLOOKUP(AO54,'ABE Graduate School Code_FY2025'!A:A,'ABE Graduate School Code_FY2025'!C:C,,0)))</f>
        <v>Graduate School of Science for Creative Emergence</v>
      </c>
      <c r="AR54" s="1" t="str">
        <f>IF(AO54="","",_xlfn.XLOOKUP(AO54,'ABE Graduate School Code_FY2025'!A:A,'ABE Graduate School Code_FY2025'!D:D,,0))</f>
        <v>Division of Science for Creative Emergence</v>
      </c>
      <c r="AS54" s="225" t="str">
        <f>IF(AO54="","",(HYPERLINK(_xlfn.XLOOKUP(AO54,'ABE Graduate School Code_FY2025'!A:A,'ABE Graduate School Code_FY2025'!G:G,,0))))</f>
        <v>https://www.kagawa-u.ac.jp/kagawa-u_sce/abroad/</v>
      </c>
      <c r="AT54" s="1">
        <f t="shared" si="2"/>
        <v>0</v>
      </c>
      <c r="AU54" s="1">
        <f t="shared" si="3"/>
        <v>1</v>
      </c>
      <c r="AV54" s="6"/>
    </row>
    <row r="55" spans="2:185" ht="16.149999999999999" customHeight="1">
      <c r="B55" s="1001" t="str">
        <f>IF(F51="","",_xlfn.XLOOKUP(F51,'ABE Graduate School Code_FY2025'!A:A,'ABE Graduate School Code_FY2025'!B:B,,0))</f>
        <v>Kyushu Institute of Technology</v>
      </c>
      <c r="C55" s="944"/>
      <c r="D55" s="944"/>
      <c r="E55" s="944"/>
      <c r="F55" s="944"/>
      <c r="G55" s="944" t="str">
        <f>IF(F51="","",_xlfn.XLOOKUP(F51,'ABE Graduate School Code_FY2025'!A:A,'ABE Graduate School Code_FY2025'!C:C,,0))</f>
        <v>Graduate School of Engineering</v>
      </c>
      <c r="H55" s="944"/>
      <c r="I55" s="944"/>
      <c r="J55" s="944"/>
      <c r="K55" s="944"/>
      <c r="L55" s="944"/>
      <c r="M55" s="944"/>
      <c r="N55" s="944"/>
      <c r="O55" s="944"/>
      <c r="P55" s="948" t="str">
        <f>IF(F51="","",_xlfn.XLOOKUP(F51,'ABE Graduate School Code_FY2025'!A:A,'ABE Graduate School Code_FY2025'!D:D,,0))</f>
        <v>Space Engineering International Course</v>
      </c>
      <c r="Q55" s="948"/>
      <c r="R55" s="948"/>
      <c r="S55" s="948"/>
      <c r="T55" s="948"/>
      <c r="U55" s="948"/>
      <c r="V55" s="948" t="str">
        <f>IF(F51="","",_xlfn.XLOOKUP(F51,'ABE Graduate School Code_FY2025'!A:A,'ABE Graduate School Code_FY2025'!E:E,,0))</f>
        <v>undecided</v>
      </c>
      <c r="W55" s="948"/>
      <c r="X55" s="948"/>
      <c r="Y55" s="948"/>
      <c r="Z55" s="948" t="str">
        <f>IF(F51="","",_xlfn.XLOOKUP(F51,'ABE Graduate School Code_FY2025'!A:A,'ABE Graduate School Code_FY2025'!F:F,,0))</f>
        <v>undecided</v>
      </c>
      <c r="AA55" s="948"/>
      <c r="AB55" s="948"/>
      <c r="AC55" s="948"/>
      <c r="AD55" s="957" t="s">
        <v>245</v>
      </c>
      <c r="AE55" s="957"/>
      <c r="AF55" s="957"/>
      <c r="AG55" s="957"/>
      <c r="AH55" s="1000"/>
      <c r="AI55" s="444"/>
      <c r="AJ55" s="444"/>
      <c r="AK55" s="446"/>
      <c r="AN55" s="1" t="str">
        <f>IF(AO55="","",(_xlfn.XLOOKUP(AO55,'ABE Graduate School Code_FY2025'!A:A,'ABE Graduate School Code_FY2025'!M:M,,0)))</f>
        <v>青</v>
      </c>
      <c r="AO55" s="224" t="str" cm="1">
        <f t="array" ref="AO55">IF($F$21="","",IFERROR(INDEX('ABE Graduate School Code_FY2025'!$A$2:$A$101,SMALL(IF('ABE Graduate School Code_FY2025'!$GQ$2:$GQ$101&lt;&gt;"",ROW('ABE Graduate School Code_FY2025'!$GQ$2:$GQ$101)-ROW('ABE Graduate School Code_FY2025'!$GQ$2)+1,""),ROW(A45))),""))</f>
        <v>6303D</v>
      </c>
      <c r="AP55" s="1" t="str">
        <f>IF(AO55="","",(_xlfn.XLOOKUP(AO55,'ABE Graduate School Code_FY2025'!A:A,'ABE Graduate School Code_FY2025'!B:B,,)))</f>
        <v>Kagawa University</v>
      </c>
      <c r="AQ55" s="1" t="str">
        <f>IF(AO55="","",(_xlfn.XLOOKUP(AO55,'ABE Graduate School Code_FY2025'!A:A,'ABE Graduate School Code_FY2025'!C:C,,0)))</f>
        <v>Graduate School of Science for Creative Emergence</v>
      </c>
      <c r="AR55" s="1" t="str">
        <f>IF(AO55="","",_xlfn.XLOOKUP(AO55,'ABE Graduate School Code_FY2025'!A:A,'ABE Graduate School Code_FY2025'!D:D,,0))</f>
        <v>Division of Science for Creative Emergence</v>
      </c>
      <c r="AS55" s="225" t="str">
        <f>IF(AO55="","",(HYPERLINK(_xlfn.XLOOKUP(AO55,'ABE Graduate School Code_FY2025'!A:A,'ABE Graduate School Code_FY2025'!G:G,,0))))</f>
        <v>https://www.kagawa-u.ac.jp/kagawa-u_sce/abroad/</v>
      </c>
      <c r="AT55" s="1">
        <f t="shared" si="2"/>
        <v>0</v>
      </c>
      <c r="AU55" s="1">
        <f t="shared" si="3"/>
        <v>1</v>
      </c>
    </row>
    <row r="56" spans="2:185" ht="16.149999999999999" customHeight="1">
      <c r="B56" s="1001"/>
      <c r="C56" s="944"/>
      <c r="D56" s="944"/>
      <c r="E56" s="944"/>
      <c r="F56" s="944"/>
      <c r="G56" s="944"/>
      <c r="H56" s="944"/>
      <c r="I56" s="944"/>
      <c r="J56" s="944"/>
      <c r="K56" s="944"/>
      <c r="L56" s="944"/>
      <c r="M56" s="944"/>
      <c r="N56" s="944"/>
      <c r="O56" s="944"/>
      <c r="P56" s="948"/>
      <c r="Q56" s="948"/>
      <c r="R56" s="948"/>
      <c r="S56" s="948"/>
      <c r="T56" s="948"/>
      <c r="U56" s="948"/>
      <c r="V56" s="948"/>
      <c r="W56" s="948"/>
      <c r="X56" s="948"/>
      <c r="Y56" s="948"/>
      <c r="Z56" s="948"/>
      <c r="AA56" s="948"/>
      <c r="AB56" s="948"/>
      <c r="AC56" s="948"/>
      <c r="AD56" s="957"/>
      <c r="AE56" s="957"/>
      <c r="AF56" s="957"/>
      <c r="AG56" s="957"/>
      <c r="AH56" s="444"/>
      <c r="AI56" s="444"/>
      <c r="AJ56" s="444"/>
      <c r="AK56" s="446"/>
      <c r="AN56" s="1" t="str">
        <f>IF(AO56="","",(_xlfn.XLOOKUP(AO56,'ABE Graduate School Code_FY2025'!A:A,'ABE Graduate School Code_FY2025'!M:M,,0)))</f>
        <v>青</v>
      </c>
      <c r="AO56" s="224" t="str" cm="1">
        <f t="array" ref="AO56">IF($F$21="","",IFERROR(INDEX('ABE Graduate School Code_FY2025'!$A$2:$A$101,SMALL(IF('ABE Graduate School Code_FY2025'!$GQ$2:$GQ$101&lt;&gt;"",ROW('ABE Graduate School Code_FY2025'!$GQ$2:$GQ$101)-ROW('ABE Graduate School Code_FY2025'!$GQ$2)+1,""),ROW(A46))),""))</f>
        <v>6303J</v>
      </c>
      <c r="AP56" s="1" t="str">
        <f>IF(AO56="","",(_xlfn.XLOOKUP(AO56,'ABE Graduate School Code_FY2025'!A:A,'ABE Graduate School Code_FY2025'!B:B,,)))</f>
        <v>Kagawa University</v>
      </c>
      <c r="AQ56" s="1" t="str">
        <f>IF(AO56="","",(_xlfn.XLOOKUP(AO56,'ABE Graduate School Code_FY2025'!A:A,'ABE Graduate School Code_FY2025'!C:C,,0)))</f>
        <v>Graduate School of Science for Creative Emergence</v>
      </c>
      <c r="AR56" s="1" t="str">
        <f>IF(AO56="","",_xlfn.XLOOKUP(AO56,'ABE Graduate School Code_FY2025'!A:A,'ABE Graduate School Code_FY2025'!D:D,,0))</f>
        <v>Division of Science for Creative Emergence</v>
      </c>
      <c r="AS56" s="225" t="str">
        <f>IF(AO56="","",(HYPERLINK(_xlfn.XLOOKUP(AO56,'ABE Graduate School Code_FY2025'!A:A,'ABE Graduate School Code_FY2025'!G:G,,0))))</f>
        <v>https://www.kagawa-u.ac.jp/kagawa-u_sce/abroad/</v>
      </c>
      <c r="AT56" s="1">
        <f t="shared" si="2"/>
        <v>0</v>
      </c>
      <c r="AU56" s="1">
        <f t="shared" si="3"/>
        <v>1</v>
      </c>
    </row>
    <row r="57" spans="2:185" ht="16.149999999999999" customHeight="1">
      <c r="B57" s="1001"/>
      <c r="C57" s="944"/>
      <c r="D57" s="944"/>
      <c r="E57" s="944"/>
      <c r="F57" s="944"/>
      <c r="G57" s="944"/>
      <c r="H57" s="944"/>
      <c r="I57" s="944"/>
      <c r="J57" s="944"/>
      <c r="K57" s="944"/>
      <c r="L57" s="944"/>
      <c r="M57" s="944"/>
      <c r="N57" s="944"/>
      <c r="O57" s="944"/>
      <c r="P57" s="948"/>
      <c r="Q57" s="948"/>
      <c r="R57" s="948"/>
      <c r="S57" s="948"/>
      <c r="T57" s="948"/>
      <c r="U57" s="948"/>
      <c r="V57" s="948"/>
      <c r="W57" s="948"/>
      <c r="X57" s="948"/>
      <c r="Y57" s="948"/>
      <c r="Z57" s="948"/>
      <c r="AA57" s="948"/>
      <c r="AB57" s="948"/>
      <c r="AC57" s="948"/>
      <c r="AD57" s="957"/>
      <c r="AE57" s="957"/>
      <c r="AF57" s="957"/>
      <c r="AG57" s="957"/>
      <c r="AH57" s="444"/>
      <c r="AI57" s="444"/>
      <c r="AJ57" s="444"/>
      <c r="AK57" s="446"/>
      <c r="AN57" s="1" t="str">
        <f>IF(AO57="","",(_xlfn.XLOOKUP(AO57,'ABE Graduate School Code_FY2025'!A:A,'ABE Graduate School Code_FY2025'!M:M,,0)))</f>
        <v>青</v>
      </c>
      <c r="AO57" s="224" t="str" cm="1">
        <f t="array" ref="AO57">IF($F$21="","",IFERROR(INDEX('ABE Graduate School Code_FY2025'!$A$2:$A$101,SMALL(IF('ABE Graduate School Code_FY2025'!$GQ$2:$GQ$101&lt;&gt;"",ROW('ABE Graduate School Code_FY2025'!$GQ$2:$GQ$101)-ROW('ABE Graduate School Code_FY2025'!$GQ$2)+1,""),ROW(A47))),""))</f>
        <v>6304A</v>
      </c>
      <c r="AP57" s="1" t="str">
        <f>IF(AO57="","",(_xlfn.XLOOKUP(AO57,'ABE Graduate School Code_FY2025'!A:A,'ABE Graduate School Code_FY2025'!B:B,,)))</f>
        <v>Kagawa University</v>
      </c>
      <c r="AQ57" s="1" t="str">
        <f>IF(AO57="","",(_xlfn.XLOOKUP(AO57,'ABE Graduate School Code_FY2025'!A:A,'ABE Graduate School Code_FY2025'!C:C,,0)))</f>
        <v>Graduate school of Agriculture</v>
      </c>
      <c r="AR57" s="1" t="str">
        <f>IF(AO57="","",_xlfn.XLOOKUP(AO57,'ABE Graduate School Code_FY2025'!A:A,'ABE Graduate School Code_FY2025'!D:D,,0))</f>
        <v>Division of Applied Biological and Rare Sugar Sciences/ SpecialCourse from Asia, Africa and the Pacific Rim</v>
      </c>
      <c r="AS57" s="225" t="str">
        <f>IF(AO57="","",(HYPERLINK(_xlfn.XLOOKUP(AO57,'ABE Graduate School Code_FY2025'!A:A,'ABE Graduate School Code_FY2025'!G:G,,0))))</f>
        <v>https://www.ag.kagawa-u.ac.jp/english/
https://www.ag.kagawa-u.ac.jp/aap/</v>
      </c>
      <c r="AT57" s="1">
        <f t="shared" si="2"/>
        <v>0</v>
      </c>
      <c r="AU57" s="1">
        <f t="shared" si="3"/>
        <v>1</v>
      </c>
    </row>
    <row r="58" spans="2:185" ht="16.149999999999999" customHeight="1">
      <c r="B58" s="1001"/>
      <c r="C58" s="944"/>
      <c r="D58" s="944"/>
      <c r="E58" s="944"/>
      <c r="F58" s="944"/>
      <c r="G58" s="944"/>
      <c r="H58" s="944"/>
      <c r="I58" s="944"/>
      <c r="J58" s="944"/>
      <c r="K58" s="944"/>
      <c r="L58" s="944"/>
      <c r="M58" s="944"/>
      <c r="N58" s="944"/>
      <c r="O58" s="944"/>
      <c r="P58" s="948"/>
      <c r="Q58" s="948"/>
      <c r="R58" s="948"/>
      <c r="S58" s="948"/>
      <c r="T58" s="948"/>
      <c r="U58" s="948"/>
      <c r="V58" s="948"/>
      <c r="W58" s="948"/>
      <c r="X58" s="948"/>
      <c r="Y58" s="948"/>
      <c r="Z58" s="948"/>
      <c r="AA58" s="948"/>
      <c r="AB58" s="948"/>
      <c r="AC58" s="948"/>
      <c r="AD58" s="957"/>
      <c r="AE58" s="957"/>
      <c r="AF58" s="957"/>
      <c r="AG58" s="957"/>
      <c r="AH58" s="444"/>
      <c r="AI58" s="444"/>
      <c r="AJ58" s="444"/>
      <c r="AK58" s="446"/>
      <c r="AN58" s="1" t="str">
        <f>IF(AO58="","",(_xlfn.XLOOKUP(AO58,'ABE Graduate School Code_FY2025'!A:A,'ABE Graduate School Code_FY2025'!M:M,,0)))</f>
        <v>緑</v>
      </c>
      <c r="AO58" s="224" t="str" cm="1">
        <f t="array" ref="AO58">IF($F$21="","",IFERROR(INDEX('ABE Graduate School Code_FY2025'!$A$2:$A$101,SMALL(IF('ABE Graduate School Code_FY2025'!$GQ$2:$GQ$101&lt;&gt;"",ROW('ABE Graduate School Code_FY2025'!$GQ$2:$GQ$101)-ROW('ABE Graduate School Code_FY2025'!$GQ$2)+1,""),ROW(A48))),""))</f>
        <v>5401A</v>
      </c>
      <c r="AP58" s="1" t="str">
        <f>IF(AO58="","",(_xlfn.XLOOKUP(AO58,'ABE Graduate School Code_FY2025'!A:A,'ABE Graduate School Code_FY2025'!B:B,,)))</f>
        <v>Kansai University</v>
      </c>
      <c r="AQ58" s="1" t="str">
        <f>IF(AO58="","",(_xlfn.XLOOKUP(AO58,'ABE Graduate School Code_FY2025'!A:A,'ABE Graduate School Code_FY2025'!C:C,,0)))</f>
        <v>Global Cooperation Course</v>
      </c>
      <c r="AR58" s="1">
        <f>IF(AO58="","",_xlfn.XLOOKUP(AO58,'ABE Graduate School Code_FY2025'!A:A,'ABE Graduate School Code_FY2025'!D:D,,0))</f>
        <v>0</v>
      </c>
      <c r="AS58" s="225" t="str">
        <f>IF(AO58="","",(HYPERLINK(_xlfn.XLOOKUP(AO58,'ABE Graduate School Code_FY2025'!A:A,'ABE Graduate School Code_FY2025'!G:G,,0))))</f>
        <v>https://www.kansai-u.ac.jp/Fc_law/graduate/curriculum/first/international_cooperation.html</v>
      </c>
      <c r="AT58" s="1">
        <f t="shared" si="2"/>
        <v>1</v>
      </c>
      <c r="AU58" s="1">
        <f t="shared" si="3"/>
        <v>0</v>
      </c>
    </row>
    <row r="59" spans="2:185" ht="16.149999999999999" customHeight="1">
      <c r="B59" s="1001"/>
      <c r="C59" s="944"/>
      <c r="D59" s="944"/>
      <c r="E59" s="944"/>
      <c r="F59" s="944"/>
      <c r="G59" s="944"/>
      <c r="H59" s="944"/>
      <c r="I59" s="944"/>
      <c r="J59" s="944"/>
      <c r="K59" s="944"/>
      <c r="L59" s="944"/>
      <c r="M59" s="944"/>
      <c r="N59" s="944"/>
      <c r="O59" s="944"/>
      <c r="P59" s="948"/>
      <c r="Q59" s="948"/>
      <c r="R59" s="948"/>
      <c r="S59" s="948"/>
      <c r="T59" s="948"/>
      <c r="U59" s="948"/>
      <c r="V59" s="948"/>
      <c r="W59" s="948"/>
      <c r="X59" s="948"/>
      <c r="Y59" s="948"/>
      <c r="Z59" s="948"/>
      <c r="AA59" s="948"/>
      <c r="AB59" s="948"/>
      <c r="AC59" s="948"/>
      <c r="AD59" s="957"/>
      <c r="AE59" s="957"/>
      <c r="AF59" s="957"/>
      <c r="AG59" s="957"/>
      <c r="AH59" s="444"/>
      <c r="AI59" s="444"/>
      <c r="AJ59" s="444"/>
      <c r="AK59" s="446"/>
      <c r="AN59" s="1" t="str">
        <f>IF(AO59="","",(_xlfn.XLOOKUP(AO59,'ABE Graduate School Code_FY2025'!A:A,'ABE Graduate School Code_FY2025'!M:M,,0)))</f>
        <v>青</v>
      </c>
      <c r="AO59" s="224" t="str" cm="1">
        <f t="array" ref="AO59">IF($F$21="","",IFERROR(INDEX('ABE Graduate School Code_FY2025'!$A$2:$A$101,SMALL(IF('ABE Graduate School Code_FY2025'!$GQ$2:$GQ$101&lt;&gt;"",ROW('ABE Graduate School Code_FY2025'!$GQ$2:$GQ$101)-ROW('ABE Graduate School Code_FY2025'!$GQ$2)+1,""),ROW(A49))),""))</f>
        <v>5301B</v>
      </c>
      <c r="AP59" s="1" t="str">
        <f>IF(AO59="","",(_xlfn.XLOOKUP(AO59,'ABE Graduate School Code_FY2025'!A:A,'ABE Graduate School Code_FY2025'!B:B,,)))</f>
        <v>Kwansei Gakuin University</v>
      </c>
      <c r="AQ59" s="1" t="str">
        <f>IF(AO59="","",(_xlfn.XLOOKUP(AO59,'ABE Graduate School Code_FY2025'!A:A,'ABE Graduate School Code_FY2025'!C:C,,0)))</f>
        <v>Professional Graduate School of Institute of Business and Accounting</v>
      </c>
      <c r="AR59" s="1">
        <f>IF(AO59="","",_xlfn.XLOOKUP(AO59,'ABE Graduate School Code_FY2025'!A:A,'ABE Graduate School Code_FY2025'!D:D,,0))</f>
        <v>0</v>
      </c>
      <c r="AS59" s="225" t="str">
        <f>IF(AO59="","",(HYPERLINK(_xlfn.XLOOKUP(AO59,'ABE Graduate School Code_FY2025'!A:A,'ABE Graduate School Code_FY2025'!G:G,,0))))</f>
        <v>https://iba.kwansei.ac.jp/en/imce/</v>
      </c>
      <c r="AT59" s="1">
        <f t="shared" si="2"/>
        <v>0</v>
      </c>
      <c r="AU59" s="1">
        <f t="shared" si="3"/>
        <v>1</v>
      </c>
    </row>
    <row r="60" spans="2:185" ht="16.149999999999999" customHeight="1">
      <c r="B60" s="905" t="s">
        <v>239</v>
      </c>
      <c r="C60" s="906"/>
      <c r="D60" s="906"/>
      <c r="E60" s="906"/>
      <c r="F60" s="907"/>
      <c r="G60" s="1002" t="s">
        <v>246</v>
      </c>
      <c r="H60" s="1002"/>
      <c r="I60" s="1002"/>
      <c r="J60" s="1002"/>
      <c r="K60" s="1002"/>
      <c r="L60" s="1002"/>
      <c r="M60" s="1002"/>
      <c r="N60" s="1002"/>
      <c r="O60" s="1002"/>
      <c r="P60" s="1002"/>
      <c r="Q60" s="1002"/>
      <c r="R60" s="1002"/>
      <c r="S60" s="1002"/>
      <c r="T60" s="1002"/>
      <c r="U60" s="1002"/>
      <c r="V60" s="1002"/>
      <c r="W60" s="1002"/>
      <c r="X60" s="1002"/>
      <c r="Y60" s="1002"/>
      <c r="Z60" s="1002"/>
      <c r="AA60" s="1002"/>
      <c r="AB60" s="1002"/>
      <c r="AC60" s="1002"/>
      <c r="AD60" s="1002"/>
      <c r="AE60" s="1002"/>
      <c r="AF60" s="1002"/>
      <c r="AG60" s="1002"/>
      <c r="AH60" s="1002"/>
      <c r="AI60" s="1002"/>
      <c r="AJ60" s="1002"/>
      <c r="AK60" s="1003"/>
      <c r="AL60" s="40"/>
      <c r="AM60" s="40"/>
      <c r="AN60" s="1" t="str">
        <f>IF(AO60="","",(_xlfn.XLOOKUP(AO60,'ABE Graduate School Code_FY2025'!A:A,'ABE Graduate School Code_FY2025'!M:M,,0)))</f>
        <v>緑</v>
      </c>
      <c r="AO60" s="224" t="str" cm="1">
        <f t="array" ref="AO60">IF($F$21="","",IFERROR(INDEX('ABE Graduate School Code_FY2025'!$A$2:$A$101,SMALL(IF('ABE Graduate School Code_FY2025'!$GQ$2:$GQ$101&lt;&gt;"",ROW('ABE Graduate School Code_FY2025'!$GQ$2:$GQ$101)-ROW('ABE Graduate School Code_FY2025'!$GQ$2)+1,""),ROW(A50))),""))</f>
        <v>5302A</v>
      </c>
      <c r="AP60" s="1" t="str">
        <f>IF(AO60="","",(_xlfn.XLOOKUP(AO60,'ABE Graduate School Code_FY2025'!A:A,'ABE Graduate School Code_FY2025'!B:B,,)))</f>
        <v>Kwansei Gakuin University</v>
      </c>
      <c r="AQ60" s="1" t="str">
        <f>IF(AO60="","",(_xlfn.XLOOKUP(AO60,'ABE Graduate School Code_FY2025'!A:A,'ABE Graduate School Code_FY2025'!C:C,,0)))</f>
        <v>Graduate School of Policy Studies</v>
      </c>
      <c r="AR60" s="1" t="str">
        <f>IF(AO60="","",_xlfn.XLOOKUP(AO60,'ABE Graduate School Code_FY2025'!A:A,'ABE Graduate School Code_FY2025'!D:D,,0))</f>
        <v>Graduate Department of UN System Policy Studies</v>
      </c>
      <c r="AS60" s="225" t="str">
        <f>IF(AO60="","",(HYPERLINK(_xlfn.XLOOKUP(AO60,'ABE Graduate School Code_FY2025'!A:A,'ABE Graduate School Code_FY2025'!G:G,,0))))</f>
        <v>https://www.kwansei.ac.jp/graduate/policy/unsys</v>
      </c>
      <c r="AT60" s="1">
        <f t="shared" si="2"/>
        <v>1</v>
      </c>
      <c r="AU60" s="1">
        <f t="shared" si="3"/>
        <v>0</v>
      </c>
      <c r="AW60" s="118"/>
      <c r="AX60" s="118"/>
      <c r="AY60" s="118"/>
      <c r="AZ60" s="118"/>
      <c r="BA60" s="118"/>
      <c r="BB60" s="118"/>
      <c r="BC60" s="118"/>
      <c r="BD60" s="118"/>
      <c r="BE60" s="118"/>
      <c r="BF60" s="118"/>
      <c r="BG60" s="118"/>
      <c r="BH60" s="118"/>
      <c r="BI60" s="118"/>
      <c r="BJ60" s="118"/>
      <c r="BK60" s="118"/>
      <c r="BL60" s="118"/>
      <c r="BM60" s="118"/>
      <c r="BN60" s="118"/>
      <c r="BO60" s="118"/>
      <c r="BP60" s="118"/>
      <c r="BQ60" s="118"/>
      <c r="BR60" s="118"/>
      <c r="BS60" s="118"/>
      <c r="BT60" s="118"/>
      <c r="BU60" s="118"/>
      <c r="BV60" s="118"/>
      <c r="BW60" s="118"/>
      <c r="BX60" s="118"/>
      <c r="BY60" s="118"/>
      <c r="BZ60" s="118"/>
      <c r="CA60" s="118"/>
      <c r="CB60" s="118"/>
      <c r="CC60" s="118"/>
      <c r="CD60" s="118"/>
      <c r="CE60" s="118"/>
      <c r="CF60" s="118"/>
      <c r="CG60" s="118"/>
      <c r="CH60" s="118"/>
      <c r="CI60" s="118"/>
      <c r="CJ60" s="118"/>
      <c r="CK60" s="118"/>
      <c r="CL60" s="118"/>
      <c r="CM60" s="118"/>
      <c r="CN60" s="118"/>
      <c r="CO60" s="118"/>
      <c r="CP60" s="118"/>
      <c r="CQ60" s="118"/>
      <c r="CR60" s="118"/>
      <c r="CS60" s="118"/>
      <c r="CT60" s="118"/>
      <c r="CU60" s="118"/>
      <c r="CV60" s="118"/>
      <c r="CW60" s="118"/>
      <c r="CX60" s="118"/>
      <c r="CY60" s="118"/>
      <c r="CZ60" s="118"/>
      <c r="DA60" s="118"/>
      <c r="DB60" s="118"/>
      <c r="DC60" s="118"/>
      <c r="DD60" s="118"/>
      <c r="DE60" s="118"/>
      <c r="DF60" s="118"/>
      <c r="DG60" s="118"/>
      <c r="DH60" s="118"/>
      <c r="DI60" s="118"/>
      <c r="DJ60" s="118"/>
      <c r="DK60" s="118"/>
      <c r="DL60" s="118"/>
      <c r="DM60" s="118"/>
      <c r="DN60" s="118"/>
      <c r="DO60" s="118"/>
      <c r="DP60" s="118"/>
      <c r="DQ60" s="118"/>
      <c r="DR60" s="118"/>
      <c r="DS60" s="118"/>
      <c r="DT60" s="118"/>
      <c r="DU60" s="118"/>
      <c r="DV60" s="118"/>
      <c r="DW60" s="118"/>
      <c r="DX60" s="118"/>
      <c r="DY60" s="118"/>
      <c r="DZ60" s="118"/>
      <c r="EA60" s="118"/>
      <c r="EB60" s="118"/>
      <c r="EC60" s="118"/>
      <c r="ED60" s="118"/>
      <c r="EE60" s="118"/>
      <c r="EF60" s="118"/>
      <c r="EG60" s="118"/>
      <c r="EH60" s="118"/>
      <c r="EI60" s="118"/>
      <c r="EJ60" s="118"/>
      <c r="EK60" s="118"/>
      <c r="EL60" s="118"/>
      <c r="EM60" s="118"/>
      <c r="EN60" s="118"/>
      <c r="EO60" s="118"/>
      <c r="EP60" s="118"/>
      <c r="EQ60" s="118"/>
      <c r="ER60" s="118"/>
    </row>
    <row r="61" spans="2:185" ht="16.149999999999999" customHeight="1">
      <c r="B61" s="908"/>
      <c r="C61" s="575"/>
      <c r="D61" s="575"/>
      <c r="E61" s="575"/>
      <c r="F61" s="576"/>
      <c r="G61" s="1004"/>
      <c r="H61" s="1004"/>
      <c r="I61" s="1004"/>
      <c r="J61" s="1004"/>
      <c r="K61" s="1004"/>
      <c r="L61" s="1004"/>
      <c r="M61" s="1004"/>
      <c r="N61" s="1004"/>
      <c r="O61" s="1004"/>
      <c r="P61" s="1004"/>
      <c r="Q61" s="1004"/>
      <c r="R61" s="1004"/>
      <c r="S61" s="1004"/>
      <c r="T61" s="1004"/>
      <c r="U61" s="1004"/>
      <c r="V61" s="1004"/>
      <c r="W61" s="1004"/>
      <c r="X61" s="1004"/>
      <c r="Y61" s="1004"/>
      <c r="Z61" s="1004"/>
      <c r="AA61" s="1004"/>
      <c r="AB61" s="1004"/>
      <c r="AC61" s="1004"/>
      <c r="AD61" s="1004"/>
      <c r="AE61" s="1004"/>
      <c r="AF61" s="1004"/>
      <c r="AG61" s="1004"/>
      <c r="AH61" s="1004"/>
      <c r="AI61" s="1004"/>
      <c r="AJ61" s="1004"/>
      <c r="AK61" s="1005"/>
      <c r="AL61" s="40"/>
      <c r="AM61" s="40"/>
      <c r="AN61" s="1" t="str">
        <f>IF(AO61="","",(_xlfn.XLOOKUP(AO61,'ABE Graduate School Code_FY2025'!A:A,'ABE Graduate School Code_FY2025'!M:M,,0)))</f>
        <v>緑</v>
      </c>
      <c r="AO61" s="224" t="str" cm="1">
        <f t="array" ref="AO61">IF($F$21="","",IFERROR(INDEX('ABE Graduate School Code_FY2025'!$A$2:$A$101,SMALL(IF('ABE Graduate School Code_FY2025'!$GQ$2:$GQ$101&lt;&gt;"",ROW('ABE Graduate School Code_FY2025'!$GQ$2:$GQ$101)-ROW('ABE Graduate School Code_FY2025'!$GQ$2)+1,""),ROW(A51))),""))</f>
        <v>5303A</v>
      </c>
      <c r="AP61" s="1" t="str">
        <f>IF(AO61="","",(_xlfn.XLOOKUP(AO61,'ABE Graduate School Code_FY2025'!A:A,'ABE Graduate School Code_FY2025'!B:B,,)))</f>
        <v>Kwansei Gakuin University</v>
      </c>
      <c r="AQ61" s="1" t="str">
        <f>IF(AO61="","",(_xlfn.XLOOKUP(AO61,'ABE Graduate School Code_FY2025'!A:A,'ABE Graduate School Code_FY2025'!C:C,,0)))</f>
        <v>Graduate School of Science and Technology</v>
      </c>
      <c r="AR61" s="1" t="str">
        <f>IF(AO61="","",_xlfn.XLOOKUP(AO61,'ABE Graduate School Code_FY2025'!A:A,'ABE Graduate School Code_FY2025'!D:D,,0))</f>
        <v>International Masters Program</v>
      </c>
      <c r="AS61" s="225" t="str">
        <f>IF(AO61="","",(HYPERLINK(_xlfn.XLOOKUP(AO61,'ABE Graduate School Code_FY2025'!A:A,'ABE Graduate School Code_FY2025'!G:G,,0))))</f>
        <v>https://sci-tech.ksc.kwansei.ac.jp/en/</v>
      </c>
      <c r="AT61" s="1">
        <f t="shared" si="2"/>
        <v>1</v>
      </c>
      <c r="AU61" s="1">
        <f t="shared" si="3"/>
        <v>0</v>
      </c>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8"/>
      <c r="BS61" s="118"/>
      <c r="BT61" s="118"/>
      <c r="BU61" s="118"/>
      <c r="BV61" s="118"/>
      <c r="BW61" s="118"/>
      <c r="BX61" s="118"/>
      <c r="BY61" s="118"/>
      <c r="BZ61" s="118"/>
      <c r="CA61" s="118"/>
      <c r="CB61" s="118"/>
      <c r="CC61" s="118"/>
      <c r="CD61" s="118"/>
      <c r="CE61" s="118"/>
      <c r="CF61" s="118"/>
      <c r="CG61" s="118"/>
      <c r="CH61" s="118"/>
      <c r="CI61" s="118"/>
      <c r="CJ61" s="118"/>
      <c r="CK61" s="118"/>
      <c r="CL61" s="118"/>
      <c r="CM61" s="118"/>
      <c r="CN61" s="118"/>
      <c r="CO61" s="118"/>
      <c r="CP61" s="118"/>
      <c r="CQ61" s="118"/>
      <c r="CR61" s="118"/>
      <c r="CS61" s="118"/>
      <c r="CT61" s="118"/>
      <c r="CU61" s="118"/>
      <c r="CV61" s="118"/>
      <c r="CW61" s="118"/>
      <c r="CX61" s="118"/>
      <c r="CY61" s="118"/>
      <c r="CZ61" s="118"/>
      <c r="DA61" s="118"/>
      <c r="DB61" s="118"/>
      <c r="DC61" s="118"/>
      <c r="DD61" s="118"/>
      <c r="DE61" s="118"/>
      <c r="DF61" s="118"/>
      <c r="DG61" s="118"/>
      <c r="DH61" s="118"/>
      <c r="DI61" s="118"/>
      <c r="DJ61" s="118"/>
      <c r="DK61" s="118"/>
      <c r="DL61" s="118"/>
      <c r="DM61" s="118"/>
      <c r="DN61" s="118"/>
      <c r="DO61" s="118"/>
      <c r="DP61" s="118"/>
      <c r="DQ61" s="118"/>
      <c r="DR61" s="118"/>
      <c r="DS61" s="118"/>
      <c r="DT61" s="118"/>
      <c r="DU61" s="118"/>
      <c r="DV61" s="118"/>
      <c r="DW61" s="118"/>
      <c r="DX61" s="118"/>
      <c r="DY61" s="118"/>
      <c r="DZ61" s="118"/>
      <c r="EA61" s="118"/>
      <c r="EB61" s="118"/>
      <c r="EC61" s="118"/>
      <c r="ED61" s="118"/>
      <c r="EE61" s="118"/>
      <c r="EF61" s="118"/>
      <c r="EG61" s="118"/>
      <c r="EH61" s="118"/>
      <c r="EI61" s="118"/>
      <c r="EJ61" s="118"/>
      <c r="EK61" s="118"/>
      <c r="EL61" s="118"/>
      <c r="EM61" s="118"/>
      <c r="EN61" s="118"/>
      <c r="EO61" s="118"/>
      <c r="EP61" s="118"/>
      <c r="EQ61" s="118"/>
      <c r="ER61" s="118"/>
    </row>
    <row r="62" spans="2:185" ht="16.149999999999999" customHeight="1">
      <c r="B62" s="908"/>
      <c r="C62" s="575"/>
      <c r="D62" s="575"/>
      <c r="E62" s="575"/>
      <c r="F62" s="576"/>
      <c r="G62" s="1004"/>
      <c r="H62" s="1004"/>
      <c r="I62" s="1004"/>
      <c r="J62" s="1004"/>
      <c r="K62" s="1004"/>
      <c r="L62" s="1004"/>
      <c r="M62" s="1004"/>
      <c r="N62" s="1004"/>
      <c r="O62" s="1004"/>
      <c r="P62" s="1004"/>
      <c r="Q62" s="1004"/>
      <c r="R62" s="1004"/>
      <c r="S62" s="1004"/>
      <c r="T62" s="1004"/>
      <c r="U62" s="1004"/>
      <c r="V62" s="1004"/>
      <c r="W62" s="1004"/>
      <c r="X62" s="1004"/>
      <c r="Y62" s="1004"/>
      <c r="Z62" s="1004"/>
      <c r="AA62" s="1004"/>
      <c r="AB62" s="1004"/>
      <c r="AC62" s="1004"/>
      <c r="AD62" s="1004"/>
      <c r="AE62" s="1004"/>
      <c r="AF62" s="1004"/>
      <c r="AG62" s="1004"/>
      <c r="AH62" s="1004"/>
      <c r="AI62" s="1004"/>
      <c r="AJ62" s="1004"/>
      <c r="AK62" s="1005"/>
      <c r="AL62" s="40"/>
      <c r="AM62" s="40"/>
      <c r="AN62" s="1" t="str">
        <f>IF(AO62="","",(_xlfn.XLOOKUP(AO62,'ABE Graduate School Code_FY2025'!A:A,'ABE Graduate School Code_FY2025'!M:M,,0)))</f>
        <v>緑</v>
      </c>
      <c r="AO62" s="224" t="str" cm="1">
        <f t="array" ref="AO62">IF($F$21="","",IFERROR(INDEX('ABE Graduate School Code_FY2025'!$A$2:$A$101,SMALL(IF('ABE Graduate School Code_FY2025'!$GQ$2:$GQ$101&lt;&gt;"",ROW('ABE Graduate School Code_FY2025'!$GQ$2:$GQ$101)-ROW('ABE Graduate School Code_FY2025'!$GQ$2)+1,""),ROW(A52))),""))</f>
        <v>5304B</v>
      </c>
      <c r="AP62" s="1" t="str">
        <f>IF(AO62="","",(_xlfn.XLOOKUP(AO62,'ABE Graduate School Code_FY2025'!A:A,'ABE Graduate School Code_FY2025'!B:B,,)))</f>
        <v>The University of Kitakyushu</v>
      </c>
      <c r="AQ62" s="1" t="str">
        <f>IF(AO62="","",(_xlfn.XLOOKUP(AO62,'ABE Graduate School Code_FY2025'!A:A,'ABE Graduate School Code_FY2025'!C:C,,0)))</f>
        <v>Graduate School of Environmental Engineering</v>
      </c>
      <c r="AR62" s="1" t="str">
        <f>IF(AO62="","",_xlfn.XLOOKUP(AO62,'ABE Graduate School Code_FY2025'!A:A,'ABE Graduate School Code_FY2025'!D:D,,0))</f>
        <v>Graduate Programs in Environmental Systems / Environmental and Ecological Systems Course</v>
      </c>
      <c r="AS62" s="225" t="str">
        <f>IF(AO62="","",(HYPERLINK(_xlfn.XLOOKUP(AO62,'ABE Graduate School Code_FY2025'!A:A,'ABE Graduate School Code_FY2025'!G:G,,0))))</f>
        <v>https://www.kitakyu-u.ac.jp/env/lang-en/index.html</v>
      </c>
      <c r="AT62" s="1">
        <f t="shared" si="2"/>
        <v>1</v>
      </c>
      <c r="AU62" s="1">
        <f t="shared" si="3"/>
        <v>0</v>
      </c>
      <c r="AW62" s="118"/>
      <c r="AX62" s="118"/>
      <c r="AY62" s="118"/>
      <c r="AZ62" s="118"/>
      <c r="BA62" s="118"/>
      <c r="BB62" s="118"/>
      <c r="BC62" s="118"/>
      <c r="BD62" s="118"/>
      <c r="BE62" s="118"/>
      <c r="BF62" s="118"/>
      <c r="BG62" s="118"/>
      <c r="BH62" s="118"/>
      <c r="BI62" s="118"/>
      <c r="BJ62" s="118"/>
      <c r="BK62" s="118"/>
      <c r="BL62" s="118"/>
      <c r="BM62" s="118"/>
      <c r="BN62" s="118"/>
      <c r="BO62" s="118"/>
      <c r="BP62" s="118"/>
      <c r="BQ62" s="118"/>
      <c r="BR62" s="118"/>
      <c r="BS62" s="118"/>
      <c r="BT62" s="118"/>
      <c r="BU62" s="118"/>
      <c r="BV62" s="118"/>
      <c r="BW62" s="118"/>
      <c r="BX62" s="118"/>
      <c r="BY62" s="118"/>
      <c r="BZ62" s="118"/>
      <c r="CA62" s="118"/>
      <c r="CB62" s="118"/>
      <c r="CC62" s="118"/>
      <c r="CD62" s="118"/>
      <c r="CE62" s="118"/>
      <c r="CF62" s="118"/>
      <c r="CG62" s="118"/>
      <c r="CH62" s="118"/>
      <c r="CI62" s="118"/>
      <c r="CJ62" s="118"/>
      <c r="CK62" s="118"/>
      <c r="CL62" s="118"/>
      <c r="CM62" s="118"/>
      <c r="CN62" s="118"/>
      <c r="CO62" s="118"/>
      <c r="CP62" s="118"/>
      <c r="CQ62" s="118"/>
      <c r="CR62" s="118"/>
      <c r="CS62" s="118"/>
      <c r="CT62" s="118"/>
      <c r="CU62" s="118"/>
      <c r="CV62" s="118"/>
      <c r="CW62" s="118"/>
      <c r="CX62" s="118"/>
      <c r="CY62" s="118"/>
      <c r="CZ62" s="118"/>
      <c r="DA62" s="118"/>
      <c r="DB62" s="118"/>
      <c r="DC62" s="118"/>
      <c r="DD62" s="118"/>
      <c r="DE62" s="118"/>
      <c r="DF62" s="118"/>
      <c r="DG62" s="118"/>
      <c r="DH62" s="118"/>
      <c r="DI62" s="118"/>
      <c r="DJ62" s="118"/>
      <c r="DK62" s="118"/>
      <c r="DL62" s="118"/>
      <c r="DM62" s="118"/>
      <c r="DN62" s="118"/>
      <c r="DO62" s="118"/>
      <c r="DP62" s="118"/>
      <c r="DQ62" s="118"/>
      <c r="DR62" s="118"/>
      <c r="DS62" s="118"/>
      <c r="DT62" s="118"/>
      <c r="DU62" s="118"/>
      <c r="DV62" s="118"/>
      <c r="DW62" s="118"/>
      <c r="DX62" s="118"/>
      <c r="DY62" s="118"/>
      <c r="DZ62" s="118"/>
      <c r="EA62" s="118"/>
      <c r="EB62" s="118"/>
      <c r="EC62" s="118"/>
      <c r="ED62" s="118"/>
      <c r="EE62" s="118"/>
      <c r="EF62" s="118"/>
      <c r="EG62" s="118"/>
      <c r="EH62" s="118"/>
      <c r="EI62" s="118"/>
      <c r="EJ62" s="118"/>
      <c r="EK62" s="118"/>
      <c r="EL62" s="118"/>
      <c r="EM62" s="118"/>
      <c r="EN62" s="118"/>
      <c r="EO62" s="118"/>
      <c r="EP62" s="118"/>
      <c r="EQ62" s="118"/>
      <c r="ER62" s="118"/>
    </row>
    <row r="63" spans="2:185" ht="16.149999999999999" customHeight="1" thickBot="1">
      <c r="B63" s="909"/>
      <c r="C63" s="577"/>
      <c r="D63" s="577"/>
      <c r="E63" s="577"/>
      <c r="F63" s="578"/>
      <c r="G63" s="1006"/>
      <c r="H63" s="1006"/>
      <c r="I63" s="1006"/>
      <c r="J63" s="1006"/>
      <c r="K63" s="1006"/>
      <c r="L63" s="1006"/>
      <c r="M63" s="1006"/>
      <c r="N63" s="1006"/>
      <c r="O63" s="1006"/>
      <c r="P63" s="1006"/>
      <c r="Q63" s="1006"/>
      <c r="R63" s="1006"/>
      <c r="S63" s="1006"/>
      <c r="T63" s="1006"/>
      <c r="U63" s="1006"/>
      <c r="V63" s="1006"/>
      <c r="W63" s="1006"/>
      <c r="X63" s="1006"/>
      <c r="Y63" s="1006"/>
      <c r="Z63" s="1006"/>
      <c r="AA63" s="1006"/>
      <c r="AB63" s="1006"/>
      <c r="AC63" s="1006"/>
      <c r="AD63" s="1006"/>
      <c r="AE63" s="1006"/>
      <c r="AF63" s="1006"/>
      <c r="AG63" s="1006"/>
      <c r="AH63" s="1006"/>
      <c r="AI63" s="1006"/>
      <c r="AJ63" s="1006"/>
      <c r="AK63" s="1007"/>
      <c r="AL63" s="40"/>
      <c r="AM63" s="40"/>
      <c r="AN63" s="1" t="str">
        <f>IF(AO63="","",(_xlfn.XLOOKUP(AO63,'ABE Graduate School Code_FY2025'!A:A,'ABE Graduate School Code_FY2025'!M:M,,0)))</f>
        <v>緑</v>
      </c>
      <c r="AO63" s="224" t="str" cm="1">
        <f t="array" ref="AO63">IF($F$21="","",IFERROR(INDEX('ABE Graduate School Code_FY2025'!$A$2:$A$101,SMALL(IF('ABE Graduate School Code_FY2025'!$GQ$2:$GQ$101&lt;&gt;"",ROW('ABE Graduate School Code_FY2025'!$GQ$2:$GQ$101)-ROW('ABE Graduate School Code_FY2025'!$GQ$2)+1,""),ROW(A53))),""))</f>
        <v>5304D</v>
      </c>
      <c r="AP63" s="1" t="str">
        <f>IF(AO63="","",(_xlfn.XLOOKUP(AO63,'ABE Graduate School Code_FY2025'!A:A,'ABE Graduate School Code_FY2025'!B:B,,)))</f>
        <v>The University of Kitakyushu</v>
      </c>
      <c r="AQ63" s="1" t="str">
        <f>IF(AO63="","",(_xlfn.XLOOKUP(AO63,'ABE Graduate School Code_FY2025'!A:A,'ABE Graduate School Code_FY2025'!C:C,,0)))</f>
        <v>Graduate School of Environmental Engineering</v>
      </c>
      <c r="AR63" s="1" t="str">
        <f>IF(AO63="","",_xlfn.XLOOKUP(AO63,'ABE Graduate School Code_FY2025'!A:A,'ABE Graduate School Code_FY2025'!D:D,,0))</f>
        <v>Graduate Programs in Environmental Systems / Environmental and Ecological Systems Course</v>
      </c>
      <c r="AS63" s="225" t="str">
        <f>IF(AO63="","",(HYPERLINK(_xlfn.XLOOKUP(AO63,'ABE Graduate School Code_FY2025'!A:A,'ABE Graduate School Code_FY2025'!G:G,,0))))</f>
        <v>https://www.kitakyu-u.ac.jp/env/lang-en/index.html</v>
      </c>
      <c r="AT63" s="1">
        <f t="shared" si="2"/>
        <v>1</v>
      </c>
      <c r="AU63" s="1">
        <f t="shared" si="3"/>
        <v>0</v>
      </c>
      <c r="AW63" s="118"/>
      <c r="AX63" s="118"/>
      <c r="AY63" s="118"/>
      <c r="AZ63" s="118"/>
      <c r="BA63" s="118"/>
      <c r="BB63" s="118"/>
      <c r="BC63" s="118"/>
      <c r="BD63" s="118"/>
      <c r="BE63" s="118"/>
      <c r="BF63" s="118"/>
      <c r="BG63" s="118"/>
      <c r="BH63" s="118"/>
      <c r="BI63" s="118"/>
      <c r="BJ63" s="118"/>
      <c r="BK63" s="118"/>
      <c r="BL63" s="118"/>
      <c r="BM63" s="118"/>
      <c r="BN63" s="118"/>
      <c r="BO63" s="118"/>
      <c r="BP63" s="118"/>
      <c r="BQ63" s="118"/>
      <c r="BR63" s="118"/>
      <c r="BS63" s="118"/>
      <c r="BT63" s="118"/>
      <c r="BU63" s="118"/>
      <c r="BV63" s="118"/>
      <c r="BW63" s="118"/>
      <c r="BX63" s="118"/>
      <c r="BY63" s="118"/>
      <c r="BZ63" s="118"/>
      <c r="CA63" s="118"/>
      <c r="CB63" s="118"/>
      <c r="CC63" s="118"/>
      <c r="CD63" s="118"/>
      <c r="CE63" s="118"/>
      <c r="CF63" s="118"/>
      <c r="CG63" s="118"/>
      <c r="CH63" s="118"/>
      <c r="CI63" s="118"/>
      <c r="CJ63" s="118"/>
      <c r="CK63" s="118"/>
      <c r="CL63" s="118"/>
      <c r="CM63" s="118"/>
      <c r="CN63" s="118"/>
      <c r="CO63" s="118"/>
      <c r="CP63" s="118"/>
      <c r="CQ63" s="118"/>
      <c r="CR63" s="118"/>
      <c r="CS63" s="118"/>
      <c r="CT63" s="118"/>
      <c r="CU63" s="118"/>
      <c r="CV63" s="118"/>
      <c r="CW63" s="118"/>
      <c r="CX63" s="118"/>
      <c r="CY63" s="118"/>
      <c r="CZ63" s="118"/>
      <c r="DA63" s="118"/>
      <c r="DB63" s="118"/>
      <c r="DC63" s="118"/>
      <c r="DD63" s="118"/>
      <c r="DE63" s="118"/>
      <c r="DF63" s="118"/>
      <c r="DG63" s="118"/>
      <c r="DH63" s="118"/>
      <c r="DI63" s="118"/>
      <c r="DJ63" s="118"/>
      <c r="DK63" s="118"/>
      <c r="DL63" s="118"/>
      <c r="DM63" s="118"/>
      <c r="DN63" s="118"/>
      <c r="DO63" s="118"/>
      <c r="DP63" s="118"/>
      <c r="DQ63" s="118"/>
      <c r="DR63" s="118"/>
      <c r="DS63" s="118"/>
      <c r="DT63" s="118"/>
      <c r="DU63" s="118"/>
      <c r="DV63" s="118"/>
      <c r="DW63" s="118"/>
      <c r="DX63" s="118"/>
      <c r="DY63" s="118"/>
      <c r="DZ63" s="118"/>
      <c r="EA63" s="118"/>
      <c r="EB63" s="118"/>
      <c r="EC63" s="118"/>
      <c r="ED63" s="118"/>
      <c r="EE63" s="118"/>
      <c r="EF63" s="118"/>
      <c r="EG63" s="118"/>
      <c r="EH63" s="118"/>
      <c r="EI63" s="118"/>
      <c r="EJ63" s="118"/>
      <c r="EK63" s="118"/>
      <c r="EL63" s="118"/>
      <c r="EM63" s="118"/>
      <c r="EN63" s="118"/>
      <c r="EO63" s="118"/>
      <c r="EP63" s="118"/>
      <c r="EQ63" s="118"/>
      <c r="ER63" s="118"/>
    </row>
    <row r="64" spans="2:185" ht="16.149999999999999" customHeight="1">
      <c r="B64" s="211"/>
      <c r="C64" s="211"/>
      <c r="D64" s="188"/>
      <c r="E64" s="44"/>
      <c r="F64" s="22"/>
      <c r="G64" s="21"/>
      <c r="H64" s="21"/>
      <c r="I64" s="21"/>
      <c r="P64" s="40"/>
      <c r="Q64" s="40"/>
      <c r="R64" s="40"/>
      <c r="S64" s="40"/>
      <c r="T64" s="40"/>
      <c r="U64" s="40"/>
      <c r="V64" s="40"/>
      <c r="W64" s="40"/>
      <c r="X64" s="40"/>
      <c r="Y64" s="40"/>
      <c r="Z64" s="40"/>
      <c r="AA64" s="40"/>
      <c r="AB64" s="40"/>
      <c r="AC64" s="40"/>
      <c r="AD64" s="40"/>
      <c r="AE64" s="40"/>
      <c r="AF64" s="40"/>
      <c r="AG64" s="40"/>
      <c r="AH64" s="40"/>
      <c r="AI64" s="40"/>
      <c r="AJ64" s="40"/>
      <c r="AK64" s="40"/>
      <c r="AN64" s="1"/>
      <c r="AO64" s="224"/>
      <c r="AP64" s="1"/>
      <c r="AQ64" s="1"/>
      <c r="AR64" s="1"/>
      <c r="AS64" s="225"/>
      <c r="AT64" s="1"/>
      <c r="AU64" s="1"/>
    </row>
    <row r="65" spans="2:56" ht="30" customHeight="1">
      <c r="B65" s="7" t="s">
        <v>128</v>
      </c>
      <c r="C65" s="7" t="s">
        <v>240</v>
      </c>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1"/>
      <c r="AO65" s="224"/>
      <c r="AP65" s="1"/>
      <c r="AQ65" s="1"/>
      <c r="AR65" s="1"/>
      <c r="AS65" s="225"/>
      <c r="AT65" s="1"/>
      <c r="AU65" s="1"/>
      <c r="AV65" s="7"/>
      <c r="AW65" s="7"/>
      <c r="AX65" s="7"/>
      <c r="AY65" s="7"/>
      <c r="AZ65" s="7"/>
      <c r="BA65" s="7"/>
      <c r="BB65" s="7"/>
      <c r="BC65" s="7"/>
      <c r="BD65" s="7"/>
    </row>
    <row r="66" spans="2:56" ht="32.1" customHeight="1">
      <c r="B66" s="945" t="s">
        <v>241</v>
      </c>
      <c r="C66" s="945"/>
      <c r="D66" s="945"/>
      <c r="E66" s="945"/>
      <c r="F66" s="945"/>
      <c r="G66" s="945"/>
      <c r="H66" s="945"/>
      <c r="I66" s="945"/>
      <c r="J66" s="945"/>
      <c r="K66" s="945"/>
      <c r="L66" s="945"/>
      <c r="M66" s="945"/>
      <c r="N66" s="945"/>
      <c r="O66" s="945"/>
      <c r="P66" s="945"/>
      <c r="Q66" s="945"/>
      <c r="R66" s="945"/>
      <c r="S66" s="945"/>
      <c r="T66" s="945"/>
      <c r="U66" s="945"/>
      <c r="V66" s="945"/>
      <c r="W66" s="945"/>
      <c r="X66" s="945"/>
      <c r="Y66" s="945"/>
      <c r="Z66" s="945"/>
      <c r="AA66" s="945"/>
      <c r="AB66" s="945"/>
      <c r="AC66" s="945"/>
      <c r="AD66" s="945"/>
      <c r="AE66" s="945"/>
      <c r="AF66" s="945"/>
      <c r="AG66" s="945"/>
      <c r="AH66" s="945"/>
      <c r="AI66" s="945"/>
      <c r="AJ66" s="945"/>
      <c r="AK66" s="945"/>
      <c r="AL66" s="7"/>
      <c r="AM66" s="7"/>
      <c r="AN66" s="1"/>
      <c r="AO66" s="224"/>
      <c r="AP66" s="1"/>
      <c r="AQ66" s="1"/>
      <c r="AR66" s="1"/>
      <c r="AS66" s="225"/>
      <c r="AT66" s="1"/>
      <c r="AU66" s="1"/>
      <c r="AV66" s="7"/>
      <c r="AW66" s="7"/>
      <c r="AX66" s="7"/>
      <c r="AY66" s="7"/>
      <c r="AZ66" s="7"/>
      <c r="BA66" s="7"/>
      <c r="BB66" s="7"/>
      <c r="BC66" s="7"/>
      <c r="BD66" s="7"/>
    </row>
    <row r="68" spans="2:56" ht="15" customHeight="1">
      <c r="AN68" s="7"/>
      <c r="AO68" s="211"/>
      <c r="AP68" s="7"/>
      <c r="AQ68" s="7"/>
      <c r="AR68" s="7"/>
      <c r="AS68" s="7"/>
      <c r="AT68" s="7"/>
      <c r="AU68" s="7"/>
    </row>
    <row r="69" spans="2:56" ht="15" customHeight="1">
      <c r="AN69" s="7"/>
      <c r="AO69" s="211"/>
      <c r="AP69" s="7"/>
      <c r="AQ69" s="7"/>
      <c r="AR69" s="7"/>
      <c r="AS69" s="7"/>
      <c r="AT69" s="7"/>
      <c r="AU69" s="7"/>
    </row>
  </sheetData>
  <sheetProtection sheet="1" objects="1" scenarios="1" selectLockedCells="1" selectUnlockedCells="1"/>
  <mergeCells count="83">
    <mergeCell ref="B12:AK12"/>
    <mergeCell ref="AO1:AS2"/>
    <mergeCell ref="Q2:AK2"/>
    <mergeCell ref="AO3:AS6"/>
    <mergeCell ref="B4:AK5"/>
    <mergeCell ref="B7:AK11"/>
    <mergeCell ref="B13:E14"/>
    <mergeCell ref="F13:G14"/>
    <mergeCell ref="P13:AK14"/>
    <mergeCell ref="B16:AK16"/>
    <mergeCell ref="B17:AK17"/>
    <mergeCell ref="B19:F20"/>
    <mergeCell ref="G19:I20"/>
    <mergeCell ref="J19:AK20"/>
    <mergeCell ref="B21:E23"/>
    <mergeCell ref="F21:F23"/>
    <mergeCell ref="G21:O23"/>
    <mergeCell ref="P21:AK23"/>
    <mergeCell ref="C26:AK26"/>
    <mergeCell ref="C28:AK28"/>
    <mergeCell ref="C29:AK29"/>
    <mergeCell ref="B30:F32"/>
    <mergeCell ref="G30:AK30"/>
    <mergeCell ref="G31:AK32"/>
    <mergeCell ref="B33:F33"/>
    <mergeCell ref="G33:AK33"/>
    <mergeCell ref="B34:E35"/>
    <mergeCell ref="F34:F35"/>
    <mergeCell ref="G34:J35"/>
    <mergeCell ref="K34:O35"/>
    <mergeCell ref="P34:U34"/>
    <mergeCell ref="V34:AK34"/>
    <mergeCell ref="P35:U35"/>
    <mergeCell ref="V35:AC35"/>
    <mergeCell ref="AD35:AK35"/>
    <mergeCell ref="AD36:AG37"/>
    <mergeCell ref="AH36:AK37"/>
    <mergeCell ref="AH38:AK42"/>
    <mergeCell ref="B43:F46"/>
    <mergeCell ref="G43:AK46"/>
    <mergeCell ref="B36:F37"/>
    <mergeCell ref="G36:O37"/>
    <mergeCell ref="P36:U37"/>
    <mergeCell ref="V36:Y37"/>
    <mergeCell ref="Z36:AC37"/>
    <mergeCell ref="B47:F49"/>
    <mergeCell ref="G47:AK47"/>
    <mergeCell ref="G48:AK49"/>
    <mergeCell ref="B38:F42"/>
    <mergeCell ref="G38:O42"/>
    <mergeCell ref="P38:U42"/>
    <mergeCell ref="V38:Y42"/>
    <mergeCell ref="Z38:AC42"/>
    <mergeCell ref="AD38:AG42"/>
    <mergeCell ref="B50:F50"/>
    <mergeCell ref="G50:U50"/>
    <mergeCell ref="V50:AK50"/>
    <mergeCell ref="B51:E52"/>
    <mergeCell ref="F51:F52"/>
    <mergeCell ref="G51:J52"/>
    <mergeCell ref="K51:O52"/>
    <mergeCell ref="P51:U51"/>
    <mergeCell ref="V51:AK51"/>
    <mergeCell ref="P52:U52"/>
    <mergeCell ref="V52:AC52"/>
    <mergeCell ref="AD52:AK52"/>
    <mergeCell ref="AD53:AG54"/>
    <mergeCell ref="AH53:AK54"/>
    <mergeCell ref="AH55:AK59"/>
    <mergeCell ref="B60:F63"/>
    <mergeCell ref="G60:AK63"/>
    <mergeCell ref="B53:F54"/>
    <mergeCell ref="G53:O54"/>
    <mergeCell ref="P53:U54"/>
    <mergeCell ref="V53:Y54"/>
    <mergeCell ref="Z53:AC54"/>
    <mergeCell ref="B66:AK66"/>
    <mergeCell ref="B55:F59"/>
    <mergeCell ref="G55:O59"/>
    <mergeCell ref="P55:U59"/>
    <mergeCell ref="V55:Y59"/>
    <mergeCell ref="Z55:AC59"/>
    <mergeCell ref="AD55:AG59"/>
  </mergeCells>
  <phoneticPr fontId="5"/>
  <conditionalFormatting sqref="AD38">
    <cfRule type="expression" dxfId="128" priority="23">
      <formula>$V$35="Master's candidates are not accepted"</formula>
    </cfRule>
    <cfRule type="expression" dxfId="127" priority="24">
      <formula>$V$35="PhD candidates are not accepted"</formula>
    </cfRule>
    <cfRule type="cellIs" dxfId="126" priority="35" operator="equal">
      <formula>""</formula>
    </cfRule>
  </conditionalFormatting>
  <conditionalFormatting sqref="P13:AK14">
    <cfRule type="containsBlanks" dxfId="125" priority="34">
      <formula>LEN(TRIM(P13))=0</formula>
    </cfRule>
  </conditionalFormatting>
  <conditionalFormatting sqref="F21">
    <cfRule type="expression" dxfId="124" priority="33">
      <formula>$F$21=""</formula>
    </cfRule>
  </conditionalFormatting>
  <conditionalFormatting sqref="F34">
    <cfRule type="expression" dxfId="123" priority="32">
      <formula>F34=""</formula>
    </cfRule>
  </conditionalFormatting>
  <conditionalFormatting sqref="K34:O35">
    <cfRule type="cellIs" dxfId="122" priority="31" operator="equal">
      <formula>"Not matched!"</formula>
    </cfRule>
  </conditionalFormatting>
  <conditionalFormatting sqref="V35">
    <cfRule type="beginsWith" dxfId="121" priority="29" operator="beginsWith" text="PhD candidates are not accepted">
      <formula>LEFT(V35,LEN("PhD candidates are not accepted"))="PhD candidates are not accepted"</formula>
    </cfRule>
    <cfRule type="containsText" dxfId="120" priority="30" operator="containsText" text="Master's candidates are not accepted">
      <formula>NOT(ISERROR(SEARCH("Master's candidates are not accepted",V35)))</formula>
    </cfRule>
  </conditionalFormatting>
  <conditionalFormatting sqref="V35">
    <cfRule type="containsText" dxfId="119" priority="28" operator="containsText" text="Mandatory">
      <formula>NOT(ISERROR(SEARCH("Mandatory",V35)))</formula>
    </cfRule>
  </conditionalFormatting>
  <conditionalFormatting sqref="AH38:AH41">
    <cfRule type="expression" dxfId="118" priority="37">
      <formula>AND($V$35="mandatory",$AH$38="")</formula>
    </cfRule>
  </conditionalFormatting>
  <conditionalFormatting sqref="AH38:AH41">
    <cfRule type="expression" dxfId="117" priority="38">
      <formula>$V$35="Master's candidates are not accepted"</formula>
    </cfRule>
    <cfRule type="expression" dxfId="116" priority="39">
      <formula>$V$35="PhD candidates are not accepted"</formula>
    </cfRule>
  </conditionalFormatting>
  <conditionalFormatting sqref="G31">
    <cfRule type="expression" dxfId="115" priority="36">
      <formula>FIND("Not matched!",K34)</formula>
    </cfRule>
  </conditionalFormatting>
  <conditionalFormatting sqref="G30:AK30">
    <cfRule type="expression" dxfId="114" priority="26">
      <formula>$V$35="PhD candidates are not accepted"</formula>
    </cfRule>
    <cfRule type="expression" dxfId="113" priority="27">
      <formula>$V$35="Master's candidates are not accepted"</formula>
    </cfRule>
  </conditionalFormatting>
  <conditionalFormatting sqref="K34 V34:V35 AD35 B33 G33 B38:AK42 B43 G43">
    <cfRule type="expression" dxfId="112" priority="5">
      <formula>$K$34="Not matched!"</formula>
    </cfRule>
  </conditionalFormatting>
  <conditionalFormatting sqref="AD55">
    <cfRule type="expression" dxfId="111" priority="10">
      <formula>$V$52="Master's candidates are not accepted"</formula>
    </cfRule>
    <cfRule type="expression" dxfId="110" priority="11">
      <formula>$V$52="PhD candidates are not accepted"</formula>
    </cfRule>
    <cfRule type="cellIs" dxfId="109" priority="18" operator="equal">
      <formula>""</formula>
    </cfRule>
  </conditionalFormatting>
  <conditionalFormatting sqref="K51:O52">
    <cfRule type="cellIs" dxfId="108" priority="17" operator="equal">
      <formula>"Not matched!"</formula>
    </cfRule>
  </conditionalFormatting>
  <conditionalFormatting sqref="V52">
    <cfRule type="beginsWith" dxfId="107" priority="15" operator="beginsWith" text="PhD candidates are not accepted">
      <formula>LEFT(V52,LEN("PhD candidates are not accepted"))="PhD candidates are not accepted"</formula>
    </cfRule>
    <cfRule type="containsText" dxfId="106" priority="16" operator="containsText" text="Master's candidates are not accepted">
      <formula>NOT(ISERROR(SEARCH("Master's candidates are not accepted",V52)))</formula>
    </cfRule>
  </conditionalFormatting>
  <conditionalFormatting sqref="V52">
    <cfRule type="containsText" dxfId="105" priority="14" operator="containsText" text="Mandatory">
      <formula>NOT(ISERROR(SEARCH("Mandatory",V52)))</formula>
    </cfRule>
  </conditionalFormatting>
  <conditionalFormatting sqref="AH55:AH58">
    <cfRule type="expression" dxfId="104" priority="20">
      <formula>AND($V$52="mandatory",$AH$55="")</formula>
    </cfRule>
  </conditionalFormatting>
  <conditionalFormatting sqref="AH55:AH58">
    <cfRule type="expression" dxfId="103" priority="21">
      <formula>$V$52="Master's candidates are not accepted"</formula>
    </cfRule>
    <cfRule type="expression" dxfId="102" priority="22">
      <formula>$V$52="PhD candidates are not accepted"</formula>
    </cfRule>
  </conditionalFormatting>
  <conditionalFormatting sqref="G48">
    <cfRule type="expression" dxfId="101" priority="19">
      <formula>FIND("Not matched!",K51)</formula>
    </cfRule>
  </conditionalFormatting>
  <conditionalFormatting sqref="G47:AK47">
    <cfRule type="expression" dxfId="100" priority="12">
      <formula>$V$52="PhD candidates are not accepted"</formula>
    </cfRule>
    <cfRule type="expression" dxfId="99" priority="13">
      <formula>$V$52="Master's candidates are not accepted"</formula>
    </cfRule>
  </conditionalFormatting>
  <conditionalFormatting sqref="V51:AK51">
    <cfRule type="cellIs" dxfId="98" priority="9" operator="equal">
      <formula>"Without_PreApplication_Matching"</formula>
    </cfRule>
  </conditionalFormatting>
  <conditionalFormatting sqref="V34:AK34">
    <cfRule type="containsText" dxfId="97" priority="8" operator="containsText" text="Without_PreApplication_Matching">
      <formula>NOT(ISERROR(SEARCH("Without_PreApplication_Matching",V34)))</formula>
    </cfRule>
  </conditionalFormatting>
  <conditionalFormatting sqref="F51">
    <cfRule type="expression" dxfId="96" priority="7">
      <formula>F51=""</formula>
    </cfRule>
  </conditionalFormatting>
  <conditionalFormatting sqref="B50 V50:V52 AD52 G50 B55:AK59 B60 G60">
    <cfRule type="expression" dxfId="95" priority="3">
      <formula>$K$51="Not matched!"</formula>
    </cfRule>
  </conditionalFormatting>
  <conditionalFormatting sqref="G43">
    <cfRule type="containsBlanks" dxfId="94" priority="25">
      <formula>LEN(TRIM(G43))=0</formula>
    </cfRule>
  </conditionalFormatting>
  <conditionalFormatting sqref="G60 G43">
    <cfRule type="expression" dxfId="93" priority="6">
      <formula>FIND("Not matched!",K35)</formula>
    </cfRule>
  </conditionalFormatting>
  <conditionalFormatting sqref="B60">
    <cfRule type="expression" dxfId="92" priority="2">
      <formula>$K$51="Not matched!"</formula>
    </cfRule>
  </conditionalFormatting>
  <conditionalFormatting sqref="G60">
    <cfRule type="containsBlanks" dxfId="91" priority="4">
      <formula>LEN(TRIM(G60))=0</formula>
    </cfRule>
  </conditionalFormatting>
  <conditionalFormatting sqref="AO11:AS63">
    <cfRule type="expression" dxfId="90" priority="1">
      <formula>COUNTIF(AI11:AN11,"緑")</formula>
    </cfRule>
    <cfRule type="expression" dxfId="89" priority="40">
      <formula>COUNTIF(AH11:AN11,"青")</formula>
    </cfRule>
  </conditionalFormatting>
  <dataValidations count="4">
    <dataValidation type="custom" showErrorMessage="1" errorTitle="Please be noted!" error="Section code is not entered (Cell F23) ._x000a_Please enter your section code selected in the List of research fields._x000a_" sqref="F35" xr:uid="{884C74F8-98F6-462D-9A53-9194A72C9F21}">
      <formula1>NOT(ISBLANK(F24))</formula1>
    </dataValidation>
    <dataValidation type="custom" showErrorMessage="1" errorTitle="Please be noted!" error="Section code is not entered (Cell F23) ._x000a_Please enter your section code selected in the List of research fields._x000a_" sqref="F34" xr:uid="{314B0FB1-C7BF-45A2-8B17-B40CED186330}">
      <formula1>NOT(ISBLANK(F21))</formula1>
    </dataValidation>
    <dataValidation type="custom" showInputMessage="1" showErrorMessage="1" errorTitle="Selection Error!!" error="Graduate School for Without_PreApplication_Matching cannot be selected as a second choice. First choice only." sqref="F51:F52" xr:uid="{0653E0B2-21BD-4190-B013-B2A3F63237DB}">
      <formula1>ISERROR(MATCH(F51,ERRORVALUES,0))</formula1>
    </dataValidation>
    <dataValidation type="list" allowBlank="1" showInputMessage="1" showErrorMessage="1" sqref="AD38 AD55" xr:uid="{3D1DF8C5-564A-4501-9DFD-DFFCF20E077A}">
      <formula1>"Master,PhD"</formula1>
    </dataValidation>
  </dataValidations>
  <printOptions horizontalCentered="1"/>
  <pageMargins left="0.23622047244094491" right="0.23622047244094491" top="0.35433070866141736" bottom="0.19685039370078741" header="0.31496062992125984" footer="0.31496062992125984"/>
  <pageSetup paperSize="9" scale="58" fitToWidth="0" fitToHeight="0" orientation="portrait" cellComments="asDisplayed" r:id="rId1"/>
  <headerFooter>
    <oddHeader>&amp;L&amp;"-,太字"SDGs Global Leader JFY2025
Annex. 1 Declaration of Desired Universities&amp;R&amp;"Arial,標準"CONFIDENTIAL</oddHeader>
    <oddFooter>&amp;C&amp;P</oddFooter>
  </headerFooter>
  <rowBreaks count="1" manualBreakCount="1">
    <brk id="64" max="37" man="1"/>
  </rowBreaks>
  <colBreaks count="1" manualBreakCount="1">
    <brk id="39" max="82" man="1"/>
  </colBreaks>
  <drawing r:id="rId2"/>
  <legacyDrawing r:id="rId3"/>
  <extLst>
    <ext xmlns:x14="http://schemas.microsoft.com/office/spreadsheetml/2009/9/main" uri="{CCE6A557-97BC-4b89-ADB6-D9C93CAAB3DF}">
      <x14:dataValidations xmlns:xm="http://schemas.microsoft.com/office/excel/2006/main" count="1">
        <x14:dataValidation type="custom" allowBlank="1" showInputMessage="1" showErrorMessage="1" errorTitle="Inappropriate choice" error="This graduate school does not accpet certain degree (Master/PhD)._x000a_Please recheck the graduate school information." xr:uid="{0A005E80-E1EF-4A46-9D59-D1F77890BBE1}">
          <x14:formula1>
            <xm:f>AND($V35&lt;&gt;List!$AE$2,$V35&lt;&gt;List!$AE$3)</xm:f>
          </x14:formula1>
          <xm:sqref>AH38:AH41 AH55:AH58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59999389629810485"/>
  </sheetPr>
  <dimension ref="A1:GT1004"/>
  <sheetViews>
    <sheetView zoomScale="85" zoomScaleNormal="85" workbookViewId="0">
      <pane xSplit="1" ySplit="1" topLeftCell="B60" activePane="bottomRight" state="frozen"/>
      <selection pane="bottomRight" activeCell="A60" sqref="A60"/>
      <selection pane="bottomLeft" activeCell="A2" sqref="A2"/>
      <selection pane="topRight" activeCell="B1" sqref="B1"/>
    </sheetView>
  </sheetViews>
  <sheetFormatPr defaultColWidth="8.625" defaultRowHeight="20.65" customHeight="1" outlineLevelCol="1"/>
  <cols>
    <col min="1" max="1" width="10.25" style="243" customWidth="1"/>
    <col min="2" max="2" width="29.25" style="103" customWidth="1"/>
    <col min="3" max="3" width="26.25" style="238" customWidth="1"/>
    <col min="4" max="4" width="35.75" style="238" customWidth="1"/>
    <col min="5" max="5" width="18.75" style="238" customWidth="1"/>
    <col min="6" max="6" width="17.25" style="239" customWidth="1"/>
    <col min="7" max="7" width="17.125" style="238" customWidth="1"/>
    <col min="8" max="8" width="12.375" style="239" customWidth="1"/>
    <col min="9" max="9" width="12.375" style="240" customWidth="1"/>
    <col min="10" max="10" width="12.375" style="239" customWidth="1"/>
    <col min="11" max="11" width="12.375" style="238" customWidth="1"/>
    <col min="12" max="12" width="21.25" style="238" customWidth="1"/>
    <col min="13" max="13" width="4.125" style="103" hidden="1" customWidth="1" outlineLevel="1"/>
    <col min="14" max="76" width="8.625" style="207" hidden="1" customWidth="1" outlineLevel="1"/>
    <col min="77" max="198" width="8.625" style="208" hidden="1" customWidth="1" outlineLevel="1"/>
    <col min="199" max="199" width="8.25" style="208" hidden="1" customWidth="1" outlineLevel="1"/>
    <col min="200" max="200" width="7.375" style="209" hidden="1" customWidth="1" outlineLevel="1"/>
    <col min="201" max="201" width="8.625" style="206" collapsed="1"/>
    <col min="202" max="16384" width="8.625" style="206"/>
  </cols>
  <sheetData>
    <row r="1" spans="1:202" ht="44.1" customHeight="1">
      <c r="A1" s="201" t="s">
        <v>222</v>
      </c>
      <c r="B1" s="201" t="s">
        <v>248</v>
      </c>
      <c r="C1" s="201" t="s">
        <v>227</v>
      </c>
      <c r="D1" s="201" t="s">
        <v>228</v>
      </c>
      <c r="E1" s="201" t="s">
        <v>249</v>
      </c>
      <c r="F1" s="201" t="s">
        <v>230</v>
      </c>
      <c r="G1" s="201" t="s">
        <v>250</v>
      </c>
      <c r="H1" s="201" t="s">
        <v>251</v>
      </c>
      <c r="I1" s="202" t="s">
        <v>252</v>
      </c>
      <c r="J1" s="201" t="s">
        <v>253</v>
      </c>
      <c r="K1" s="201" t="s">
        <v>254</v>
      </c>
      <c r="L1" s="201" t="s">
        <v>255</v>
      </c>
      <c r="M1" s="212"/>
      <c r="N1" s="203">
        <v>1</v>
      </c>
      <c r="O1" s="203">
        <v>2</v>
      </c>
      <c r="P1" s="203">
        <v>3</v>
      </c>
      <c r="Q1" s="203">
        <v>4</v>
      </c>
      <c r="R1" s="203">
        <v>5</v>
      </c>
      <c r="S1" s="203">
        <v>6</v>
      </c>
      <c r="T1" s="203">
        <v>7</v>
      </c>
      <c r="U1" s="203">
        <v>8</v>
      </c>
      <c r="V1" s="203">
        <v>9</v>
      </c>
      <c r="W1" s="203">
        <v>10</v>
      </c>
      <c r="X1" s="203">
        <v>11</v>
      </c>
      <c r="Y1" s="203">
        <v>12</v>
      </c>
      <c r="Z1" s="203">
        <v>13</v>
      </c>
      <c r="AA1" s="203">
        <v>14</v>
      </c>
      <c r="AB1" s="203">
        <v>15</v>
      </c>
      <c r="AC1" s="203">
        <v>16</v>
      </c>
      <c r="AD1" s="203">
        <v>17</v>
      </c>
      <c r="AE1" s="203">
        <v>18</v>
      </c>
      <c r="AF1" s="203">
        <v>19</v>
      </c>
      <c r="AG1" s="203">
        <v>20</v>
      </c>
      <c r="AH1" s="203">
        <v>21</v>
      </c>
      <c r="AI1" s="203">
        <v>22</v>
      </c>
      <c r="AJ1" s="203">
        <v>23</v>
      </c>
      <c r="AK1" s="203">
        <v>24</v>
      </c>
      <c r="AL1" s="203">
        <v>25</v>
      </c>
      <c r="AM1" s="203">
        <v>26</v>
      </c>
      <c r="AN1" s="203">
        <v>27</v>
      </c>
      <c r="AO1" s="203">
        <v>28</v>
      </c>
      <c r="AP1" s="203">
        <v>29</v>
      </c>
      <c r="AQ1" s="203">
        <v>30</v>
      </c>
      <c r="AR1" s="203">
        <v>31</v>
      </c>
      <c r="AS1" s="203">
        <v>32</v>
      </c>
      <c r="AT1" s="203">
        <v>33</v>
      </c>
      <c r="AU1" s="203">
        <v>34</v>
      </c>
      <c r="AV1" s="203">
        <v>35</v>
      </c>
      <c r="AW1" s="203">
        <v>36</v>
      </c>
      <c r="AX1" s="203">
        <v>37</v>
      </c>
      <c r="AY1" s="203">
        <v>38</v>
      </c>
      <c r="AZ1" s="203">
        <v>39</v>
      </c>
      <c r="BA1" s="203">
        <v>40</v>
      </c>
      <c r="BB1" s="203">
        <v>41</v>
      </c>
      <c r="BC1" s="203">
        <v>42</v>
      </c>
      <c r="BD1" s="203">
        <v>43</v>
      </c>
      <c r="BE1" s="203">
        <v>44</v>
      </c>
      <c r="BF1" s="203">
        <v>45</v>
      </c>
      <c r="BG1" s="203">
        <v>46</v>
      </c>
      <c r="BH1" s="203">
        <v>47</v>
      </c>
      <c r="BI1" s="203">
        <v>48</v>
      </c>
      <c r="BJ1" s="203">
        <v>49</v>
      </c>
      <c r="BK1" s="203">
        <v>50</v>
      </c>
      <c r="BL1" s="203">
        <v>51</v>
      </c>
      <c r="BM1" s="203">
        <v>52</v>
      </c>
      <c r="BN1" s="203">
        <v>53</v>
      </c>
      <c r="BO1" s="203">
        <v>54</v>
      </c>
      <c r="BP1" s="203">
        <v>55</v>
      </c>
      <c r="BQ1" s="203">
        <v>56</v>
      </c>
      <c r="BR1" s="203">
        <v>57</v>
      </c>
      <c r="BS1" s="203">
        <v>58</v>
      </c>
      <c r="BT1" s="203">
        <v>59</v>
      </c>
      <c r="BU1" s="203">
        <v>60</v>
      </c>
      <c r="BV1" s="203">
        <v>61</v>
      </c>
      <c r="BW1" s="203">
        <v>62</v>
      </c>
      <c r="BX1" s="203">
        <v>63</v>
      </c>
      <c r="BY1" s="203">
        <v>64</v>
      </c>
      <c r="BZ1" s="203">
        <v>65</v>
      </c>
      <c r="CA1" s="203">
        <v>66</v>
      </c>
      <c r="CB1" s="203">
        <v>67</v>
      </c>
      <c r="CC1" s="203">
        <v>68</v>
      </c>
      <c r="CD1" s="203">
        <v>69</v>
      </c>
      <c r="CE1" s="203">
        <v>70</v>
      </c>
      <c r="CF1" s="203">
        <v>71</v>
      </c>
      <c r="CG1" s="203">
        <v>72</v>
      </c>
      <c r="CH1" s="203">
        <v>73</v>
      </c>
      <c r="CI1" s="203">
        <v>74</v>
      </c>
      <c r="CJ1" s="203">
        <v>75</v>
      </c>
      <c r="CK1" s="203">
        <v>76</v>
      </c>
      <c r="CL1" s="203">
        <v>77</v>
      </c>
      <c r="CM1" s="203">
        <v>78</v>
      </c>
      <c r="CN1" s="203">
        <v>79</v>
      </c>
      <c r="CO1" s="203">
        <v>80</v>
      </c>
      <c r="CP1" s="203">
        <v>81</v>
      </c>
      <c r="CQ1" s="203">
        <v>82</v>
      </c>
      <c r="CR1" s="203">
        <v>83</v>
      </c>
      <c r="CS1" s="203">
        <v>84</v>
      </c>
      <c r="CT1" s="203">
        <v>85</v>
      </c>
      <c r="CU1" s="203">
        <v>86</v>
      </c>
      <c r="CV1" s="203">
        <v>87</v>
      </c>
      <c r="CW1" s="203">
        <v>88</v>
      </c>
      <c r="CX1" s="203">
        <v>89</v>
      </c>
      <c r="CY1" s="203">
        <v>90</v>
      </c>
      <c r="CZ1" s="203">
        <v>91</v>
      </c>
      <c r="DA1" s="203">
        <v>92</v>
      </c>
      <c r="DB1" s="203">
        <v>93</v>
      </c>
      <c r="DC1" s="203">
        <v>94</v>
      </c>
      <c r="DD1" s="203">
        <v>95</v>
      </c>
      <c r="DE1" s="203">
        <v>96</v>
      </c>
      <c r="DF1" s="203">
        <v>97</v>
      </c>
      <c r="DG1" s="203">
        <v>98</v>
      </c>
      <c r="DH1" s="203">
        <v>99</v>
      </c>
      <c r="DI1" s="203">
        <v>100</v>
      </c>
      <c r="DJ1" s="203">
        <v>101</v>
      </c>
      <c r="DK1" s="203">
        <v>102</v>
      </c>
      <c r="DL1" s="203">
        <v>103</v>
      </c>
      <c r="DM1" s="203">
        <v>104</v>
      </c>
      <c r="DN1" s="203">
        <v>105</v>
      </c>
      <c r="DO1" s="203">
        <v>106</v>
      </c>
      <c r="DP1" s="203">
        <v>107</v>
      </c>
      <c r="DQ1" s="203">
        <v>108</v>
      </c>
      <c r="DR1" s="203">
        <v>109</v>
      </c>
      <c r="DS1" s="203">
        <v>110</v>
      </c>
      <c r="DT1" s="203">
        <v>111</v>
      </c>
      <c r="DU1" s="203">
        <v>112</v>
      </c>
      <c r="DV1" s="203">
        <v>113</v>
      </c>
      <c r="DW1" s="203">
        <v>114</v>
      </c>
      <c r="DX1" s="203">
        <v>115</v>
      </c>
      <c r="DY1" s="203">
        <v>116</v>
      </c>
      <c r="DZ1" s="203">
        <v>117</v>
      </c>
      <c r="EA1" s="203">
        <v>118</v>
      </c>
      <c r="EB1" s="203">
        <v>119</v>
      </c>
      <c r="EC1" s="203">
        <v>120</v>
      </c>
      <c r="ED1" s="203">
        <v>121</v>
      </c>
      <c r="EE1" s="203">
        <v>122</v>
      </c>
      <c r="EF1" s="203">
        <v>123</v>
      </c>
      <c r="EG1" s="203">
        <v>124</v>
      </c>
      <c r="EH1" s="203">
        <v>125</v>
      </c>
      <c r="EI1" s="203">
        <v>126</v>
      </c>
      <c r="EJ1" s="203">
        <v>127</v>
      </c>
      <c r="EK1" s="203">
        <v>128</v>
      </c>
      <c r="EL1" s="203">
        <v>129</v>
      </c>
      <c r="EM1" s="203">
        <v>130</v>
      </c>
      <c r="EN1" s="203">
        <v>131</v>
      </c>
      <c r="EO1" s="203">
        <v>132</v>
      </c>
      <c r="EP1" s="203">
        <v>133</v>
      </c>
      <c r="EQ1" s="203">
        <v>134</v>
      </c>
      <c r="ER1" s="203">
        <v>135</v>
      </c>
      <c r="ES1" s="204">
        <v>1</v>
      </c>
      <c r="ET1" s="204">
        <v>2</v>
      </c>
      <c r="EU1" s="204">
        <v>3</v>
      </c>
      <c r="EV1" s="204">
        <v>4</v>
      </c>
      <c r="EW1" s="204">
        <v>5</v>
      </c>
      <c r="EX1" s="204">
        <v>6</v>
      </c>
      <c r="EY1" s="204">
        <v>7</v>
      </c>
      <c r="EZ1" s="204">
        <v>8</v>
      </c>
      <c r="FA1" s="204">
        <v>9</v>
      </c>
      <c r="FB1" s="204">
        <v>10</v>
      </c>
      <c r="FC1" s="204">
        <v>11</v>
      </c>
      <c r="FD1" s="204">
        <v>12</v>
      </c>
      <c r="FE1" s="204">
        <v>13</v>
      </c>
      <c r="FF1" s="204">
        <v>14</v>
      </c>
      <c r="FG1" s="204">
        <v>15</v>
      </c>
      <c r="FH1" s="204">
        <v>16</v>
      </c>
      <c r="FI1" s="204">
        <v>17</v>
      </c>
      <c r="FJ1" s="204">
        <v>18</v>
      </c>
      <c r="FK1" s="204">
        <v>19</v>
      </c>
      <c r="FL1" s="204">
        <v>20</v>
      </c>
      <c r="FM1" s="204">
        <v>21</v>
      </c>
      <c r="FN1" s="204">
        <v>22</v>
      </c>
      <c r="FO1" s="204">
        <v>23</v>
      </c>
      <c r="FP1" s="204">
        <v>24</v>
      </c>
      <c r="FQ1" s="204">
        <v>25</v>
      </c>
      <c r="FR1" s="204">
        <v>26</v>
      </c>
      <c r="FS1" s="204">
        <v>27</v>
      </c>
      <c r="FT1" s="204">
        <v>28</v>
      </c>
      <c r="FU1" s="204">
        <v>29</v>
      </c>
      <c r="FV1" s="204">
        <v>30</v>
      </c>
      <c r="FW1" s="204">
        <v>31</v>
      </c>
      <c r="FX1" s="204">
        <v>32</v>
      </c>
      <c r="FY1" s="204">
        <v>33</v>
      </c>
      <c r="FZ1" s="204">
        <v>34</v>
      </c>
      <c r="GA1" s="204">
        <v>35</v>
      </c>
      <c r="GB1" s="204">
        <v>36</v>
      </c>
      <c r="GC1" s="204">
        <v>37</v>
      </c>
      <c r="GD1" s="204">
        <v>38</v>
      </c>
      <c r="GE1" s="204">
        <v>39</v>
      </c>
      <c r="GF1" s="204">
        <v>40</v>
      </c>
      <c r="GG1" s="204">
        <v>41</v>
      </c>
      <c r="GH1" s="204">
        <v>42</v>
      </c>
      <c r="GI1" s="204">
        <v>43</v>
      </c>
      <c r="GJ1" s="204">
        <v>44</v>
      </c>
      <c r="GK1" s="204">
        <v>45</v>
      </c>
      <c r="GL1" s="204">
        <v>46</v>
      </c>
      <c r="GM1" s="204">
        <v>47</v>
      </c>
      <c r="GN1" s="204">
        <v>48</v>
      </c>
      <c r="GO1" s="204">
        <v>49</v>
      </c>
      <c r="GP1" s="204">
        <v>50</v>
      </c>
      <c r="GQ1" s="214" t="s">
        <v>256</v>
      </c>
      <c r="GR1" s="214" t="s">
        <v>257</v>
      </c>
      <c r="GS1" s="205"/>
      <c r="GT1" s="205"/>
    </row>
    <row r="2" spans="1:202" s="230" customFormat="1" ht="20.65" customHeight="1">
      <c r="A2" s="242" t="s">
        <v>258</v>
      </c>
      <c r="B2" s="241" t="s">
        <v>259</v>
      </c>
      <c r="C2" s="235" t="s">
        <v>260</v>
      </c>
      <c r="D2" s="235" t="s">
        <v>261</v>
      </c>
      <c r="E2" s="235" t="s">
        <v>262</v>
      </c>
      <c r="F2" s="235" t="s">
        <v>263</v>
      </c>
      <c r="G2" s="244" t="s">
        <v>264</v>
      </c>
      <c r="H2" s="235" t="s">
        <v>265</v>
      </c>
      <c r="I2" s="235" t="s">
        <v>266</v>
      </c>
      <c r="J2" s="235" t="s">
        <v>267</v>
      </c>
      <c r="K2" s="235"/>
      <c r="L2" s="235" t="s">
        <v>268</v>
      </c>
      <c r="M2" s="230" t="s">
        <v>269</v>
      </c>
      <c r="N2" s="230">
        <v>18030</v>
      </c>
      <c r="BH2" s="230" t="s">
        <v>270</v>
      </c>
      <c r="BI2" s="230" t="s">
        <v>270</v>
      </c>
      <c r="BJ2" s="230" t="s">
        <v>270</v>
      </c>
      <c r="BK2" s="230" t="s">
        <v>270</v>
      </c>
      <c r="BL2" s="230" t="s">
        <v>270</v>
      </c>
      <c r="BM2" s="230" t="s">
        <v>270</v>
      </c>
      <c r="BN2" s="230" t="s">
        <v>270</v>
      </c>
      <c r="BO2" s="230" t="s">
        <v>270</v>
      </c>
      <c r="BP2" s="230" t="s">
        <v>270</v>
      </c>
      <c r="BQ2" s="230" t="s">
        <v>270</v>
      </c>
      <c r="BR2" s="230" t="s">
        <v>270</v>
      </c>
      <c r="BS2" s="230" t="s">
        <v>270</v>
      </c>
      <c r="BT2" s="230" t="s">
        <v>270</v>
      </c>
      <c r="BU2" s="230" t="s">
        <v>270</v>
      </c>
      <c r="BV2" s="230" t="s">
        <v>270</v>
      </c>
      <c r="BW2" s="230" t="s">
        <v>270</v>
      </c>
      <c r="BX2" s="230" t="s">
        <v>270</v>
      </c>
      <c r="BY2" s="230" t="s">
        <v>270</v>
      </c>
      <c r="BZ2" s="230" t="s">
        <v>270</v>
      </c>
      <c r="CA2" s="230" t="s">
        <v>270</v>
      </c>
      <c r="CB2" s="230" t="s">
        <v>270</v>
      </c>
      <c r="CC2" s="230" t="s">
        <v>270</v>
      </c>
      <c r="CD2" s="230" t="s">
        <v>270</v>
      </c>
      <c r="CE2" s="230" t="s">
        <v>270</v>
      </c>
      <c r="CF2" s="230" t="s">
        <v>270</v>
      </c>
      <c r="CG2" s="230" t="s">
        <v>270</v>
      </c>
      <c r="CH2" s="230" t="s">
        <v>270</v>
      </c>
      <c r="CI2" s="230" t="s">
        <v>270</v>
      </c>
      <c r="CJ2" s="230" t="s">
        <v>270</v>
      </c>
      <c r="CK2" s="230" t="s">
        <v>270</v>
      </c>
      <c r="CL2" s="230" t="s">
        <v>270</v>
      </c>
      <c r="CM2" s="230" t="s">
        <v>270</v>
      </c>
      <c r="CN2" s="230" t="s">
        <v>270</v>
      </c>
      <c r="CO2" s="230" t="s">
        <v>270</v>
      </c>
      <c r="CP2" s="230" t="s">
        <v>270</v>
      </c>
      <c r="CQ2" s="230" t="s">
        <v>270</v>
      </c>
      <c r="CR2" s="230" t="s">
        <v>270</v>
      </c>
      <c r="CS2" s="230" t="s">
        <v>270</v>
      </c>
      <c r="CT2" s="230" t="s">
        <v>270</v>
      </c>
      <c r="CU2" s="230" t="s">
        <v>270</v>
      </c>
      <c r="CV2" s="230" t="s">
        <v>270</v>
      </c>
      <c r="CW2" s="230" t="s">
        <v>270</v>
      </c>
      <c r="CX2" s="230" t="s">
        <v>270</v>
      </c>
      <c r="CY2" s="230" t="s">
        <v>270</v>
      </c>
      <c r="CZ2" s="230" t="s">
        <v>270</v>
      </c>
      <c r="DA2" s="230" t="s">
        <v>270</v>
      </c>
      <c r="DB2" s="230" t="s">
        <v>270</v>
      </c>
      <c r="DC2" s="230" t="s">
        <v>270</v>
      </c>
      <c r="DD2" s="230" t="s">
        <v>270</v>
      </c>
      <c r="DE2" s="230" t="s">
        <v>270</v>
      </c>
      <c r="DF2" s="230" t="s">
        <v>270</v>
      </c>
      <c r="DG2" s="230" t="s">
        <v>270</v>
      </c>
      <c r="DH2" s="230" t="s">
        <v>270</v>
      </c>
      <c r="DI2" s="230" t="s">
        <v>270</v>
      </c>
      <c r="DJ2" s="230" t="s">
        <v>270</v>
      </c>
      <c r="DK2" s="230" t="s">
        <v>270</v>
      </c>
      <c r="DL2" s="230" t="s">
        <v>270</v>
      </c>
      <c r="DM2" s="230" t="s">
        <v>270</v>
      </c>
      <c r="DN2" s="230" t="s">
        <v>270</v>
      </c>
      <c r="DO2" s="230" t="s">
        <v>270</v>
      </c>
      <c r="DP2" s="230" t="s">
        <v>270</v>
      </c>
      <c r="DQ2" s="230" t="s">
        <v>270</v>
      </c>
      <c r="DR2" s="230" t="s">
        <v>270</v>
      </c>
      <c r="DS2" s="230" t="s">
        <v>270</v>
      </c>
      <c r="DT2" s="230" t="s">
        <v>270</v>
      </c>
      <c r="DU2" s="230" t="s">
        <v>270</v>
      </c>
      <c r="DV2" s="230" t="s">
        <v>270</v>
      </c>
      <c r="DW2" s="230" t="s">
        <v>270</v>
      </c>
      <c r="DX2" s="230" t="s">
        <v>270</v>
      </c>
      <c r="DY2" s="230" t="s">
        <v>270</v>
      </c>
      <c r="DZ2" s="230" t="s">
        <v>270</v>
      </c>
      <c r="EA2" s="230" t="s">
        <v>270</v>
      </c>
      <c r="EB2" s="230" t="s">
        <v>270</v>
      </c>
      <c r="EC2" s="230" t="s">
        <v>270</v>
      </c>
      <c r="ED2" s="230" t="s">
        <v>270</v>
      </c>
      <c r="EE2" s="230" t="s">
        <v>270</v>
      </c>
      <c r="EF2" s="230" t="s">
        <v>270</v>
      </c>
      <c r="EG2" s="230" t="s">
        <v>270</v>
      </c>
      <c r="EH2" s="230" t="s">
        <v>270</v>
      </c>
      <c r="EI2" s="230" t="s">
        <v>270</v>
      </c>
      <c r="EJ2" s="230" t="s">
        <v>270</v>
      </c>
      <c r="EK2" s="230" t="s">
        <v>270</v>
      </c>
      <c r="EL2" s="230" t="s">
        <v>270</v>
      </c>
      <c r="EM2" s="230" t="s">
        <v>270</v>
      </c>
      <c r="EN2" s="230" t="s">
        <v>270</v>
      </c>
      <c r="EO2" s="230" t="s">
        <v>270</v>
      </c>
      <c r="EP2" s="230" t="s">
        <v>270</v>
      </c>
      <c r="EQ2" s="230" t="s">
        <v>270</v>
      </c>
      <c r="ER2" s="230" t="s">
        <v>270</v>
      </c>
      <c r="ES2" s="230" t="s">
        <v>271</v>
      </c>
      <c r="ET2" s="230" t="s">
        <v>270</v>
      </c>
      <c r="EU2" s="230" t="s">
        <v>270</v>
      </c>
      <c r="EV2" s="230" t="s">
        <v>270</v>
      </c>
      <c r="EW2" s="230" t="s">
        <v>270</v>
      </c>
      <c r="EX2" s="230" t="s">
        <v>270</v>
      </c>
      <c r="EY2" s="230" t="s">
        <v>270</v>
      </c>
      <c r="EZ2" s="230" t="s">
        <v>270</v>
      </c>
      <c r="FA2" s="230" t="s">
        <v>270</v>
      </c>
      <c r="FB2" s="230" t="s">
        <v>270</v>
      </c>
      <c r="FC2" s="230" t="s">
        <v>270</v>
      </c>
      <c r="FD2" s="230" t="s">
        <v>270</v>
      </c>
      <c r="FE2" s="230" t="s">
        <v>270</v>
      </c>
      <c r="FF2" s="230" t="s">
        <v>270</v>
      </c>
      <c r="FG2" s="230" t="s">
        <v>270</v>
      </c>
      <c r="FH2" s="230" t="s">
        <v>270</v>
      </c>
      <c r="FI2" s="230" t="s">
        <v>270</v>
      </c>
      <c r="FJ2" s="230" t="s">
        <v>270</v>
      </c>
      <c r="FK2" s="230" t="s">
        <v>270</v>
      </c>
      <c r="FL2" s="230" t="s">
        <v>270</v>
      </c>
      <c r="FM2" s="230" t="s">
        <v>270</v>
      </c>
      <c r="FN2" s="230" t="s">
        <v>270</v>
      </c>
      <c r="FO2" s="230" t="s">
        <v>270</v>
      </c>
      <c r="FP2" s="230" t="s">
        <v>270</v>
      </c>
      <c r="FQ2" s="230" t="s">
        <v>270</v>
      </c>
      <c r="FR2" s="230" t="s">
        <v>270</v>
      </c>
      <c r="FS2" s="230" t="s">
        <v>270</v>
      </c>
      <c r="FT2" s="230" t="s">
        <v>270</v>
      </c>
      <c r="FU2" s="230" t="s">
        <v>270</v>
      </c>
      <c r="FV2" s="230" t="s">
        <v>270</v>
      </c>
      <c r="FW2" s="230" t="s">
        <v>270</v>
      </c>
      <c r="FX2" s="230" t="s">
        <v>270</v>
      </c>
      <c r="FY2" s="230" t="s">
        <v>270</v>
      </c>
      <c r="FZ2" s="230" t="s">
        <v>270</v>
      </c>
      <c r="GA2" s="230" t="s">
        <v>270</v>
      </c>
      <c r="GB2" s="230" t="s">
        <v>270</v>
      </c>
      <c r="GC2" s="230" t="s">
        <v>270</v>
      </c>
      <c r="GD2" s="230" t="s">
        <v>270</v>
      </c>
      <c r="GE2" s="230" t="s">
        <v>270</v>
      </c>
      <c r="GF2" s="230" t="s">
        <v>270</v>
      </c>
      <c r="GG2" s="230" t="s">
        <v>270</v>
      </c>
      <c r="GH2" s="230" t="s">
        <v>270</v>
      </c>
      <c r="GI2" s="230" t="s">
        <v>270</v>
      </c>
      <c r="GJ2" s="230" t="s">
        <v>270</v>
      </c>
      <c r="GK2" s="230" t="s">
        <v>270</v>
      </c>
      <c r="GL2" s="230" t="s">
        <v>270</v>
      </c>
      <c r="GM2" s="230" t="s">
        <v>270</v>
      </c>
      <c r="GN2" s="230" t="s">
        <v>270</v>
      </c>
      <c r="GO2" s="230" t="s">
        <v>270</v>
      </c>
      <c r="GP2" s="228"/>
      <c r="GQ2" s="229" cm="1">
        <f t="array" ref="GQ2">IF(OR(N2:ER2='Annex.1　DeclarationDesired'!$F$30),ROW(),"")</f>
        <v>2</v>
      </c>
      <c r="GR2" s="229" t="s">
        <v>272</v>
      </c>
    </row>
    <row r="3" spans="1:202" s="230" customFormat="1" ht="20.65" customHeight="1">
      <c r="A3" s="242" t="s">
        <v>273</v>
      </c>
      <c r="B3" s="241" t="s">
        <v>259</v>
      </c>
      <c r="C3" s="235" t="s">
        <v>260</v>
      </c>
      <c r="D3" s="235" t="s">
        <v>261</v>
      </c>
      <c r="E3" s="235" t="s">
        <v>274</v>
      </c>
      <c r="F3" s="235" t="s">
        <v>275</v>
      </c>
      <c r="G3" s="235" t="s">
        <v>264</v>
      </c>
      <c r="H3" s="235" t="s">
        <v>265</v>
      </c>
      <c r="I3" s="235" t="s">
        <v>276</v>
      </c>
      <c r="J3" s="235" t="s">
        <v>265</v>
      </c>
      <c r="K3" s="235" t="s">
        <v>276</v>
      </c>
      <c r="L3" s="235" t="s">
        <v>268</v>
      </c>
      <c r="M3" s="230" t="s">
        <v>269</v>
      </c>
      <c r="N3" s="230">
        <v>17040</v>
      </c>
      <c r="BH3" s="230" t="s">
        <v>270</v>
      </c>
      <c r="BI3" s="230" t="s">
        <v>270</v>
      </c>
      <c r="BJ3" s="230" t="s">
        <v>270</v>
      </c>
      <c r="BK3" s="230" t="s">
        <v>270</v>
      </c>
      <c r="BL3" s="230" t="s">
        <v>270</v>
      </c>
      <c r="BM3" s="230" t="s">
        <v>270</v>
      </c>
      <c r="BN3" s="230" t="s">
        <v>270</v>
      </c>
      <c r="BO3" s="230" t="s">
        <v>270</v>
      </c>
      <c r="BP3" s="230" t="s">
        <v>270</v>
      </c>
      <c r="BQ3" s="230" t="s">
        <v>270</v>
      </c>
      <c r="BR3" s="230" t="s">
        <v>270</v>
      </c>
      <c r="BS3" s="230" t="s">
        <v>270</v>
      </c>
      <c r="BT3" s="230" t="s">
        <v>270</v>
      </c>
      <c r="BU3" s="230" t="s">
        <v>270</v>
      </c>
      <c r="BV3" s="230" t="s">
        <v>270</v>
      </c>
      <c r="BW3" s="230" t="s">
        <v>270</v>
      </c>
      <c r="BX3" s="230" t="s">
        <v>270</v>
      </c>
      <c r="BY3" s="230" t="s">
        <v>270</v>
      </c>
      <c r="BZ3" s="230" t="s">
        <v>270</v>
      </c>
      <c r="CA3" s="230" t="s">
        <v>270</v>
      </c>
      <c r="CB3" s="230" t="s">
        <v>270</v>
      </c>
      <c r="CC3" s="230" t="s">
        <v>270</v>
      </c>
      <c r="CD3" s="230" t="s">
        <v>270</v>
      </c>
      <c r="CE3" s="230" t="s">
        <v>270</v>
      </c>
      <c r="CF3" s="230" t="s">
        <v>270</v>
      </c>
      <c r="CG3" s="230" t="s">
        <v>270</v>
      </c>
      <c r="CH3" s="230" t="s">
        <v>270</v>
      </c>
      <c r="CI3" s="230" t="s">
        <v>270</v>
      </c>
      <c r="CJ3" s="230" t="s">
        <v>270</v>
      </c>
      <c r="CK3" s="230" t="s">
        <v>270</v>
      </c>
      <c r="CL3" s="230" t="s">
        <v>270</v>
      </c>
      <c r="CM3" s="230" t="s">
        <v>270</v>
      </c>
      <c r="CN3" s="230" t="s">
        <v>270</v>
      </c>
      <c r="CO3" s="230" t="s">
        <v>270</v>
      </c>
      <c r="CP3" s="230" t="s">
        <v>270</v>
      </c>
      <c r="CQ3" s="230" t="s">
        <v>270</v>
      </c>
      <c r="CR3" s="230" t="s">
        <v>270</v>
      </c>
      <c r="CS3" s="230" t="s">
        <v>270</v>
      </c>
      <c r="CT3" s="230" t="s">
        <v>270</v>
      </c>
      <c r="CU3" s="230" t="s">
        <v>270</v>
      </c>
      <c r="CV3" s="230" t="s">
        <v>270</v>
      </c>
      <c r="CW3" s="230" t="s">
        <v>270</v>
      </c>
      <c r="CX3" s="230" t="s">
        <v>270</v>
      </c>
      <c r="CY3" s="230" t="s">
        <v>270</v>
      </c>
      <c r="CZ3" s="230" t="s">
        <v>270</v>
      </c>
      <c r="DA3" s="230" t="s">
        <v>270</v>
      </c>
      <c r="DB3" s="230" t="s">
        <v>270</v>
      </c>
      <c r="DC3" s="230" t="s">
        <v>270</v>
      </c>
      <c r="DD3" s="230" t="s">
        <v>270</v>
      </c>
      <c r="DE3" s="230" t="s">
        <v>270</v>
      </c>
      <c r="DF3" s="230" t="s">
        <v>270</v>
      </c>
      <c r="DG3" s="230" t="s">
        <v>270</v>
      </c>
      <c r="DH3" s="230" t="s">
        <v>270</v>
      </c>
      <c r="DI3" s="230" t="s">
        <v>270</v>
      </c>
      <c r="DJ3" s="230" t="s">
        <v>270</v>
      </c>
      <c r="DK3" s="230" t="s">
        <v>270</v>
      </c>
      <c r="DL3" s="230" t="s">
        <v>270</v>
      </c>
      <c r="DM3" s="230" t="s">
        <v>270</v>
      </c>
      <c r="DN3" s="230" t="s">
        <v>270</v>
      </c>
      <c r="DO3" s="230" t="s">
        <v>270</v>
      </c>
      <c r="DP3" s="230" t="s">
        <v>270</v>
      </c>
      <c r="DQ3" s="230" t="s">
        <v>270</v>
      </c>
      <c r="DR3" s="230" t="s">
        <v>270</v>
      </c>
      <c r="DS3" s="230" t="s">
        <v>270</v>
      </c>
      <c r="DT3" s="230" t="s">
        <v>270</v>
      </c>
      <c r="DU3" s="230" t="s">
        <v>270</v>
      </c>
      <c r="DV3" s="230" t="s">
        <v>270</v>
      </c>
      <c r="DW3" s="230" t="s">
        <v>270</v>
      </c>
      <c r="DX3" s="230" t="s">
        <v>270</v>
      </c>
      <c r="DY3" s="230" t="s">
        <v>270</v>
      </c>
      <c r="DZ3" s="230" t="s">
        <v>270</v>
      </c>
      <c r="EA3" s="230" t="s">
        <v>270</v>
      </c>
      <c r="EB3" s="230" t="s">
        <v>270</v>
      </c>
      <c r="EC3" s="230" t="s">
        <v>270</v>
      </c>
      <c r="ED3" s="230" t="s">
        <v>270</v>
      </c>
      <c r="EE3" s="230" t="s">
        <v>270</v>
      </c>
      <c r="EF3" s="230" t="s">
        <v>270</v>
      </c>
      <c r="EG3" s="230" t="s">
        <v>270</v>
      </c>
      <c r="EH3" s="230" t="s">
        <v>270</v>
      </c>
      <c r="EI3" s="230" t="s">
        <v>270</v>
      </c>
      <c r="EJ3" s="230" t="s">
        <v>270</v>
      </c>
      <c r="EK3" s="230" t="s">
        <v>270</v>
      </c>
      <c r="EL3" s="230" t="s">
        <v>270</v>
      </c>
      <c r="EM3" s="230" t="s">
        <v>270</v>
      </c>
      <c r="EN3" s="230" t="s">
        <v>270</v>
      </c>
      <c r="EO3" s="230" t="s">
        <v>270</v>
      </c>
      <c r="EP3" s="230" t="s">
        <v>270</v>
      </c>
      <c r="EQ3" s="230" t="s">
        <v>270</v>
      </c>
      <c r="ER3" s="230" t="s">
        <v>270</v>
      </c>
      <c r="ES3" s="230" t="s">
        <v>277</v>
      </c>
      <c r="ET3" s="230" t="s">
        <v>270</v>
      </c>
      <c r="EU3" s="230" t="s">
        <v>270</v>
      </c>
      <c r="EV3" s="230" t="s">
        <v>270</v>
      </c>
      <c r="EW3" s="230" t="s">
        <v>270</v>
      </c>
      <c r="EX3" s="230" t="s">
        <v>270</v>
      </c>
      <c r="EY3" s="230" t="s">
        <v>270</v>
      </c>
      <c r="EZ3" s="230" t="s">
        <v>270</v>
      </c>
      <c r="FA3" s="230" t="s">
        <v>270</v>
      </c>
      <c r="FB3" s="230" t="s">
        <v>270</v>
      </c>
      <c r="FC3" s="230" t="s">
        <v>270</v>
      </c>
      <c r="FD3" s="230" t="s">
        <v>270</v>
      </c>
      <c r="FE3" s="230" t="s">
        <v>270</v>
      </c>
      <c r="FF3" s="230" t="s">
        <v>270</v>
      </c>
      <c r="FG3" s="230" t="s">
        <v>270</v>
      </c>
      <c r="FH3" s="230" t="s">
        <v>270</v>
      </c>
      <c r="FI3" s="230" t="s">
        <v>270</v>
      </c>
      <c r="FJ3" s="230" t="s">
        <v>270</v>
      </c>
      <c r="FK3" s="230" t="s">
        <v>270</v>
      </c>
      <c r="FL3" s="230" t="s">
        <v>270</v>
      </c>
      <c r="FM3" s="230" t="s">
        <v>270</v>
      </c>
      <c r="FN3" s="230" t="s">
        <v>270</v>
      </c>
      <c r="FO3" s="230" t="s">
        <v>270</v>
      </c>
      <c r="FP3" s="230" t="s">
        <v>270</v>
      </c>
      <c r="FQ3" s="230" t="s">
        <v>270</v>
      </c>
      <c r="FR3" s="230" t="s">
        <v>270</v>
      </c>
      <c r="FS3" s="230" t="s">
        <v>270</v>
      </c>
      <c r="FT3" s="230" t="s">
        <v>270</v>
      </c>
      <c r="FU3" s="230" t="s">
        <v>270</v>
      </c>
      <c r="FV3" s="230" t="s">
        <v>270</v>
      </c>
      <c r="FW3" s="230" t="s">
        <v>270</v>
      </c>
      <c r="FX3" s="230" t="s">
        <v>270</v>
      </c>
      <c r="FY3" s="230" t="s">
        <v>270</v>
      </c>
      <c r="FZ3" s="230" t="s">
        <v>270</v>
      </c>
      <c r="GA3" s="230" t="s">
        <v>270</v>
      </c>
      <c r="GB3" s="230" t="s">
        <v>270</v>
      </c>
      <c r="GC3" s="230" t="s">
        <v>270</v>
      </c>
      <c r="GD3" s="230" t="s">
        <v>270</v>
      </c>
      <c r="GE3" s="230" t="s">
        <v>270</v>
      </c>
      <c r="GF3" s="230" t="s">
        <v>270</v>
      </c>
      <c r="GG3" s="230" t="s">
        <v>270</v>
      </c>
      <c r="GH3" s="230" t="s">
        <v>270</v>
      </c>
      <c r="GI3" s="230" t="s">
        <v>270</v>
      </c>
      <c r="GJ3" s="230" t="s">
        <v>270</v>
      </c>
      <c r="GK3" s="230" t="s">
        <v>270</v>
      </c>
      <c r="GL3" s="230" t="s">
        <v>270</v>
      </c>
      <c r="GM3" s="230" t="s">
        <v>270</v>
      </c>
      <c r="GN3" s="230" t="s">
        <v>270</v>
      </c>
      <c r="GO3" s="230" t="s">
        <v>270</v>
      </c>
      <c r="GP3" s="228"/>
      <c r="GQ3" s="229" cm="1">
        <f t="array" ref="GQ3">IF(OR(N3:ER3='Annex.1　DeclarationDesired'!$F$30),ROW(),"")</f>
        <v>3</v>
      </c>
      <c r="GR3" s="229" t="s">
        <v>278</v>
      </c>
    </row>
    <row r="4" spans="1:202" s="230" customFormat="1" ht="20.65" customHeight="1">
      <c r="A4" s="242" t="s">
        <v>279</v>
      </c>
      <c r="B4" s="241" t="s">
        <v>259</v>
      </c>
      <c r="C4" s="235" t="s">
        <v>280</v>
      </c>
      <c r="D4" s="235" t="s">
        <v>281</v>
      </c>
      <c r="E4" s="235" t="s">
        <v>282</v>
      </c>
      <c r="F4" s="235" t="s">
        <v>283</v>
      </c>
      <c r="G4" s="235" t="s">
        <v>264</v>
      </c>
      <c r="H4" s="235" t="s">
        <v>265</v>
      </c>
      <c r="I4" s="235" t="s">
        <v>284</v>
      </c>
      <c r="J4" s="235" t="s">
        <v>265</v>
      </c>
      <c r="K4" s="235" t="s">
        <v>284</v>
      </c>
      <c r="L4" s="235" t="s">
        <v>268</v>
      </c>
      <c r="M4" s="230" t="s">
        <v>269</v>
      </c>
      <c r="N4" s="230">
        <v>11010</v>
      </c>
      <c r="O4" s="230">
        <v>12030</v>
      </c>
      <c r="P4" s="230">
        <v>12040</v>
      </c>
      <c r="Q4" s="230">
        <v>60010</v>
      </c>
      <c r="R4" s="230">
        <v>60070</v>
      </c>
      <c r="BH4" s="230" t="s">
        <v>270</v>
      </c>
      <c r="BI4" s="230" t="s">
        <v>270</v>
      </c>
      <c r="BJ4" s="230" t="s">
        <v>270</v>
      </c>
      <c r="BK4" s="230" t="s">
        <v>270</v>
      </c>
      <c r="BL4" s="230" t="s">
        <v>270</v>
      </c>
      <c r="BM4" s="230" t="s">
        <v>270</v>
      </c>
      <c r="BN4" s="230" t="s">
        <v>270</v>
      </c>
      <c r="BO4" s="230" t="s">
        <v>270</v>
      </c>
      <c r="BP4" s="230" t="s">
        <v>270</v>
      </c>
      <c r="BQ4" s="230" t="s">
        <v>270</v>
      </c>
      <c r="BR4" s="230" t="s">
        <v>270</v>
      </c>
      <c r="BS4" s="230" t="s">
        <v>270</v>
      </c>
      <c r="BT4" s="230" t="s">
        <v>270</v>
      </c>
      <c r="BU4" s="230" t="s">
        <v>270</v>
      </c>
      <c r="BV4" s="230" t="s">
        <v>270</v>
      </c>
      <c r="BW4" s="230" t="s">
        <v>270</v>
      </c>
      <c r="BX4" s="230" t="s">
        <v>270</v>
      </c>
      <c r="BY4" s="230" t="s">
        <v>270</v>
      </c>
      <c r="BZ4" s="230" t="s">
        <v>270</v>
      </c>
      <c r="CA4" s="230" t="s">
        <v>270</v>
      </c>
      <c r="CB4" s="230" t="s">
        <v>270</v>
      </c>
      <c r="CC4" s="230" t="s">
        <v>270</v>
      </c>
      <c r="CD4" s="230" t="s">
        <v>270</v>
      </c>
      <c r="CE4" s="230" t="s">
        <v>270</v>
      </c>
      <c r="CF4" s="230" t="s">
        <v>270</v>
      </c>
      <c r="CG4" s="230" t="s">
        <v>270</v>
      </c>
      <c r="CH4" s="230" t="s">
        <v>270</v>
      </c>
      <c r="CI4" s="230" t="s">
        <v>270</v>
      </c>
      <c r="CJ4" s="230" t="s">
        <v>270</v>
      </c>
      <c r="CK4" s="230" t="s">
        <v>270</v>
      </c>
      <c r="CL4" s="230" t="s">
        <v>270</v>
      </c>
      <c r="CM4" s="230" t="s">
        <v>270</v>
      </c>
      <c r="CN4" s="230" t="s">
        <v>270</v>
      </c>
      <c r="CO4" s="230" t="s">
        <v>270</v>
      </c>
      <c r="CP4" s="230" t="s">
        <v>270</v>
      </c>
      <c r="CQ4" s="230" t="s">
        <v>270</v>
      </c>
      <c r="CR4" s="230" t="s">
        <v>270</v>
      </c>
      <c r="CS4" s="230" t="s">
        <v>270</v>
      </c>
      <c r="CT4" s="230" t="s">
        <v>270</v>
      </c>
      <c r="CU4" s="230" t="s">
        <v>270</v>
      </c>
      <c r="CV4" s="230" t="s">
        <v>270</v>
      </c>
      <c r="CW4" s="230" t="s">
        <v>270</v>
      </c>
      <c r="CX4" s="230" t="s">
        <v>270</v>
      </c>
      <c r="CY4" s="230" t="s">
        <v>270</v>
      </c>
      <c r="CZ4" s="230" t="s">
        <v>270</v>
      </c>
      <c r="DA4" s="230" t="s">
        <v>270</v>
      </c>
      <c r="DB4" s="230" t="s">
        <v>270</v>
      </c>
      <c r="DC4" s="230" t="s">
        <v>270</v>
      </c>
      <c r="DD4" s="230" t="s">
        <v>270</v>
      </c>
      <c r="DE4" s="230" t="s">
        <v>270</v>
      </c>
      <c r="DF4" s="230" t="s">
        <v>270</v>
      </c>
      <c r="DG4" s="230" t="s">
        <v>270</v>
      </c>
      <c r="DH4" s="230" t="s">
        <v>270</v>
      </c>
      <c r="DI4" s="230" t="s">
        <v>270</v>
      </c>
      <c r="DJ4" s="230" t="s">
        <v>270</v>
      </c>
      <c r="DK4" s="230" t="s">
        <v>270</v>
      </c>
      <c r="DL4" s="230" t="s">
        <v>270</v>
      </c>
      <c r="DM4" s="230" t="s">
        <v>270</v>
      </c>
      <c r="DN4" s="230" t="s">
        <v>270</v>
      </c>
      <c r="DO4" s="230" t="s">
        <v>270</v>
      </c>
      <c r="DP4" s="230" t="s">
        <v>270</v>
      </c>
      <c r="DQ4" s="230" t="s">
        <v>270</v>
      </c>
      <c r="DR4" s="230" t="s">
        <v>270</v>
      </c>
      <c r="DS4" s="230" t="s">
        <v>270</v>
      </c>
      <c r="DT4" s="230" t="s">
        <v>270</v>
      </c>
      <c r="DU4" s="230" t="s">
        <v>270</v>
      </c>
      <c r="DV4" s="230" t="s">
        <v>270</v>
      </c>
      <c r="DW4" s="230" t="s">
        <v>270</v>
      </c>
      <c r="DX4" s="230" t="s">
        <v>270</v>
      </c>
      <c r="DY4" s="230" t="s">
        <v>270</v>
      </c>
      <c r="DZ4" s="230" t="s">
        <v>270</v>
      </c>
      <c r="EA4" s="230" t="s">
        <v>270</v>
      </c>
      <c r="EB4" s="230" t="s">
        <v>270</v>
      </c>
      <c r="EC4" s="230" t="s">
        <v>270</v>
      </c>
      <c r="ED4" s="230" t="s">
        <v>270</v>
      </c>
      <c r="EE4" s="230" t="s">
        <v>270</v>
      </c>
      <c r="EF4" s="230" t="s">
        <v>270</v>
      </c>
      <c r="EG4" s="230" t="s">
        <v>270</v>
      </c>
      <c r="EH4" s="230" t="s">
        <v>270</v>
      </c>
      <c r="EI4" s="230" t="s">
        <v>270</v>
      </c>
      <c r="EJ4" s="230" t="s">
        <v>270</v>
      </c>
      <c r="EK4" s="230" t="s">
        <v>270</v>
      </c>
      <c r="EL4" s="230" t="s">
        <v>270</v>
      </c>
      <c r="EM4" s="230" t="s">
        <v>270</v>
      </c>
      <c r="EN4" s="230" t="s">
        <v>270</v>
      </c>
      <c r="EO4" s="230" t="s">
        <v>270</v>
      </c>
      <c r="EP4" s="230" t="s">
        <v>270</v>
      </c>
      <c r="EQ4" s="230" t="s">
        <v>270</v>
      </c>
      <c r="ER4" s="230" t="s">
        <v>270</v>
      </c>
      <c r="ES4" s="230" t="s">
        <v>285</v>
      </c>
      <c r="ET4" s="230" t="s">
        <v>286</v>
      </c>
      <c r="EU4" s="230" t="s">
        <v>287</v>
      </c>
      <c r="EV4" s="230" t="s">
        <v>270</v>
      </c>
      <c r="EW4" s="230" t="s">
        <v>270</v>
      </c>
      <c r="EX4" s="230" t="s">
        <v>270</v>
      </c>
      <c r="EY4" s="230" t="s">
        <v>270</v>
      </c>
      <c r="EZ4" s="230" t="s">
        <v>270</v>
      </c>
      <c r="FA4" s="230" t="s">
        <v>270</v>
      </c>
      <c r="FB4" s="230" t="s">
        <v>270</v>
      </c>
      <c r="FC4" s="230" t="s">
        <v>270</v>
      </c>
      <c r="FD4" s="230" t="s">
        <v>270</v>
      </c>
      <c r="FE4" s="230" t="s">
        <v>270</v>
      </c>
      <c r="FF4" s="230" t="s">
        <v>270</v>
      </c>
      <c r="FG4" s="230" t="s">
        <v>270</v>
      </c>
      <c r="FH4" s="230" t="s">
        <v>270</v>
      </c>
      <c r="FI4" s="230" t="s">
        <v>270</v>
      </c>
      <c r="FJ4" s="230" t="s">
        <v>270</v>
      </c>
      <c r="FK4" s="230" t="s">
        <v>270</v>
      </c>
      <c r="FL4" s="230" t="s">
        <v>270</v>
      </c>
      <c r="FM4" s="230" t="s">
        <v>270</v>
      </c>
      <c r="FN4" s="230" t="s">
        <v>270</v>
      </c>
      <c r="FO4" s="230" t="s">
        <v>270</v>
      </c>
      <c r="FP4" s="230" t="s">
        <v>270</v>
      </c>
      <c r="FQ4" s="230" t="s">
        <v>270</v>
      </c>
      <c r="FR4" s="230" t="s">
        <v>270</v>
      </c>
      <c r="FS4" s="230" t="s">
        <v>270</v>
      </c>
      <c r="FT4" s="230" t="s">
        <v>270</v>
      </c>
      <c r="FU4" s="230" t="s">
        <v>270</v>
      </c>
      <c r="FV4" s="230" t="s">
        <v>270</v>
      </c>
      <c r="FW4" s="230" t="s">
        <v>270</v>
      </c>
      <c r="FX4" s="230" t="s">
        <v>270</v>
      </c>
      <c r="FY4" s="230" t="s">
        <v>270</v>
      </c>
      <c r="FZ4" s="230" t="s">
        <v>270</v>
      </c>
      <c r="GA4" s="230" t="s">
        <v>270</v>
      </c>
      <c r="GB4" s="230" t="s">
        <v>270</v>
      </c>
      <c r="GC4" s="230" t="s">
        <v>270</v>
      </c>
      <c r="GD4" s="230" t="s">
        <v>270</v>
      </c>
      <c r="GE4" s="230" t="s">
        <v>270</v>
      </c>
      <c r="GF4" s="230" t="s">
        <v>270</v>
      </c>
      <c r="GG4" s="230" t="s">
        <v>270</v>
      </c>
      <c r="GH4" s="230" t="s">
        <v>270</v>
      </c>
      <c r="GI4" s="230" t="s">
        <v>270</v>
      </c>
      <c r="GJ4" s="230" t="s">
        <v>270</v>
      </c>
      <c r="GK4" s="230" t="s">
        <v>270</v>
      </c>
      <c r="GL4" s="230" t="s">
        <v>270</v>
      </c>
      <c r="GM4" s="230" t="s">
        <v>270</v>
      </c>
      <c r="GN4" s="230" t="s">
        <v>270</v>
      </c>
      <c r="GO4" s="230" t="s">
        <v>270</v>
      </c>
      <c r="GP4" s="228"/>
      <c r="GQ4" s="229" cm="1">
        <f t="array" ref="GQ4">IF(OR(N4:ER4='Annex.1　DeclarationDesired'!$F$30),ROW(),"")</f>
        <v>4</v>
      </c>
      <c r="GR4" s="229" t="s">
        <v>288</v>
      </c>
    </row>
    <row r="5" spans="1:202" s="230" customFormat="1" ht="20.65" customHeight="1">
      <c r="A5" s="242" t="s">
        <v>289</v>
      </c>
      <c r="B5" s="241" t="s">
        <v>259</v>
      </c>
      <c r="C5" s="235" t="s">
        <v>260</v>
      </c>
      <c r="D5" s="235" t="s">
        <v>281</v>
      </c>
      <c r="E5" s="235" t="s">
        <v>282</v>
      </c>
      <c r="F5" s="235" t="s">
        <v>290</v>
      </c>
      <c r="G5" s="235" t="s">
        <v>264</v>
      </c>
      <c r="H5" s="235" t="s">
        <v>265</v>
      </c>
      <c r="I5" s="235" t="s">
        <v>291</v>
      </c>
      <c r="J5" s="235" t="s">
        <v>265</v>
      </c>
      <c r="K5" s="235" t="s">
        <v>284</v>
      </c>
      <c r="L5" s="235" t="s">
        <v>268</v>
      </c>
      <c r="M5" s="230" t="s">
        <v>269</v>
      </c>
      <c r="N5" s="230">
        <v>60010</v>
      </c>
      <c r="O5" s="230">
        <v>60020</v>
      </c>
      <c r="BH5" s="230" t="s">
        <v>270</v>
      </c>
      <c r="BI5" s="230" t="s">
        <v>270</v>
      </c>
      <c r="BJ5" s="230" t="s">
        <v>270</v>
      </c>
      <c r="BK5" s="230" t="s">
        <v>270</v>
      </c>
      <c r="BL5" s="230" t="s">
        <v>270</v>
      </c>
      <c r="BM5" s="230" t="s">
        <v>270</v>
      </c>
      <c r="BN5" s="230" t="s">
        <v>270</v>
      </c>
      <c r="BO5" s="230" t="s">
        <v>270</v>
      </c>
      <c r="BP5" s="230" t="s">
        <v>270</v>
      </c>
      <c r="BQ5" s="230" t="s">
        <v>270</v>
      </c>
      <c r="BR5" s="230" t="s">
        <v>270</v>
      </c>
      <c r="BS5" s="230" t="s">
        <v>270</v>
      </c>
      <c r="BT5" s="230" t="s">
        <v>270</v>
      </c>
      <c r="BU5" s="230" t="s">
        <v>270</v>
      </c>
      <c r="BV5" s="230" t="s">
        <v>270</v>
      </c>
      <c r="BW5" s="230" t="s">
        <v>270</v>
      </c>
      <c r="BX5" s="230" t="s">
        <v>270</v>
      </c>
      <c r="BY5" s="230" t="s">
        <v>270</v>
      </c>
      <c r="BZ5" s="230" t="s">
        <v>270</v>
      </c>
      <c r="CA5" s="230" t="s">
        <v>270</v>
      </c>
      <c r="CB5" s="230" t="s">
        <v>270</v>
      </c>
      <c r="CC5" s="230" t="s">
        <v>270</v>
      </c>
      <c r="CD5" s="230" t="s">
        <v>270</v>
      </c>
      <c r="CE5" s="230" t="s">
        <v>270</v>
      </c>
      <c r="CF5" s="230" t="s">
        <v>270</v>
      </c>
      <c r="CG5" s="230" t="s">
        <v>270</v>
      </c>
      <c r="CH5" s="230" t="s">
        <v>270</v>
      </c>
      <c r="CI5" s="230" t="s">
        <v>270</v>
      </c>
      <c r="CJ5" s="230" t="s">
        <v>270</v>
      </c>
      <c r="CK5" s="230" t="s">
        <v>270</v>
      </c>
      <c r="CL5" s="230" t="s">
        <v>270</v>
      </c>
      <c r="CM5" s="230" t="s">
        <v>270</v>
      </c>
      <c r="CN5" s="230" t="s">
        <v>270</v>
      </c>
      <c r="CO5" s="230" t="s">
        <v>270</v>
      </c>
      <c r="CP5" s="230" t="s">
        <v>270</v>
      </c>
      <c r="CQ5" s="230" t="s">
        <v>270</v>
      </c>
      <c r="CR5" s="230" t="s">
        <v>270</v>
      </c>
      <c r="CS5" s="230" t="s">
        <v>270</v>
      </c>
      <c r="CT5" s="230" t="s">
        <v>270</v>
      </c>
      <c r="CU5" s="230" t="s">
        <v>270</v>
      </c>
      <c r="CV5" s="230" t="s">
        <v>270</v>
      </c>
      <c r="CW5" s="230" t="s">
        <v>270</v>
      </c>
      <c r="CX5" s="230" t="s">
        <v>270</v>
      </c>
      <c r="CY5" s="230" t="s">
        <v>270</v>
      </c>
      <c r="CZ5" s="230" t="s">
        <v>270</v>
      </c>
      <c r="DA5" s="230" t="s">
        <v>270</v>
      </c>
      <c r="DB5" s="230" t="s">
        <v>270</v>
      </c>
      <c r="DC5" s="230" t="s">
        <v>270</v>
      </c>
      <c r="DD5" s="230" t="s">
        <v>270</v>
      </c>
      <c r="DE5" s="230" t="s">
        <v>270</v>
      </c>
      <c r="DF5" s="230" t="s">
        <v>270</v>
      </c>
      <c r="DG5" s="230" t="s">
        <v>270</v>
      </c>
      <c r="DH5" s="230" t="s">
        <v>270</v>
      </c>
      <c r="DI5" s="230" t="s">
        <v>270</v>
      </c>
      <c r="DJ5" s="230" t="s">
        <v>270</v>
      </c>
      <c r="DK5" s="230" t="s">
        <v>270</v>
      </c>
      <c r="DL5" s="230" t="s">
        <v>270</v>
      </c>
      <c r="DM5" s="230" t="s">
        <v>270</v>
      </c>
      <c r="DN5" s="230" t="s">
        <v>270</v>
      </c>
      <c r="DO5" s="230" t="s">
        <v>270</v>
      </c>
      <c r="DP5" s="230" t="s">
        <v>270</v>
      </c>
      <c r="DQ5" s="230" t="s">
        <v>270</v>
      </c>
      <c r="DR5" s="230" t="s">
        <v>270</v>
      </c>
      <c r="DS5" s="230" t="s">
        <v>270</v>
      </c>
      <c r="DT5" s="230" t="s">
        <v>270</v>
      </c>
      <c r="DU5" s="230" t="s">
        <v>270</v>
      </c>
      <c r="DV5" s="230" t="s">
        <v>270</v>
      </c>
      <c r="DW5" s="230" t="s">
        <v>270</v>
      </c>
      <c r="DX5" s="230" t="s">
        <v>270</v>
      </c>
      <c r="DY5" s="230" t="s">
        <v>270</v>
      </c>
      <c r="DZ5" s="230" t="s">
        <v>270</v>
      </c>
      <c r="EA5" s="230" t="s">
        <v>270</v>
      </c>
      <c r="EB5" s="230" t="s">
        <v>270</v>
      </c>
      <c r="EC5" s="230" t="s">
        <v>270</v>
      </c>
      <c r="ED5" s="230" t="s">
        <v>270</v>
      </c>
      <c r="EE5" s="230" t="s">
        <v>270</v>
      </c>
      <c r="EF5" s="230" t="s">
        <v>270</v>
      </c>
      <c r="EG5" s="230" t="s">
        <v>270</v>
      </c>
      <c r="EH5" s="230" t="s">
        <v>270</v>
      </c>
      <c r="EI5" s="230" t="s">
        <v>270</v>
      </c>
      <c r="EJ5" s="230" t="s">
        <v>270</v>
      </c>
      <c r="EK5" s="230" t="s">
        <v>270</v>
      </c>
      <c r="EL5" s="230" t="s">
        <v>270</v>
      </c>
      <c r="EM5" s="230" t="s">
        <v>270</v>
      </c>
      <c r="EN5" s="230" t="s">
        <v>270</v>
      </c>
      <c r="EO5" s="230" t="s">
        <v>270</v>
      </c>
      <c r="EP5" s="230" t="s">
        <v>270</v>
      </c>
      <c r="EQ5" s="230" t="s">
        <v>270</v>
      </c>
      <c r="ER5" s="230" t="s">
        <v>270</v>
      </c>
      <c r="ES5" s="230" t="s">
        <v>287</v>
      </c>
      <c r="ET5" s="230" t="s">
        <v>270</v>
      </c>
      <c r="EU5" s="230" t="s">
        <v>270</v>
      </c>
      <c r="EV5" s="230" t="s">
        <v>270</v>
      </c>
      <c r="EW5" s="230" t="s">
        <v>270</v>
      </c>
      <c r="EX5" s="230" t="s">
        <v>270</v>
      </c>
      <c r="EY5" s="230" t="s">
        <v>270</v>
      </c>
      <c r="EZ5" s="230" t="s">
        <v>270</v>
      </c>
      <c r="FA5" s="230" t="s">
        <v>270</v>
      </c>
      <c r="FB5" s="230" t="s">
        <v>270</v>
      </c>
      <c r="FC5" s="230" t="s">
        <v>270</v>
      </c>
      <c r="FD5" s="230" t="s">
        <v>270</v>
      </c>
      <c r="FE5" s="230" t="s">
        <v>270</v>
      </c>
      <c r="FF5" s="230" t="s">
        <v>270</v>
      </c>
      <c r="FG5" s="230" t="s">
        <v>270</v>
      </c>
      <c r="FH5" s="230" t="s">
        <v>270</v>
      </c>
      <c r="FI5" s="230" t="s">
        <v>270</v>
      </c>
      <c r="FJ5" s="230" t="s">
        <v>270</v>
      </c>
      <c r="FK5" s="230" t="s">
        <v>270</v>
      </c>
      <c r="FL5" s="230" t="s">
        <v>270</v>
      </c>
      <c r="FM5" s="230" t="s">
        <v>270</v>
      </c>
      <c r="FN5" s="230" t="s">
        <v>270</v>
      </c>
      <c r="FO5" s="230" t="s">
        <v>270</v>
      </c>
      <c r="FP5" s="230" t="s">
        <v>270</v>
      </c>
      <c r="FQ5" s="230" t="s">
        <v>270</v>
      </c>
      <c r="FR5" s="230" t="s">
        <v>270</v>
      </c>
      <c r="FS5" s="230" t="s">
        <v>270</v>
      </c>
      <c r="FT5" s="230" t="s">
        <v>270</v>
      </c>
      <c r="FU5" s="230" t="s">
        <v>270</v>
      </c>
      <c r="FV5" s="230" t="s">
        <v>270</v>
      </c>
      <c r="FW5" s="230" t="s">
        <v>270</v>
      </c>
      <c r="FX5" s="230" t="s">
        <v>270</v>
      </c>
      <c r="FY5" s="230" t="s">
        <v>270</v>
      </c>
      <c r="FZ5" s="230" t="s">
        <v>270</v>
      </c>
      <c r="GA5" s="230" t="s">
        <v>270</v>
      </c>
      <c r="GB5" s="230" t="s">
        <v>270</v>
      </c>
      <c r="GC5" s="230" t="s">
        <v>270</v>
      </c>
      <c r="GD5" s="230" t="s">
        <v>270</v>
      </c>
      <c r="GE5" s="230" t="s">
        <v>270</v>
      </c>
      <c r="GF5" s="230" t="s">
        <v>270</v>
      </c>
      <c r="GG5" s="230" t="s">
        <v>270</v>
      </c>
      <c r="GH5" s="230" t="s">
        <v>270</v>
      </c>
      <c r="GI5" s="230" t="s">
        <v>270</v>
      </c>
      <c r="GJ5" s="230" t="s">
        <v>270</v>
      </c>
      <c r="GK5" s="230" t="s">
        <v>270</v>
      </c>
      <c r="GL5" s="230" t="s">
        <v>270</v>
      </c>
      <c r="GM5" s="230" t="s">
        <v>270</v>
      </c>
      <c r="GN5" s="230" t="s">
        <v>270</v>
      </c>
      <c r="GO5" s="230" t="s">
        <v>270</v>
      </c>
      <c r="GP5" s="228"/>
      <c r="GQ5" s="229" cm="1">
        <f t="array" ref="GQ5">IF(OR(N5:ER5='Annex.1　DeclarationDesired'!$F$30),ROW(),"")</f>
        <v>5</v>
      </c>
      <c r="GR5" s="229" t="s">
        <v>292</v>
      </c>
    </row>
    <row r="6" spans="1:202" s="230" customFormat="1" ht="20.65" customHeight="1">
      <c r="A6" s="242" t="s">
        <v>293</v>
      </c>
      <c r="B6" s="241" t="s">
        <v>294</v>
      </c>
      <c r="C6" s="235" t="s">
        <v>295</v>
      </c>
      <c r="D6" s="235"/>
      <c r="E6" s="235"/>
      <c r="F6" s="235"/>
      <c r="G6" s="244" t="s">
        <v>296</v>
      </c>
      <c r="H6" s="235" t="s">
        <v>265</v>
      </c>
      <c r="I6" s="235" t="s">
        <v>297</v>
      </c>
      <c r="J6" s="235" t="s">
        <v>267</v>
      </c>
      <c r="K6" s="235"/>
      <c r="L6" s="235" t="s">
        <v>268</v>
      </c>
      <c r="M6" s="230" t="s">
        <v>298</v>
      </c>
      <c r="BH6" s="230" t="s">
        <v>270</v>
      </c>
      <c r="BI6" s="230" t="s">
        <v>270</v>
      </c>
      <c r="BJ6" s="230" t="s">
        <v>270</v>
      </c>
      <c r="BK6" s="230" t="s">
        <v>270</v>
      </c>
      <c r="BL6" s="230" t="s">
        <v>270</v>
      </c>
      <c r="BM6" s="230" t="s">
        <v>270</v>
      </c>
      <c r="BN6" s="230" t="s">
        <v>270</v>
      </c>
      <c r="BO6" s="230" t="s">
        <v>270</v>
      </c>
      <c r="BP6" s="230" t="s">
        <v>270</v>
      </c>
      <c r="BQ6" s="230" t="s">
        <v>270</v>
      </c>
      <c r="BR6" s="230" t="s">
        <v>270</v>
      </c>
      <c r="BS6" s="230" t="s">
        <v>270</v>
      </c>
      <c r="BT6" s="230" t="s">
        <v>270</v>
      </c>
      <c r="BU6" s="230" t="s">
        <v>270</v>
      </c>
      <c r="BV6" s="230" t="s">
        <v>270</v>
      </c>
      <c r="BW6" s="230" t="s">
        <v>270</v>
      </c>
      <c r="BX6" s="230" t="s">
        <v>270</v>
      </c>
      <c r="BY6" s="230" t="s">
        <v>270</v>
      </c>
      <c r="BZ6" s="230" t="s">
        <v>270</v>
      </c>
      <c r="CA6" s="230" t="s">
        <v>270</v>
      </c>
      <c r="CB6" s="230" t="s">
        <v>270</v>
      </c>
      <c r="CC6" s="230" t="s">
        <v>270</v>
      </c>
      <c r="CD6" s="230" t="s">
        <v>270</v>
      </c>
      <c r="CE6" s="230" t="s">
        <v>270</v>
      </c>
      <c r="CF6" s="230" t="s">
        <v>270</v>
      </c>
      <c r="CG6" s="230" t="s">
        <v>270</v>
      </c>
      <c r="CH6" s="230" t="s">
        <v>270</v>
      </c>
      <c r="CI6" s="230" t="s">
        <v>270</v>
      </c>
      <c r="CJ6" s="230" t="s">
        <v>270</v>
      </c>
      <c r="CK6" s="230" t="s">
        <v>270</v>
      </c>
      <c r="CL6" s="230" t="s">
        <v>270</v>
      </c>
      <c r="CM6" s="230" t="s">
        <v>270</v>
      </c>
      <c r="CN6" s="230" t="s">
        <v>270</v>
      </c>
      <c r="CO6" s="230" t="s">
        <v>270</v>
      </c>
      <c r="CP6" s="230" t="s">
        <v>270</v>
      </c>
      <c r="CQ6" s="230" t="s">
        <v>270</v>
      </c>
      <c r="CR6" s="230" t="s">
        <v>270</v>
      </c>
      <c r="CS6" s="230" t="s">
        <v>270</v>
      </c>
      <c r="CT6" s="230" t="s">
        <v>270</v>
      </c>
      <c r="CU6" s="230" t="s">
        <v>270</v>
      </c>
      <c r="CV6" s="230" t="s">
        <v>270</v>
      </c>
      <c r="CW6" s="230" t="s">
        <v>270</v>
      </c>
      <c r="CX6" s="230" t="s">
        <v>270</v>
      </c>
      <c r="CY6" s="230" t="s">
        <v>270</v>
      </c>
      <c r="CZ6" s="230" t="s">
        <v>270</v>
      </c>
      <c r="DA6" s="230" t="s">
        <v>270</v>
      </c>
      <c r="DB6" s="230" t="s">
        <v>270</v>
      </c>
      <c r="DC6" s="230" t="s">
        <v>270</v>
      </c>
      <c r="DD6" s="230" t="s">
        <v>270</v>
      </c>
      <c r="DE6" s="230" t="s">
        <v>270</v>
      </c>
      <c r="DF6" s="230" t="s">
        <v>270</v>
      </c>
      <c r="DG6" s="230" t="s">
        <v>270</v>
      </c>
      <c r="DH6" s="230" t="s">
        <v>270</v>
      </c>
      <c r="DI6" s="230" t="s">
        <v>270</v>
      </c>
      <c r="DJ6" s="230" t="s">
        <v>270</v>
      </c>
      <c r="DK6" s="230" t="s">
        <v>270</v>
      </c>
      <c r="DL6" s="230" t="s">
        <v>270</v>
      </c>
      <c r="DM6" s="230" t="s">
        <v>270</v>
      </c>
      <c r="DN6" s="230" t="s">
        <v>270</v>
      </c>
      <c r="DO6" s="230" t="s">
        <v>270</v>
      </c>
      <c r="DP6" s="230" t="s">
        <v>270</v>
      </c>
      <c r="DQ6" s="230" t="s">
        <v>270</v>
      </c>
      <c r="DR6" s="230" t="s">
        <v>270</v>
      </c>
      <c r="DS6" s="230" t="s">
        <v>270</v>
      </c>
      <c r="DT6" s="230" t="s">
        <v>270</v>
      </c>
      <c r="DU6" s="230" t="s">
        <v>270</v>
      </c>
      <c r="DV6" s="230" t="s">
        <v>270</v>
      </c>
      <c r="DW6" s="230" t="s">
        <v>270</v>
      </c>
      <c r="DX6" s="230" t="s">
        <v>270</v>
      </c>
      <c r="DY6" s="230" t="s">
        <v>270</v>
      </c>
      <c r="DZ6" s="230" t="s">
        <v>270</v>
      </c>
      <c r="EA6" s="230" t="s">
        <v>270</v>
      </c>
      <c r="EB6" s="230" t="s">
        <v>270</v>
      </c>
      <c r="EC6" s="230" t="s">
        <v>270</v>
      </c>
      <c r="ED6" s="230" t="s">
        <v>270</v>
      </c>
      <c r="EE6" s="230" t="s">
        <v>270</v>
      </c>
      <c r="EF6" s="230" t="s">
        <v>270</v>
      </c>
      <c r="EG6" s="230" t="s">
        <v>270</v>
      </c>
      <c r="EH6" s="230" t="s">
        <v>270</v>
      </c>
      <c r="EI6" s="230" t="s">
        <v>270</v>
      </c>
      <c r="EJ6" s="230" t="s">
        <v>270</v>
      </c>
      <c r="EK6" s="230" t="s">
        <v>270</v>
      </c>
      <c r="EL6" s="230" t="s">
        <v>270</v>
      </c>
      <c r="EM6" s="230" t="s">
        <v>270</v>
      </c>
      <c r="EN6" s="230" t="s">
        <v>270</v>
      </c>
      <c r="EO6" s="230" t="s">
        <v>270</v>
      </c>
      <c r="EP6" s="230" t="s">
        <v>270</v>
      </c>
      <c r="EQ6" s="230" t="s">
        <v>270</v>
      </c>
      <c r="ER6" s="230" t="s">
        <v>270</v>
      </c>
      <c r="ES6" s="230" t="s">
        <v>271</v>
      </c>
      <c r="ET6" s="230" t="s">
        <v>299</v>
      </c>
      <c r="EU6" s="230" t="s">
        <v>300</v>
      </c>
      <c r="EV6" s="230" t="s">
        <v>301</v>
      </c>
      <c r="EW6" s="230" t="s">
        <v>302</v>
      </c>
      <c r="EX6" s="230" t="s">
        <v>303</v>
      </c>
      <c r="EY6" s="230" t="s">
        <v>304</v>
      </c>
      <c r="EZ6" s="230" t="s">
        <v>305</v>
      </c>
      <c r="FA6" s="230" t="s">
        <v>306</v>
      </c>
      <c r="FB6" s="230" t="s">
        <v>287</v>
      </c>
      <c r="FC6" s="230" t="s">
        <v>307</v>
      </c>
      <c r="FD6" s="230" t="s">
        <v>308</v>
      </c>
      <c r="FE6" s="230" t="s">
        <v>270</v>
      </c>
      <c r="FF6" s="230" t="s">
        <v>270</v>
      </c>
      <c r="FG6" s="230" t="s">
        <v>270</v>
      </c>
      <c r="FH6" s="230" t="s">
        <v>270</v>
      </c>
      <c r="FI6" s="230" t="s">
        <v>270</v>
      </c>
      <c r="FJ6" s="230" t="s">
        <v>270</v>
      </c>
      <c r="FK6" s="230" t="s">
        <v>270</v>
      </c>
      <c r="FL6" s="230" t="s">
        <v>270</v>
      </c>
      <c r="FM6" s="230" t="s">
        <v>270</v>
      </c>
      <c r="FN6" s="230" t="s">
        <v>270</v>
      </c>
      <c r="FO6" s="230" t="s">
        <v>270</v>
      </c>
      <c r="FP6" s="230" t="s">
        <v>270</v>
      </c>
      <c r="FQ6" s="230" t="s">
        <v>270</v>
      </c>
      <c r="FR6" s="230" t="s">
        <v>270</v>
      </c>
      <c r="FS6" s="230" t="s">
        <v>270</v>
      </c>
      <c r="FT6" s="230" t="s">
        <v>270</v>
      </c>
      <c r="FU6" s="230" t="s">
        <v>270</v>
      </c>
      <c r="FV6" s="230" t="s">
        <v>270</v>
      </c>
      <c r="FW6" s="230" t="s">
        <v>270</v>
      </c>
      <c r="FX6" s="230" t="s">
        <v>270</v>
      </c>
      <c r="FY6" s="230" t="s">
        <v>270</v>
      </c>
      <c r="FZ6" s="230" t="s">
        <v>270</v>
      </c>
      <c r="GA6" s="230" t="s">
        <v>270</v>
      </c>
      <c r="GB6" s="230" t="s">
        <v>270</v>
      </c>
      <c r="GC6" s="230" t="s">
        <v>270</v>
      </c>
      <c r="GD6" s="230" t="s">
        <v>270</v>
      </c>
      <c r="GE6" s="230" t="s">
        <v>270</v>
      </c>
      <c r="GF6" s="230" t="s">
        <v>270</v>
      </c>
      <c r="GG6" s="230" t="s">
        <v>270</v>
      </c>
      <c r="GH6" s="230" t="s">
        <v>270</v>
      </c>
      <c r="GI6" s="230" t="s">
        <v>270</v>
      </c>
      <c r="GJ6" s="230" t="s">
        <v>270</v>
      </c>
      <c r="GK6" s="230" t="s">
        <v>270</v>
      </c>
      <c r="GL6" s="230" t="s">
        <v>270</v>
      </c>
      <c r="GM6" s="230" t="s">
        <v>270</v>
      </c>
      <c r="GN6" s="230" t="s">
        <v>270</v>
      </c>
      <c r="GO6" s="230" t="s">
        <v>270</v>
      </c>
      <c r="GP6" s="228"/>
      <c r="GQ6" s="229" cm="1">
        <f t="array" ref="GQ6">IF(OR(N6:ER6='Annex.1　DeclarationDesired'!$F$30),ROW(),"")</f>
        <v>6</v>
      </c>
      <c r="GR6" s="229" t="s">
        <v>309</v>
      </c>
    </row>
    <row r="7" spans="1:202" s="230" customFormat="1" ht="20.65" customHeight="1">
      <c r="A7" s="242" t="s">
        <v>310</v>
      </c>
      <c r="B7" s="241" t="s">
        <v>311</v>
      </c>
      <c r="C7" s="235" t="s">
        <v>312</v>
      </c>
      <c r="D7" s="235" t="s">
        <v>313</v>
      </c>
      <c r="E7" s="235"/>
      <c r="F7" s="235"/>
      <c r="G7" s="235" t="s">
        <v>314</v>
      </c>
      <c r="H7" s="235" t="s">
        <v>315</v>
      </c>
      <c r="I7" s="244" t="s">
        <v>316</v>
      </c>
      <c r="J7" s="235" t="s">
        <v>267</v>
      </c>
      <c r="K7" s="235"/>
      <c r="L7" s="235" t="s">
        <v>268</v>
      </c>
      <c r="M7" s="230" t="s">
        <v>269</v>
      </c>
      <c r="BH7" s="230" t="s">
        <v>270</v>
      </c>
      <c r="BI7" s="230" t="s">
        <v>270</v>
      </c>
      <c r="BJ7" s="230" t="s">
        <v>270</v>
      </c>
      <c r="BK7" s="230" t="s">
        <v>270</v>
      </c>
      <c r="BL7" s="230" t="s">
        <v>270</v>
      </c>
      <c r="BM7" s="230" t="s">
        <v>270</v>
      </c>
      <c r="BN7" s="230" t="s">
        <v>270</v>
      </c>
      <c r="BO7" s="230" t="s">
        <v>270</v>
      </c>
      <c r="BP7" s="230" t="s">
        <v>270</v>
      </c>
      <c r="BQ7" s="230" t="s">
        <v>270</v>
      </c>
      <c r="BR7" s="230" t="s">
        <v>270</v>
      </c>
      <c r="BS7" s="230" t="s">
        <v>270</v>
      </c>
      <c r="BT7" s="230" t="s">
        <v>270</v>
      </c>
      <c r="BU7" s="230" t="s">
        <v>270</v>
      </c>
      <c r="BV7" s="230" t="s">
        <v>270</v>
      </c>
      <c r="BW7" s="230" t="s">
        <v>270</v>
      </c>
      <c r="BX7" s="230" t="s">
        <v>270</v>
      </c>
      <c r="BY7" s="230" t="s">
        <v>270</v>
      </c>
      <c r="BZ7" s="230" t="s">
        <v>270</v>
      </c>
      <c r="CA7" s="230" t="s">
        <v>270</v>
      </c>
      <c r="CB7" s="230" t="s">
        <v>270</v>
      </c>
      <c r="CC7" s="230" t="s">
        <v>270</v>
      </c>
      <c r="CD7" s="230" t="s">
        <v>270</v>
      </c>
      <c r="CE7" s="230" t="s">
        <v>270</v>
      </c>
      <c r="CF7" s="230" t="s">
        <v>270</v>
      </c>
      <c r="CG7" s="230" t="s">
        <v>270</v>
      </c>
      <c r="CH7" s="230" t="s">
        <v>270</v>
      </c>
      <c r="CI7" s="230" t="s">
        <v>270</v>
      </c>
      <c r="CJ7" s="230" t="s">
        <v>270</v>
      </c>
      <c r="CK7" s="230" t="s">
        <v>270</v>
      </c>
      <c r="CL7" s="230" t="s">
        <v>270</v>
      </c>
      <c r="CM7" s="230" t="s">
        <v>270</v>
      </c>
      <c r="CN7" s="230" t="s">
        <v>270</v>
      </c>
      <c r="CO7" s="230" t="s">
        <v>270</v>
      </c>
      <c r="CP7" s="230" t="s">
        <v>270</v>
      </c>
      <c r="CQ7" s="230" t="s">
        <v>270</v>
      </c>
      <c r="CR7" s="230" t="s">
        <v>270</v>
      </c>
      <c r="CS7" s="230" t="s">
        <v>270</v>
      </c>
      <c r="CT7" s="230" t="s">
        <v>270</v>
      </c>
      <c r="CU7" s="230" t="s">
        <v>270</v>
      </c>
      <c r="CV7" s="230" t="s">
        <v>270</v>
      </c>
      <c r="CW7" s="230" t="s">
        <v>270</v>
      </c>
      <c r="CX7" s="230" t="s">
        <v>270</v>
      </c>
      <c r="CY7" s="230" t="s">
        <v>270</v>
      </c>
      <c r="CZ7" s="230" t="s">
        <v>270</v>
      </c>
      <c r="DA7" s="230" t="s">
        <v>270</v>
      </c>
      <c r="DB7" s="230" t="s">
        <v>270</v>
      </c>
      <c r="DC7" s="230" t="s">
        <v>270</v>
      </c>
      <c r="DD7" s="230" t="s">
        <v>270</v>
      </c>
      <c r="DE7" s="230" t="s">
        <v>270</v>
      </c>
      <c r="DF7" s="230" t="s">
        <v>270</v>
      </c>
      <c r="DG7" s="230" t="s">
        <v>270</v>
      </c>
      <c r="DH7" s="230" t="s">
        <v>270</v>
      </c>
      <c r="DI7" s="230" t="s">
        <v>270</v>
      </c>
      <c r="DJ7" s="230" t="s">
        <v>270</v>
      </c>
      <c r="DK7" s="230" t="s">
        <v>270</v>
      </c>
      <c r="DL7" s="230" t="s">
        <v>270</v>
      </c>
      <c r="DM7" s="230" t="s">
        <v>270</v>
      </c>
      <c r="DN7" s="230" t="s">
        <v>270</v>
      </c>
      <c r="DO7" s="230" t="s">
        <v>270</v>
      </c>
      <c r="DP7" s="230" t="s">
        <v>270</v>
      </c>
      <c r="DQ7" s="230" t="s">
        <v>270</v>
      </c>
      <c r="DR7" s="230" t="s">
        <v>270</v>
      </c>
      <c r="DS7" s="230" t="s">
        <v>270</v>
      </c>
      <c r="DT7" s="230" t="s">
        <v>270</v>
      </c>
      <c r="DU7" s="230" t="s">
        <v>270</v>
      </c>
      <c r="DV7" s="230" t="s">
        <v>270</v>
      </c>
      <c r="DW7" s="230" t="s">
        <v>270</v>
      </c>
      <c r="DX7" s="230" t="s">
        <v>270</v>
      </c>
      <c r="DY7" s="230" t="s">
        <v>270</v>
      </c>
      <c r="DZ7" s="230" t="s">
        <v>270</v>
      </c>
      <c r="EA7" s="230" t="s">
        <v>270</v>
      </c>
      <c r="EB7" s="230" t="s">
        <v>270</v>
      </c>
      <c r="EC7" s="230" t="s">
        <v>270</v>
      </c>
      <c r="ED7" s="230" t="s">
        <v>270</v>
      </c>
      <c r="EE7" s="230" t="s">
        <v>270</v>
      </c>
      <c r="EF7" s="230" t="s">
        <v>270</v>
      </c>
      <c r="EG7" s="230" t="s">
        <v>270</v>
      </c>
      <c r="EH7" s="230" t="s">
        <v>270</v>
      </c>
      <c r="EI7" s="230" t="s">
        <v>270</v>
      </c>
      <c r="EJ7" s="230" t="s">
        <v>270</v>
      </c>
      <c r="EK7" s="230" t="s">
        <v>270</v>
      </c>
      <c r="EL7" s="230" t="s">
        <v>270</v>
      </c>
      <c r="EM7" s="230" t="s">
        <v>270</v>
      </c>
      <c r="EN7" s="230" t="s">
        <v>270</v>
      </c>
      <c r="EO7" s="230" t="s">
        <v>270</v>
      </c>
      <c r="EP7" s="230" t="s">
        <v>270</v>
      </c>
      <c r="EQ7" s="230" t="s">
        <v>270</v>
      </c>
      <c r="ER7" s="230" t="s">
        <v>270</v>
      </c>
      <c r="ES7" s="230" t="s">
        <v>317</v>
      </c>
      <c r="ET7" s="230" t="s">
        <v>299</v>
      </c>
      <c r="EU7" s="230" t="s">
        <v>301</v>
      </c>
      <c r="EV7" s="230" t="s">
        <v>318</v>
      </c>
      <c r="EW7" s="230" t="s">
        <v>305</v>
      </c>
      <c r="EX7" s="230" t="s">
        <v>319</v>
      </c>
      <c r="EY7" s="230" t="s">
        <v>307</v>
      </c>
      <c r="EZ7" s="230" t="s">
        <v>270</v>
      </c>
      <c r="FA7" s="230" t="s">
        <v>270</v>
      </c>
      <c r="FB7" s="230" t="s">
        <v>270</v>
      </c>
      <c r="FC7" s="230" t="s">
        <v>270</v>
      </c>
      <c r="FD7" s="230" t="s">
        <v>270</v>
      </c>
      <c r="FE7" s="230" t="s">
        <v>270</v>
      </c>
      <c r="FF7" s="230" t="s">
        <v>270</v>
      </c>
      <c r="FG7" s="230" t="s">
        <v>270</v>
      </c>
      <c r="FH7" s="230" t="s">
        <v>270</v>
      </c>
      <c r="FI7" s="230" t="s">
        <v>270</v>
      </c>
      <c r="FJ7" s="230" t="s">
        <v>270</v>
      </c>
      <c r="FK7" s="230" t="s">
        <v>270</v>
      </c>
      <c r="FL7" s="230" t="s">
        <v>270</v>
      </c>
      <c r="FM7" s="230" t="s">
        <v>270</v>
      </c>
      <c r="FN7" s="230" t="s">
        <v>270</v>
      </c>
      <c r="FO7" s="230" t="s">
        <v>270</v>
      </c>
      <c r="FP7" s="230" t="s">
        <v>270</v>
      </c>
      <c r="FQ7" s="230" t="s">
        <v>270</v>
      </c>
      <c r="FR7" s="230" t="s">
        <v>270</v>
      </c>
      <c r="FS7" s="230" t="s">
        <v>270</v>
      </c>
      <c r="FT7" s="230" t="s">
        <v>270</v>
      </c>
      <c r="FU7" s="230" t="s">
        <v>270</v>
      </c>
      <c r="FV7" s="230" t="s">
        <v>270</v>
      </c>
      <c r="FW7" s="230" t="s">
        <v>270</v>
      </c>
      <c r="FX7" s="230" t="s">
        <v>270</v>
      </c>
      <c r="FY7" s="230" t="s">
        <v>270</v>
      </c>
      <c r="FZ7" s="230" t="s">
        <v>270</v>
      </c>
      <c r="GA7" s="230" t="s">
        <v>270</v>
      </c>
      <c r="GB7" s="230" t="s">
        <v>270</v>
      </c>
      <c r="GC7" s="230" t="s">
        <v>270</v>
      </c>
      <c r="GD7" s="230" t="s">
        <v>270</v>
      </c>
      <c r="GE7" s="230" t="s">
        <v>270</v>
      </c>
      <c r="GF7" s="230" t="s">
        <v>270</v>
      </c>
      <c r="GG7" s="230" t="s">
        <v>270</v>
      </c>
      <c r="GH7" s="230" t="s">
        <v>270</v>
      </c>
      <c r="GI7" s="230" t="s">
        <v>270</v>
      </c>
      <c r="GJ7" s="230" t="s">
        <v>270</v>
      </c>
      <c r="GK7" s="230" t="s">
        <v>270</v>
      </c>
      <c r="GL7" s="230" t="s">
        <v>270</v>
      </c>
      <c r="GM7" s="230" t="s">
        <v>270</v>
      </c>
      <c r="GN7" s="230" t="s">
        <v>270</v>
      </c>
      <c r="GO7" s="230" t="s">
        <v>270</v>
      </c>
      <c r="GP7" s="228"/>
      <c r="GQ7" s="229" cm="1">
        <f t="array" ref="GQ7">IF(OR(N7:ER7='Annex.1　DeclarationDesired'!$F$30),ROW(),"")</f>
        <v>7</v>
      </c>
      <c r="GR7" s="229" t="s">
        <v>320</v>
      </c>
    </row>
    <row r="8" spans="1:202" s="230" customFormat="1" ht="20.65" customHeight="1">
      <c r="A8" s="242" t="s">
        <v>321</v>
      </c>
      <c r="B8" s="241" t="s">
        <v>311</v>
      </c>
      <c r="C8" s="235" t="s">
        <v>312</v>
      </c>
      <c r="D8" s="235" t="s">
        <v>322</v>
      </c>
      <c r="E8" s="235"/>
      <c r="F8" s="235"/>
      <c r="G8" s="235" t="s">
        <v>314</v>
      </c>
      <c r="H8" s="235" t="s">
        <v>315</v>
      </c>
      <c r="I8" s="235" t="s">
        <v>314</v>
      </c>
      <c r="J8" s="235" t="s">
        <v>267</v>
      </c>
      <c r="K8" s="235"/>
      <c r="L8" s="235" t="s">
        <v>268</v>
      </c>
      <c r="M8" s="230" t="s">
        <v>269</v>
      </c>
      <c r="BH8" s="230" t="s">
        <v>270</v>
      </c>
      <c r="BI8" s="230" t="s">
        <v>270</v>
      </c>
      <c r="BJ8" s="230" t="s">
        <v>270</v>
      </c>
      <c r="BK8" s="230" t="s">
        <v>270</v>
      </c>
      <c r="BL8" s="230" t="s">
        <v>270</v>
      </c>
      <c r="BM8" s="230" t="s">
        <v>270</v>
      </c>
      <c r="BN8" s="230" t="s">
        <v>270</v>
      </c>
      <c r="BO8" s="230" t="s">
        <v>270</v>
      </c>
      <c r="BP8" s="230" t="s">
        <v>270</v>
      </c>
      <c r="BQ8" s="230" t="s">
        <v>270</v>
      </c>
      <c r="BR8" s="230" t="s">
        <v>270</v>
      </c>
      <c r="BS8" s="230" t="s">
        <v>270</v>
      </c>
      <c r="BT8" s="230" t="s">
        <v>270</v>
      </c>
      <c r="BU8" s="230" t="s">
        <v>270</v>
      </c>
      <c r="BV8" s="230" t="s">
        <v>270</v>
      </c>
      <c r="BW8" s="230" t="s">
        <v>270</v>
      </c>
      <c r="BX8" s="230" t="s">
        <v>270</v>
      </c>
      <c r="BY8" s="230" t="s">
        <v>270</v>
      </c>
      <c r="BZ8" s="230" t="s">
        <v>270</v>
      </c>
      <c r="CA8" s="230" t="s">
        <v>270</v>
      </c>
      <c r="CB8" s="230" t="s">
        <v>270</v>
      </c>
      <c r="CC8" s="230" t="s">
        <v>270</v>
      </c>
      <c r="CD8" s="230" t="s">
        <v>270</v>
      </c>
      <c r="CE8" s="230" t="s">
        <v>270</v>
      </c>
      <c r="CF8" s="230" t="s">
        <v>270</v>
      </c>
      <c r="CG8" s="230" t="s">
        <v>270</v>
      </c>
      <c r="CH8" s="230" t="s">
        <v>270</v>
      </c>
      <c r="CI8" s="230" t="s">
        <v>270</v>
      </c>
      <c r="CJ8" s="230" t="s">
        <v>270</v>
      </c>
      <c r="CK8" s="230" t="s">
        <v>270</v>
      </c>
      <c r="CL8" s="230" t="s">
        <v>270</v>
      </c>
      <c r="CM8" s="230" t="s">
        <v>270</v>
      </c>
      <c r="CN8" s="230" t="s">
        <v>270</v>
      </c>
      <c r="CO8" s="230" t="s">
        <v>270</v>
      </c>
      <c r="CP8" s="230" t="s">
        <v>270</v>
      </c>
      <c r="CQ8" s="230" t="s">
        <v>270</v>
      </c>
      <c r="CR8" s="230" t="s">
        <v>270</v>
      </c>
      <c r="CS8" s="230" t="s">
        <v>270</v>
      </c>
      <c r="CT8" s="230" t="s">
        <v>270</v>
      </c>
      <c r="CU8" s="230" t="s">
        <v>270</v>
      </c>
      <c r="CV8" s="230" t="s">
        <v>270</v>
      </c>
      <c r="CW8" s="230" t="s">
        <v>270</v>
      </c>
      <c r="CX8" s="230" t="s">
        <v>270</v>
      </c>
      <c r="CY8" s="230" t="s">
        <v>270</v>
      </c>
      <c r="CZ8" s="230" t="s">
        <v>270</v>
      </c>
      <c r="DA8" s="230" t="s">
        <v>270</v>
      </c>
      <c r="DB8" s="230" t="s">
        <v>270</v>
      </c>
      <c r="DC8" s="230" t="s">
        <v>270</v>
      </c>
      <c r="DD8" s="230" t="s">
        <v>270</v>
      </c>
      <c r="DE8" s="230" t="s">
        <v>270</v>
      </c>
      <c r="DF8" s="230" t="s">
        <v>270</v>
      </c>
      <c r="DG8" s="230" t="s">
        <v>270</v>
      </c>
      <c r="DH8" s="230" t="s">
        <v>270</v>
      </c>
      <c r="DI8" s="230" t="s">
        <v>270</v>
      </c>
      <c r="DJ8" s="230" t="s">
        <v>270</v>
      </c>
      <c r="DK8" s="230" t="s">
        <v>270</v>
      </c>
      <c r="DL8" s="230" t="s">
        <v>270</v>
      </c>
      <c r="DM8" s="230" t="s">
        <v>270</v>
      </c>
      <c r="DN8" s="230" t="s">
        <v>270</v>
      </c>
      <c r="DO8" s="230" t="s">
        <v>270</v>
      </c>
      <c r="DP8" s="230" t="s">
        <v>270</v>
      </c>
      <c r="DQ8" s="230" t="s">
        <v>270</v>
      </c>
      <c r="DR8" s="230" t="s">
        <v>270</v>
      </c>
      <c r="DS8" s="230" t="s">
        <v>270</v>
      </c>
      <c r="DT8" s="230" t="s">
        <v>270</v>
      </c>
      <c r="DU8" s="230" t="s">
        <v>270</v>
      </c>
      <c r="DV8" s="230" t="s">
        <v>270</v>
      </c>
      <c r="DW8" s="230" t="s">
        <v>270</v>
      </c>
      <c r="DX8" s="230" t="s">
        <v>270</v>
      </c>
      <c r="DY8" s="230" t="s">
        <v>270</v>
      </c>
      <c r="DZ8" s="230" t="s">
        <v>270</v>
      </c>
      <c r="EA8" s="230" t="s">
        <v>270</v>
      </c>
      <c r="EB8" s="230" t="s">
        <v>270</v>
      </c>
      <c r="EC8" s="230" t="s">
        <v>270</v>
      </c>
      <c r="ED8" s="230" t="s">
        <v>270</v>
      </c>
      <c r="EE8" s="230" t="s">
        <v>270</v>
      </c>
      <c r="EF8" s="230" t="s">
        <v>270</v>
      </c>
      <c r="EG8" s="230" t="s">
        <v>270</v>
      </c>
      <c r="EH8" s="230" t="s">
        <v>270</v>
      </c>
      <c r="EI8" s="230" t="s">
        <v>270</v>
      </c>
      <c r="EJ8" s="230" t="s">
        <v>270</v>
      </c>
      <c r="EK8" s="230" t="s">
        <v>270</v>
      </c>
      <c r="EL8" s="230" t="s">
        <v>270</v>
      </c>
      <c r="EM8" s="230" t="s">
        <v>270</v>
      </c>
      <c r="EN8" s="230" t="s">
        <v>270</v>
      </c>
      <c r="EO8" s="230" t="s">
        <v>270</v>
      </c>
      <c r="EP8" s="230" t="s">
        <v>270</v>
      </c>
      <c r="EQ8" s="230" t="s">
        <v>270</v>
      </c>
      <c r="ER8" s="230" t="s">
        <v>270</v>
      </c>
      <c r="ES8" s="230" t="s">
        <v>323</v>
      </c>
      <c r="ET8" s="230" t="s">
        <v>324</v>
      </c>
      <c r="EU8" s="230" t="s">
        <v>270</v>
      </c>
      <c r="EV8" s="230" t="s">
        <v>270</v>
      </c>
      <c r="EW8" s="230" t="s">
        <v>270</v>
      </c>
      <c r="EX8" s="230" t="s">
        <v>270</v>
      </c>
      <c r="EY8" s="230" t="s">
        <v>270</v>
      </c>
      <c r="EZ8" s="230" t="s">
        <v>270</v>
      </c>
      <c r="FA8" s="230" t="s">
        <v>270</v>
      </c>
      <c r="FB8" s="230" t="s">
        <v>270</v>
      </c>
      <c r="FC8" s="230" t="s">
        <v>270</v>
      </c>
      <c r="FD8" s="230" t="s">
        <v>270</v>
      </c>
      <c r="FE8" s="230" t="s">
        <v>270</v>
      </c>
      <c r="FF8" s="230" t="s">
        <v>270</v>
      </c>
      <c r="FG8" s="230" t="s">
        <v>270</v>
      </c>
      <c r="FH8" s="230" t="s">
        <v>270</v>
      </c>
      <c r="FI8" s="230" t="s">
        <v>270</v>
      </c>
      <c r="FJ8" s="230" t="s">
        <v>270</v>
      </c>
      <c r="FK8" s="230" t="s">
        <v>270</v>
      </c>
      <c r="FL8" s="230" t="s">
        <v>270</v>
      </c>
      <c r="FM8" s="230" t="s">
        <v>270</v>
      </c>
      <c r="FN8" s="230" t="s">
        <v>270</v>
      </c>
      <c r="FO8" s="230" t="s">
        <v>270</v>
      </c>
      <c r="FP8" s="230" t="s">
        <v>270</v>
      </c>
      <c r="FQ8" s="230" t="s">
        <v>270</v>
      </c>
      <c r="FR8" s="230" t="s">
        <v>270</v>
      </c>
      <c r="FS8" s="230" t="s">
        <v>270</v>
      </c>
      <c r="FT8" s="230" t="s">
        <v>270</v>
      </c>
      <c r="FU8" s="230" t="s">
        <v>270</v>
      </c>
      <c r="FV8" s="230" t="s">
        <v>270</v>
      </c>
      <c r="FW8" s="230" t="s">
        <v>270</v>
      </c>
      <c r="FX8" s="230" t="s">
        <v>270</v>
      </c>
      <c r="FY8" s="230" t="s">
        <v>270</v>
      </c>
      <c r="FZ8" s="230" t="s">
        <v>270</v>
      </c>
      <c r="GA8" s="230" t="s">
        <v>270</v>
      </c>
      <c r="GB8" s="230" t="s">
        <v>270</v>
      </c>
      <c r="GC8" s="230" t="s">
        <v>270</v>
      </c>
      <c r="GD8" s="230" t="s">
        <v>270</v>
      </c>
      <c r="GE8" s="230" t="s">
        <v>270</v>
      </c>
      <c r="GF8" s="230" t="s">
        <v>270</v>
      </c>
      <c r="GG8" s="230" t="s">
        <v>270</v>
      </c>
      <c r="GH8" s="230" t="s">
        <v>270</v>
      </c>
      <c r="GI8" s="230" t="s">
        <v>270</v>
      </c>
      <c r="GJ8" s="230" t="s">
        <v>270</v>
      </c>
      <c r="GK8" s="230" t="s">
        <v>270</v>
      </c>
      <c r="GL8" s="230" t="s">
        <v>270</v>
      </c>
      <c r="GM8" s="230" t="s">
        <v>270</v>
      </c>
      <c r="GN8" s="230" t="s">
        <v>270</v>
      </c>
      <c r="GO8" s="230" t="s">
        <v>270</v>
      </c>
      <c r="GP8" s="228"/>
      <c r="GQ8" s="229" cm="1">
        <f t="array" ref="GQ8">IF(OR(N8:ER8='Annex.1　DeclarationDesired'!$F$30),ROW(),"")</f>
        <v>8</v>
      </c>
      <c r="GR8" s="229" t="s">
        <v>325</v>
      </c>
    </row>
    <row r="9" spans="1:202" s="230" customFormat="1" ht="20.65" customHeight="1">
      <c r="A9" s="242" t="s">
        <v>326</v>
      </c>
      <c r="B9" s="241" t="s">
        <v>311</v>
      </c>
      <c r="C9" s="235" t="s">
        <v>312</v>
      </c>
      <c r="D9" s="235" t="s">
        <v>327</v>
      </c>
      <c r="E9" s="235"/>
      <c r="F9" s="235"/>
      <c r="G9" s="235" t="s">
        <v>314</v>
      </c>
      <c r="H9" s="235" t="s">
        <v>315</v>
      </c>
      <c r="I9" s="235" t="s">
        <v>314</v>
      </c>
      <c r="J9" s="235" t="s">
        <v>267</v>
      </c>
      <c r="K9" s="235"/>
      <c r="L9" s="235" t="s">
        <v>268</v>
      </c>
      <c r="M9" s="230" t="s">
        <v>269</v>
      </c>
      <c r="BH9" s="230" t="s">
        <v>270</v>
      </c>
      <c r="BI9" s="230" t="s">
        <v>270</v>
      </c>
      <c r="BJ9" s="230" t="s">
        <v>270</v>
      </c>
      <c r="BK9" s="230" t="s">
        <v>270</v>
      </c>
      <c r="BL9" s="230" t="s">
        <v>270</v>
      </c>
      <c r="BM9" s="230" t="s">
        <v>270</v>
      </c>
      <c r="BN9" s="230" t="s">
        <v>270</v>
      </c>
      <c r="BO9" s="230" t="s">
        <v>270</v>
      </c>
      <c r="BP9" s="230" t="s">
        <v>270</v>
      </c>
      <c r="BQ9" s="230" t="s">
        <v>270</v>
      </c>
      <c r="BR9" s="230" t="s">
        <v>270</v>
      </c>
      <c r="BS9" s="230" t="s">
        <v>270</v>
      </c>
      <c r="BT9" s="230" t="s">
        <v>270</v>
      </c>
      <c r="BU9" s="230" t="s">
        <v>270</v>
      </c>
      <c r="BV9" s="230" t="s">
        <v>270</v>
      </c>
      <c r="BW9" s="230" t="s">
        <v>270</v>
      </c>
      <c r="BX9" s="230" t="s">
        <v>270</v>
      </c>
      <c r="BY9" s="230" t="s">
        <v>270</v>
      </c>
      <c r="BZ9" s="230" t="s">
        <v>270</v>
      </c>
      <c r="CA9" s="230" t="s">
        <v>270</v>
      </c>
      <c r="CB9" s="230" t="s">
        <v>270</v>
      </c>
      <c r="CC9" s="230" t="s">
        <v>270</v>
      </c>
      <c r="CD9" s="230" t="s">
        <v>270</v>
      </c>
      <c r="CE9" s="230" t="s">
        <v>270</v>
      </c>
      <c r="CF9" s="230" t="s">
        <v>270</v>
      </c>
      <c r="CG9" s="230" t="s">
        <v>270</v>
      </c>
      <c r="CH9" s="230" t="s">
        <v>270</v>
      </c>
      <c r="CI9" s="230" t="s">
        <v>270</v>
      </c>
      <c r="CJ9" s="230" t="s">
        <v>270</v>
      </c>
      <c r="CK9" s="230" t="s">
        <v>270</v>
      </c>
      <c r="CL9" s="230" t="s">
        <v>270</v>
      </c>
      <c r="CM9" s="230" t="s">
        <v>270</v>
      </c>
      <c r="CN9" s="230" t="s">
        <v>270</v>
      </c>
      <c r="CO9" s="230" t="s">
        <v>270</v>
      </c>
      <c r="CP9" s="230" t="s">
        <v>270</v>
      </c>
      <c r="CQ9" s="230" t="s">
        <v>270</v>
      </c>
      <c r="CR9" s="230" t="s">
        <v>270</v>
      </c>
      <c r="CS9" s="230" t="s">
        <v>270</v>
      </c>
      <c r="CT9" s="230" t="s">
        <v>270</v>
      </c>
      <c r="CU9" s="230" t="s">
        <v>270</v>
      </c>
      <c r="CV9" s="230" t="s">
        <v>270</v>
      </c>
      <c r="CW9" s="230" t="s">
        <v>270</v>
      </c>
      <c r="CX9" s="230" t="s">
        <v>270</v>
      </c>
      <c r="CY9" s="230" t="s">
        <v>270</v>
      </c>
      <c r="CZ9" s="230" t="s">
        <v>270</v>
      </c>
      <c r="DA9" s="230" t="s">
        <v>270</v>
      </c>
      <c r="DB9" s="230" t="s">
        <v>270</v>
      </c>
      <c r="DC9" s="230" t="s">
        <v>270</v>
      </c>
      <c r="DD9" s="230" t="s">
        <v>270</v>
      </c>
      <c r="DE9" s="230" t="s">
        <v>270</v>
      </c>
      <c r="DF9" s="230" t="s">
        <v>270</v>
      </c>
      <c r="DG9" s="230" t="s">
        <v>270</v>
      </c>
      <c r="DH9" s="230" t="s">
        <v>270</v>
      </c>
      <c r="DI9" s="230" t="s">
        <v>270</v>
      </c>
      <c r="DJ9" s="230" t="s">
        <v>270</v>
      </c>
      <c r="DK9" s="230" t="s">
        <v>270</v>
      </c>
      <c r="DL9" s="230" t="s">
        <v>270</v>
      </c>
      <c r="DM9" s="230" t="s">
        <v>270</v>
      </c>
      <c r="DN9" s="230" t="s">
        <v>270</v>
      </c>
      <c r="DO9" s="230" t="s">
        <v>270</v>
      </c>
      <c r="DP9" s="230" t="s">
        <v>270</v>
      </c>
      <c r="DQ9" s="230" t="s">
        <v>270</v>
      </c>
      <c r="DR9" s="230" t="s">
        <v>270</v>
      </c>
      <c r="DS9" s="230" t="s">
        <v>270</v>
      </c>
      <c r="DT9" s="230" t="s">
        <v>270</v>
      </c>
      <c r="DU9" s="230" t="s">
        <v>270</v>
      </c>
      <c r="DV9" s="230" t="s">
        <v>270</v>
      </c>
      <c r="DW9" s="230" t="s">
        <v>270</v>
      </c>
      <c r="DX9" s="230" t="s">
        <v>270</v>
      </c>
      <c r="DY9" s="230" t="s">
        <v>270</v>
      </c>
      <c r="DZ9" s="230" t="s">
        <v>270</v>
      </c>
      <c r="EA9" s="230" t="s">
        <v>270</v>
      </c>
      <c r="EB9" s="230" t="s">
        <v>270</v>
      </c>
      <c r="EC9" s="230" t="s">
        <v>270</v>
      </c>
      <c r="ED9" s="230" t="s">
        <v>270</v>
      </c>
      <c r="EE9" s="230" t="s">
        <v>270</v>
      </c>
      <c r="EF9" s="230" t="s">
        <v>270</v>
      </c>
      <c r="EG9" s="230" t="s">
        <v>270</v>
      </c>
      <c r="EH9" s="230" t="s">
        <v>270</v>
      </c>
      <c r="EI9" s="230" t="s">
        <v>270</v>
      </c>
      <c r="EJ9" s="230" t="s">
        <v>270</v>
      </c>
      <c r="EK9" s="230" t="s">
        <v>270</v>
      </c>
      <c r="EL9" s="230" t="s">
        <v>270</v>
      </c>
      <c r="EM9" s="230" t="s">
        <v>270</v>
      </c>
      <c r="EN9" s="230" t="s">
        <v>270</v>
      </c>
      <c r="EO9" s="230" t="s">
        <v>270</v>
      </c>
      <c r="EP9" s="230" t="s">
        <v>270</v>
      </c>
      <c r="EQ9" s="230" t="s">
        <v>270</v>
      </c>
      <c r="ER9" s="230" t="s">
        <v>270</v>
      </c>
      <c r="ES9" s="230" t="s">
        <v>328</v>
      </c>
      <c r="ET9" s="230" t="s">
        <v>270</v>
      </c>
      <c r="EU9" s="230" t="s">
        <v>270</v>
      </c>
      <c r="EV9" s="230" t="s">
        <v>270</v>
      </c>
      <c r="EW9" s="230" t="s">
        <v>270</v>
      </c>
      <c r="EX9" s="230" t="s">
        <v>270</v>
      </c>
      <c r="EY9" s="230" t="s">
        <v>270</v>
      </c>
      <c r="EZ9" s="230" t="s">
        <v>270</v>
      </c>
      <c r="FA9" s="230" t="s">
        <v>270</v>
      </c>
      <c r="FB9" s="230" t="s">
        <v>270</v>
      </c>
      <c r="FC9" s="230" t="s">
        <v>270</v>
      </c>
      <c r="FD9" s="230" t="s">
        <v>270</v>
      </c>
      <c r="FE9" s="230" t="s">
        <v>270</v>
      </c>
      <c r="FF9" s="230" t="s">
        <v>270</v>
      </c>
      <c r="FG9" s="230" t="s">
        <v>270</v>
      </c>
      <c r="FH9" s="230" t="s">
        <v>270</v>
      </c>
      <c r="FI9" s="230" t="s">
        <v>270</v>
      </c>
      <c r="FJ9" s="230" t="s">
        <v>270</v>
      </c>
      <c r="FK9" s="230" t="s">
        <v>270</v>
      </c>
      <c r="FL9" s="230" t="s">
        <v>270</v>
      </c>
      <c r="FM9" s="230" t="s">
        <v>270</v>
      </c>
      <c r="FN9" s="230" t="s">
        <v>270</v>
      </c>
      <c r="FO9" s="230" t="s">
        <v>270</v>
      </c>
      <c r="FP9" s="230" t="s">
        <v>270</v>
      </c>
      <c r="FQ9" s="230" t="s">
        <v>270</v>
      </c>
      <c r="FR9" s="230" t="s">
        <v>270</v>
      </c>
      <c r="FS9" s="230" t="s">
        <v>270</v>
      </c>
      <c r="FT9" s="230" t="s">
        <v>270</v>
      </c>
      <c r="FU9" s="230" t="s">
        <v>270</v>
      </c>
      <c r="FV9" s="230" t="s">
        <v>270</v>
      </c>
      <c r="FW9" s="230" t="s">
        <v>270</v>
      </c>
      <c r="FX9" s="230" t="s">
        <v>270</v>
      </c>
      <c r="FY9" s="230" t="s">
        <v>270</v>
      </c>
      <c r="FZ9" s="230" t="s">
        <v>270</v>
      </c>
      <c r="GA9" s="230" t="s">
        <v>270</v>
      </c>
      <c r="GB9" s="230" t="s">
        <v>270</v>
      </c>
      <c r="GC9" s="230" t="s">
        <v>270</v>
      </c>
      <c r="GD9" s="230" t="s">
        <v>270</v>
      </c>
      <c r="GE9" s="230" t="s">
        <v>270</v>
      </c>
      <c r="GF9" s="230" t="s">
        <v>270</v>
      </c>
      <c r="GG9" s="230" t="s">
        <v>270</v>
      </c>
      <c r="GH9" s="230" t="s">
        <v>270</v>
      </c>
      <c r="GI9" s="230" t="s">
        <v>270</v>
      </c>
      <c r="GJ9" s="230" t="s">
        <v>270</v>
      </c>
      <c r="GK9" s="230" t="s">
        <v>270</v>
      </c>
      <c r="GL9" s="230" t="s">
        <v>270</v>
      </c>
      <c r="GM9" s="230" t="s">
        <v>270</v>
      </c>
      <c r="GN9" s="230" t="s">
        <v>270</v>
      </c>
      <c r="GO9" s="230" t="s">
        <v>270</v>
      </c>
      <c r="GP9" s="228"/>
      <c r="GQ9" s="229" cm="1">
        <f t="array" ref="GQ9">IF(OR(N9:ER9='Annex.1　DeclarationDesired'!$F$30),ROW(),"")</f>
        <v>9</v>
      </c>
      <c r="GR9" s="229" t="s">
        <v>329</v>
      </c>
    </row>
    <row r="10" spans="1:202" s="230" customFormat="1" ht="20.65" customHeight="1">
      <c r="A10" s="242" t="s">
        <v>330</v>
      </c>
      <c r="B10" s="241" t="s">
        <v>311</v>
      </c>
      <c r="C10" s="235" t="s">
        <v>312</v>
      </c>
      <c r="D10" s="235" t="s">
        <v>331</v>
      </c>
      <c r="E10" s="235"/>
      <c r="F10" s="235"/>
      <c r="G10" s="235" t="s">
        <v>314</v>
      </c>
      <c r="H10" s="235" t="s">
        <v>315</v>
      </c>
      <c r="I10" s="235" t="s">
        <v>314</v>
      </c>
      <c r="J10" s="235" t="s">
        <v>267</v>
      </c>
      <c r="K10" s="235"/>
      <c r="L10" s="235" t="s">
        <v>268</v>
      </c>
      <c r="M10" s="230" t="s">
        <v>269</v>
      </c>
      <c r="BH10" s="230" t="s">
        <v>270</v>
      </c>
      <c r="BI10" s="230" t="s">
        <v>270</v>
      </c>
      <c r="BJ10" s="230" t="s">
        <v>270</v>
      </c>
      <c r="BK10" s="230" t="s">
        <v>270</v>
      </c>
      <c r="BL10" s="230" t="s">
        <v>270</v>
      </c>
      <c r="BM10" s="230" t="s">
        <v>270</v>
      </c>
      <c r="BN10" s="230" t="s">
        <v>270</v>
      </c>
      <c r="BO10" s="230" t="s">
        <v>270</v>
      </c>
      <c r="BP10" s="230" t="s">
        <v>270</v>
      </c>
      <c r="BQ10" s="230" t="s">
        <v>270</v>
      </c>
      <c r="BR10" s="230" t="s">
        <v>270</v>
      </c>
      <c r="BS10" s="230" t="s">
        <v>270</v>
      </c>
      <c r="BT10" s="230" t="s">
        <v>270</v>
      </c>
      <c r="BU10" s="230" t="s">
        <v>270</v>
      </c>
      <c r="BV10" s="230" t="s">
        <v>270</v>
      </c>
      <c r="BW10" s="230" t="s">
        <v>270</v>
      </c>
      <c r="BX10" s="230" t="s">
        <v>270</v>
      </c>
      <c r="BY10" s="230" t="s">
        <v>270</v>
      </c>
      <c r="BZ10" s="230" t="s">
        <v>270</v>
      </c>
      <c r="CA10" s="230" t="s">
        <v>270</v>
      </c>
      <c r="CB10" s="230" t="s">
        <v>270</v>
      </c>
      <c r="CC10" s="230" t="s">
        <v>270</v>
      </c>
      <c r="CD10" s="230" t="s">
        <v>270</v>
      </c>
      <c r="CE10" s="230" t="s">
        <v>270</v>
      </c>
      <c r="CF10" s="230" t="s">
        <v>270</v>
      </c>
      <c r="CG10" s="230" t="s">
        <v>270</v>
      </c>
      <c r="CH10" s="230" t="s">
        <v>270</v>
      </c>
      <c r="CI10" s="230" t="s">
        <v>270</v>
      </c>
      <c r="CJ10" s="230" t="s">
        <v>270</v>
      </c>
      <c r="CK10" s="230" t="s">
        <v>270</v>
      </c>
      <c r="CL10" s="230" t="s">
        <v>270</v>
      </c>
      <c r="CM10" s="230" t="s">
        <v>270</v>
      </c>
      <c r="CN10" s="230" t="s">
        <v>270</v>
      </c>
      <c r="CO10" s="230" t="s">
        <v>270</v>
      </c>
      <c r="CP10" s="230" t="s">
        <v>270</v>
      </c>
      <c r="CQ10" s="230" t="s">
        <v>270</v>
      </c>
      <c r="CR10" s="230" t="s">
        <v>270</v>
      </c>
      <c r="CS10" s="230" t="s">
        <v>270</v>
      </c>
      <c r="CT10" s="230" t="s">
        <v>270</v>
      </c>
      <c r="CU10" s="230" t="s">
        <v>270</v>
      </c>
      <c r="CV10" s="230" t="s">
        <v>270</v>
      </c>
      <c r="CW10" s="230" t="s">
        <v>270</v>
      </c>
      <c r="CX10" s="230" t="s">
        <v>270</v>
      </c>
      <c r="CY10" s="230" t="s">
        <v>270</v>
      </c>
      <c r="CZ10" s="230" t="s">
        <v>270</v>
      </c>
      <c r="DA10" s="230" t="s">
        <v>270</v>
      </c>
      <c r="DB10" s="230" t="s">
        <v>270</v>
      </c>
      <c r="DC10" s="230" t="s">
        <v>270</v>
      </c>
      <c r="DD10" s="230" t="s">
        <v>270</v>
      </c>
      <c r="DE10" s="230" t="s">
        <v>270</v>
      </c>
      <c r="DF10" s="230" t="s">
        <v>270</v>
      </c>
      <c r="DG10" s="230" t="s">
        <v>270</v>
      </c>
      <c r="DH10" s="230" t="s">
        <v>270</v>
      </c>
      <c r="DI10" s="230" t="s">
        <v>270</v>
      </c>
      <c r="DJ10" s="230" t="s">
        <v>270</v>
      </c>
      <c r="DK10" s="230" t="s">
        <v>270</v>
      </c>
      <c r="DL10" s="230" t="s">
        <v>270</v>
      </c>
      <c r="DM10" s="230" t="s">
        <v>270</v>
      </c>
      <c r="DN10" s="230" t="s">
        <v>270</v>
      </c>
      <c r="DO10" s="230" t="s">
        <v>270</v>
      </c>
      <c r="DP10" s="230" t="s">
        <v>270</v>
      </c>
      <c r="DQ10" s="230" t="s">
        <v>270</v>
      </c>
      <c r="DR10" s="230" t="s">
        <v>270</v>
      </c>
      <c r="DS10" s="230" t="s">
        <v>270</v>
      </c>
      <c r="DT10" s="230" t="s">
        <v>270</v>
      </c>
      <c r="DU10" s="230" t="s">
        <v>270</v>
      </c>
      <c r="DV10" s="230" t="s">
        <v>270</v>
      </c>
      <c r="DW10" s="230" t="s">
        <v>270</v>
      </c>
      <c r="DX10" s="230" t="s">
        <v>270</v>
      </c>
      <c r="DY10" s="230" t="s">
        <v>270</v>
      </c>
      <c r="DZ10" s="230" t="s">
        <v>270</v>
      </c>
      <c r="EA10" s="230" t="s">
        <v>270</v>
      </c>
      <c r="EB10" s="230" t="s">
        <v>270</v>
      </c>
      <c r="EC10" s="230" t="s">
        <v>270</v>
      </c>
      <c r="ED10" s="230" t="s">
        <v>270</v>
      </c>
      <c r="EE10" s="230" t="s">
        <v>270</v>
      </c>
      <c r="EF10" s="230" t="s">
        <v>270</v>
      </c>
      <c r="EG10" s="230" t="s">
        <v>270</v>
      </c>
      <c r="EH10" s="230" t="s">
        <v>270</v>
      </c>
      <c r="EI10" s="230" t="s">
        <v>270</v>
      </c>
      <c r="EJ10" s="230" t="s">
        <v>270</v>
      </c>
      <c r="EK10" s="230" t="s">
        <v>270</v>
      </c>
      <c r="EL10" s="230" t="s">
        <v>270</v>
      </c>
      <c r="EM10" s="230" t="s">
        <v>270</v>
      </c>
      <c r="EN10" s="230" t="s">
        <v>270</v>
      </c>
      <c r="EO10" s="230" t="s">
        <v>270</v>
      </c>
      <c r="EP10" s="230" t="s">
        <v>270</v>
      </c>
      <c r="EQ10" s="230" t="s">
        <v>270</v>
      </c>
      <c r="ER10" s="230" t="s">
        <v>270</v>
      </c>
      <c r="ES10" s="230" t="s">
        <v>332</v>
      </c>
      <c r="ET10" s="230" t="s">
        <v>319</v>
      </c>
      <c r="EU10" s="230" t="s">
        <v>333</v>
      </c>
      <c r="EV10" s="230" t="s">
        <v>270</v>
      </c>
      <c r="EW10" s="230" t="s">
        <v>270</v>
      </c>
      <c r="EX10" s="230" t="s">
        <v>270</v>
      </c>
      <c r="EY10" s="230" t="s">
        <v>270</v>
      </c>
      <c r="EZ10" s="230" t="s">
        <v>270</v>
      </c>
      <c r="FA10" s="230" t="s">
        <v>270</v>
      </c>
      <c r="FB10" s="230" t="s">
        <v>270</v>
      </c>
      <c r="FC10" s="230" t="s">
        <v>270</v>
      </c>
      <c r="FD10" s="230" t="s">
        <v>270</v>
      </c>
      <c r="FE10" s="230" t="s">
        <v>270</v>
      </c>
      <c r="FF10" s="230" t="s">
        <v>270</v>
      </c>
      <c r="FG10" s="230" t="s">
        <v>270</v>
      </c>
      <c r="FH10" s="230" t="s">
        <v>270</v>
      </c>
      <c r="FI10" s="230" t="s">
        <v>270</v>
      </c>
      <c r="FJ10" s="230" t="s">
        <v>270</v>
      </c>
      <c r="FK10" s="230" t="s">
        <v>270</v>
      </c>
      <c r="FL10" s="230" t="s">
        <v>270</v>
      </c>
      <c r="FM10" s="230" t="s">
        <v>270</v>
      </c>
      <c r="FN10" s="230" t="s">
        <v>270</v>
      </c>
      <c r="FO10" s="230" t="s">
        <v>270</v>
      </c>
      <c r="FP10" s="230" t="s">
        <v>270</v>
      </c>
      <c r="FQ10" s="230" t="s">
        <v>270</v>
      </c>
      <c r="FR10" s="230" t="s">
        <v>270</v>
      </c>
      <c r="FS10" s="230" t="s">
        <v>270</v>
      </c>
      <c r="FT10" s="230" t="s">
        <v>270</v>
      </c>
      <c r="FU10" s="230" t="s">
        <v>270</v>
      </c>
      <c r="FV10" s="230" t="s">
        <v>270</v>
      </c>
      <c r="FW10" s="230" t="s">
        <v>270</v>
      </c>
      <c r="FX10" s="230" t="s">
        <v>270</v>
      </c>
      <c r="FY10" s="230" t="s">
        <v>270</v>
      </c>
      <c r="FZ10" s="230" t="s">
        <v>270</v>
      </c>
      <c r="GA10" s="230" t="s">
        <v>270</v>
      </c>
      <c r="GB10" s="230" t="s">
        <v>270</v>
      </c>
      <c r="GC10" s="230" t="s">
        <v>270</v>
      </c>
      <c r="GD10" s="230" t="s">
        <v>270</v>
      </c>
      <c r="GE10" s="230" t="s">
        <v>270</v>
      </c>
      <c r="GF10" s="230" t="s">
        <v>270</v>
      </c>
      <c r="GG10" s="230" t="s">
        <v>270</v>
      </c>
      <c r="GH10" s="230" t="s">
        <v>270</v>
      </c>
      <c r="GI10" s="230" t="s">
        <v>270</v>
      </c>
      <c r="GJ10" s="230" t="s">
        <v>270</v>
      </c>
      <c r="GK10" s="230" t="s">
        <v>270</v>
      </c>
      <c r="GL10" s="230" t="s">
        <v>270</v>
      </c>
      <c r="GM10" s="230" t="s">
        <v>270</v>
      </c>
      <c r="GN10" s="230" t="s">
        <v>270</v>
      </c>
      <c r="GO10" s="230" t="s">
        <v>270</v>
      </c>
      <c r="GP10" s="228"/>
      <c r="GQ10" s="229" cm="1">
        <f t="array" ref="GQ10">IF(OR(N10:ER10='Annex.1　DeclarationDesired'!$F$30),ROW(),"")</f>
        <v>10</v>
      </c>
      <c r="GR10" s="229" t="s">
        <v>334</v>
      </c>
    </row>
    <row r="11" spans="1:202" s="230" customFormat="1" ht="20.65" customHeight="1">
      <c r="A11" s="242" t="s">
        <v>335</v>
      </c>
      <c r="B11" s="241" t="s">
        <v>311</v>
      </c>
      <c r="C11" s="235" t="s">
        <v>312</v>
      </c>
      <c r="D11" s="235" t="s">
        <v>336</v>
      </c>
      <c r="E11" s="235"/>
      <c r="F11" s="235"/>
      <c r="G11" s="235" t="s">
        <v>314</v>
      </c>
      <c r="H11" s="235" t="s">
        <v>315</v>
      </c>
      <c r="I11" s="235" t="s">
        <v>314</v>
      </c>
      <c r="J11" s="235" t="s">
        <v>267</v>
      </c>
      <c r="K11" s="235"/>
      <c r="L11" s="235" t="s">
        <v>268</v>
      </c>
      <c r="M11" s="230" t="s">
        <v>269</v>
      </c>
      <c r="BH11" s="230" t="s">
        <v>270</v>
      </c>
      <c r="BI11" s="230" t="s">
        <v>270</v>
      </c>
      <c r="BJ11" s="230" t="s">
        <v>270</v>
      </c>
      <c r="BK11" s="230" t="s">
        <v>270</v>
      </c>
      <c r="BL11" s="230" t="s">
        <v>270</v>
      </c>
      <c r="BM11" s="230" t="s">
        <v>270</v>
      </c>
      <c r="BN11" s="230" t="s">
        <v>270</v>
      </c>
      <c r="BO11" s="230" t="s">
        <v>270</v>
      </c>
      <c r="BP11" s="230" t="s">
        <v>270</v>
      </c>
      <c r="BQ11" s="230" t="s">
        <v>270</v>
      </c>
      <c r="BR11" s="230" t="s">
        <v>270</v>
      </c>
      <c r="BS11" s="230" t="s">
        <v>270</v>
      </c>
      <c r="BT11" s="230" t="s">
        <v>270</v>
      </c>
      <c r="BU11" s="230" t="s">
        <v>270</v>
      </c>
      <c r="BV11" s="230" t="s">
        <v>270</v>
      </c>
      <c r="BW11" s="230" t="s">
        <v>270</v>
      </c>
      <c r="BX11" s="230" t="s">
        <v>270</v>
      </c>
      <c r="BY11" s="230" t="s">
        <v>270</v>
      </c>
      <c r="BZ11" s="230" t="s">
        <v>270</v>
      </c>
      <c r="CA11" s="230" t="s">
        <v>270</v>
      </c>
      <c r="CB11" s="230" t="s">
        <v>270</v>
      </c>
      <c r="CC11" s="230" t="s">
        <v>270</v>
      </c>
      <c r="CD11" s="230" t="s">
        <v>270</v>
      </c>
      <c r="CE11" s="230" t="s">
        <v>270</v>
      </c>
      <c r="CF11" s="230" t="s">
        <v>270</v>
      </c>
      <c r="CG11" s="230" t="s">
        <v>270</v>
      </c>
      <c r="CH11" s="230" t="s">
        <v>270</v>
      </c>
      <c r="CI11" s="230" t="s">
        <v>270</v>
      </c>
      <c r="CJ11" s="230" t="s">
        <v>270</v>
      </c>
      <c r="CK11" s="230" t="s">
        <v>270</v>
      </c>
      <c r="CL11" s="230" t="s">
        <v>270</v>
      </c>
      <c r="CM11" s="230" t="s">
        <v>270</v>
      </c>
      <c r="CN11" s="230" t="s">
        <v>270</v>
      </c>
      <c r="CO11" s="230" t="s">
        <v>270</v>
      </c>
      <c r="CP11" s="230" t="s">
        <v>270</v>
      </c>
      <c r="CQ11" s="230" t="s">
        <v>270</v>
      </c>
      <c r="CR11" s="230" t="s">
        <v>270</v>
      </c>
      <c r="CS11" s="230" t="s">
        <v>270</v>
      </c>
      <c r="CT11" s="230" t="s">
        <v>270</v>
      </c>
      <c r="CU11" s="230" t="s">
        <v>270</v>
      </c>
      <c r="CV11" s="230" t="s">
        <v>270</v>
      </c>
      <c r="CW11" s="230" t="s">
        <v>270</v>
      </c>
      <c r="CX11" s="230" t="s">
        <v>270</v>
      </c>
      <c r="CY11" s="230" t="s">
        <v>270</v>
      </c>
      <c r="CZ11" s="230" t="s">
        <v>270</v>
      </c>
      <c r="DA11" s="230" t="s">
        <v>270</v>
      </c>
      <c r="DB11" s="230" t="s">
        <v>270</v>
      </c>
      <c r="DC11" s="230" t="s">
        <v>270</v>
      </c>
      <c r="DD11" s="230" t="s">
        <v>270</v>
      </c>
      <c r="DE11" s="230" t="s">
        <v>270</v>
      </c>
      <c r="DF11" s="230" t="s">
        <v>270</v>
      </c>
      <c r="DG11" s="230" t="s">
        <v>270</v>
      </c>
      <c r="DH11" s="230" t="s">
        <v>270</v>
      </c>
      <c r="DI11" s="230" t="s">
        <v>270</v>
      </c>
      <c r="DJ11" s="230" t="s">
        <v>270</v>
      </c>
      <c r="DK11" s="230" t="s">
        <v>270</v>
      </c>
      <c r="DL11" s="230" t="s">
        <v>270</v>
      </c>
      <c r="DM11" s="230" t="s">
        <v>270</v>
      </c>
      <c r="DN11" s="230" t="s">
        <v>270</v>
      </c>
      <c r="DO11" s="230" t="s">
        <v>270</v>
      </c>
      <c r="DP11" s="230" t="s">
        <v>270</v>
      </c>
      <c r="DQ11" s="230" t="s">
        <v>270</v>
      </c>
      <c r="DR11" s="230" t="s">
        <v>270</v>
      </c>
      <c r="DS11" s="230" t="s">
        <v>270</v>
      </c>
      <c r="DT11" s="230" t="s">
        <v>270</v>
      </c>
      <c r="DU11" s="230" t="s">
        <v>270</v>
      </c>
      <c r="DV11" s="230" t="s">
        <v>270</v>
      </c>
      <c r="DW11" s="230" t="s">
        <v>270</v>
      </c>
      <c r="DX11" s="230" t="s">
        <v>270</v>
      </c>
      <c r="DY11" s="230" t="s">
        <v>270</v>
      </c>
      <c r="DZ11" s="230" t="s">
        <v>270</v>
      </c>
      <c r="EA11" s="230" t="s">
        <v>270</v>
      </c>
      <c r="EB11" s="230" t="s">
        <v>270</v>
      </c>
      <c r="EC11" s="230" t="s">
        <v>270</v>
      </c>
      <c r="ED11" s="230" t="s">
        <v>270</v>
      </c>
      <c r="EE11" s="230" t="s">
        <v>270</v>
      </c>
      <c r="EF11" s="230" t="s">
        <v>270</v>
      </c>
      <c r="EG11" s="230" t="s">
        <v>270</v>
      </c>
      <c r="EH11" s="230" t="s">
        <v>270</v>
      </c>
      <c r="EI11" s="230" t="s">
        <v>270</v>
      </c>
      <c r="EJ11" s="230" t="s">
        <v>270</v>
      </c>
      <c r="EK11" s="230" t="s">
        <v>270</v>
      </c>
      <c r="EL11" s="230" t="s">
        <v>270</v>
      </c>
      <c r="EM11" s="230" t="s">
        <v>270</v>
      </c>
      <c r="EN11" s="230" t="s">
        <v>270</v>
      </c>
      <c r="EO11" s="230" t="s">
        <v>270</v>
      </c>
      <c r="EP11" s="230" t="s">
        <v>270</v>
      </c>
      <c r="EQ11" s="230" t="s">
        <v>270</v>
      </c>
      <c r="ER11" s="230" t="s">
        <v>270</v>
      </c>
      <c r="ES11" s="230" t="s">
        <v>337</v>
      </c>
      <c r="ET11" s="230" t="s">
        <v>338</v>
      </c>
      <c r="EU11" s="230" t="s">
        <v>339</v>
      </c>
      <c r="EV11" s="230" t="s">
        <v>340</v>
      </c>
      <c r="EW11" s="230" t="s">
        <v>341</v>
      </c>
      <c r="EX11" s="230" t="s">
        <v>342</v>
      </c>
      <c r="EY11" s="230" t="s">
        <v>308</v>
      </c>
      <c r="EZ11" s="230" t="s">
        <v>343</v>
      </c>
      <c r="FA11" s="230" t="s">
        <v>270</v>
      </c>
      <c r="FB11" s="230" t="s">
        <v>270</v>
      </c>
      <c r="FC11" s="230" t="s">
        <v>270</v>
      </c>
      <c r="FD11" s="230" t="s">
        <v>270</v>
      </c>
      <c r="FE11" s="230" t="s">
        <v>270</v>
      </c>
      <c r="FF11" s="230" t="s">
        <v>270</v>
      </c>
      <c r="FG11" s="230" t="s">
        <v>270</v>
      </c>
      <c r="FH11" s="230" t="s">
        <v>270</v>
      </c>
      <c r="FI11" s="230" t="s">
        <v>270</v>
      </c>
      <c r="FJ11" s="230" t="s">
        <v>270</v>
      </c>
      <c r="FK11" s="230" t="s">
        <v>270</v>
      </c>
      <c r="FL11" s="230" t="s">
        <v>270</v>
      </c>
      <c r="FM11" s="230" t="s">
        <v>270</v>
      </c>
      <c r="FN11" s="230" t="s">
        <v>270</v>
      </c>
      <c r="FO11" s="230" t="s">
        <v>270</v>
      </c>
      <c r="FP11" s="230" t="s">
        <v>270</v>
      </c>
      <c r="FQ11" s="230" t="s">
        <v>270</v>
      </c>
      <c r="FR11" s="230" t="s">
        <v>270</v>
      </c>
      <c r="FS11" s="230" t="s">
        <v>270</v>
      </c>
      <c r="FT11" s="230" t="s">
        <v>270</v>
      </c>
      <c r="FU11" s="230" t="s">
        <v>270</v>
      </c>
      <c r="FV11" s="230" t="s">
        <v>270</v>
      </c>
      <c r="FW11" s="230" t="s">
        <v>270</v>
      </c>
      <c r="FX11" s="230" t="s">
        <v>270</v>
      </c>
      <c r="FY11" s="230" t="s">
        <v>270</v>
      </c>
      <c r="FZ11" s="230" t="s">
        <v>270</v>
      </c>
      <c r="GA11" s="230" t="s">
        <v>270</v>
      </c>
      <c r="GB11" s="230" t="s">
        <v>270</v>
      </c>
      <c r="GC11" s="230" t="s">
        <v>270</v>
      </c>
      <c r="GD11" s="230" t="s">
        <v>270</v>
      </c>
      <c r="GE11" s="230" t="s">
        <v>270</v>
      </c>
      <c r="GF11" s="230" t="s">
        <v>270</v>
      </c>
      <c r="GG11" s="230" t="s">
        <v>270</v>
      </c>
      <c r="GH11" s="230" t="s">
        <v>270</v>
      </c>
      <c r="GI11" s="230" t="s">
        <v>270</v>
      </c>
      <c r="GJ11" s="230" t="s">
        <v>270</v>
      </c>
      <c r="GK11" s="230" t="s">
        <v>270</v>
      </c>
      <c r="GL11" s="230" t="s">
        <v>270</v>
      </c>
      <c r="GM11" s="230" t="s">
        <v>270</v>
      </c>
      <c r="GN11" s="230" t="s">
        <v>270</v>
      </c>
      <c r="GO11" s="230" t="s">
        <v>270</v>
      </c>
      <c r="GP11" s="228"/>
      <c r="GQ11" s="229" cm="1">
        <f t="array" ref="GQ11">IF(OR(N11:ER11='Annex.1　DeclarationDesired'!$F$30),ROW(),"")</f>
        <v>11</v>
      </c>
      <c r="GR11" s="229" t="s">
        <v>344</v>
      </c>
    </row>
    <row r="12" spans="1:202" s="230" customFormat="1" ht="20.65" customHeight="1">
      <c r="A12" s="242" t="s">
        <v>345</v>
      </c>
      <c r="B12" s="241" t="s">
        <v>311</v>
      </c>
      <c r="C12" s="235" t="s">
        <v>312</v>
      </c>
      <c r="D12" s="235" t="s">
        <v>346</v>
      </c>
      <c r="E12" s="235"/>
      <c r="F12" s="235"/>
      <c r="G12" s="235" t="s">
        <v>314</v>
      </c>
      <c r="H12" s="235" t="s">
        <v>315</v>
      </c>
      <c r="I12" s="235" t="s">
        <v>314</v>
      </c>
      <c r="J12" s="235" t="s">
        <v>267</v>
      </c>
      <c r="K12" s="235"/>
      <c r="L12" s="235" t="s">
        <v>268</v>
      </c>
      <c r="M12" s="230" t="s">
        <v>269</v>
      </c>
      <c r="BH12" s="230" t="s">
        <v>270</v>
      </c>
      <c r="BI12" s="230" t="s">
        <v>270</v>
      </c>
      <c r="BJ12" s="230" t="s">
        <v>270</v>
      </c>
      <c r="BK12" s="230" t="s">
        <v>270</v>
      </c>
      <c r="BL12" s="230" t="s">
        <v>270</v>
      </c>
      <c r="BM12" s="230" t="s">
        <v>270</v>
      </c>
      <c r="BN12" s="230" t="s">
        <v>270</v>
      </c>
      <c r="BO12" s="230" t="s">
        <v>270</v>
      </c>
      <c r="BP12" s="230" t="s">
        <v>270</v>
      </c>
      <c r="BQ12" s="230" t="s">
        <v>270</v>
      </c>
      <c r="BR12" s="230" t="s">
        <v>270</v>
      </c>
      <c r="BS12" s="230" t="s">
        <v>270</v>
      </c>
      <c r="BT12" s="230" t="s">
        <v>270</v>
      </c>
      <c r="BU12" s="230" t="s">
        <v>270</v>
      </c>
      <c r="BV12" s="230" t="s">
        <v>270</v>
      </c>
      <c r="BW12" s="230" t="s">
        <v>270</v>
      </c>
      <c r="BX12" s="230" t="s">
        <v>270</v>
      </c>
      <c r="BY12" s="230" t="s">
        <v>270</v>
      </c>
      <c r="BZ12" s="230" t="s">
        <v>270</v>
      </c>
      <c r="CA12" s="230" t="s">
        <v>270</v>
      </c>
      <c r="CB12" s="230" t="s">
        <v>270</v>
      </c>
      <c r="CC12" s="230" t="s">
        <v>270</v>
      </c>
      <c r="CD12" s="230" t="s">
        <v>270</v>
      </c>
      <c r="CE12" s="230" t="s">
        <v>270</v>
      </c>
      <c r="CF12" s="230" t="s">
        <v>270</v>
      </c>
      <c r="CG12" s="230" t="s">
        <v>270</v>
      </c>
      <c r="CH12" s="230" t="s">
        <v>270</v>
      </c>
      <c r="CI12" s="230" t="s">
        <v>270</v>
      </c>
      <c r="CJ12" s="230" t="s">
        <v>270</v>
      </c>
      <c r="CK12" s="230" t="s">
        <v>270</v>
      </c>
      <c r="CL12" s="230" t="s">
        <v>270</v>
      </c>
      <c r="CM12" s="230" t="s">
        <v>270</v>
      </c>
      <c r="CN12" s="230" t="s">
        <v>270</v>
      </c>
      <c r="CO12" s="230" t="s">
        <v>270</v>
      </c>
      <c r="CP12" s="230" t="s">
        <v>270</v>
      </c>
      <c r="CQ12" s="230" t="s">
        <v>270</v>
      </c>
      <c r="CR12" s="230" t="s">
        <v>270</v>
      </c>
      <c r="CS12" s="230" t="s">
        <v>270</v>
      </c>
      <c r="CT12" s="230" t="s">
        <v>270</v>
      </c>
      <c r="CU12" s="230" t="s">
        <v>270</v>
      </c>
      <c r="CV12" s="230" t="s">
        <v>270</v>
      </c>
      <c r="CW12" s="230" t="s">
        <v>270</v>
      </c>
      <c r="CX12" s="230" t="s">
        <v>270</v>
      </c>
      <c r="CY12" s="230" t="s">
        <v>270</v>
      </c>
      <c r="CZ12" s="230" t="s">
        <v>270</v>
      </c>
      <c r="DA12" s="230" t="s">
        <v>270</v>
      </c>
      <c r="DB12" s="230" t="s">
        <v>270</v>
      </c>
      <c r="DC12" s="230" t="s">
        <v>270</v>
      </c>
      <c r="DD12" s="230" t="s">
        <v>270</v>
      </c>
      <c r="DE12" s="230" t="s">
        <v>270</v>
      </c>
      <c r="DF12" s="230" t="s">
        <v>270</v>
      </c>
      <c r="DG12" s="230" t="s">
        <v>270</v>
      </c>
      <c r="DH12" s="230" t="s">
        <v>270</v>
      </c>
      <c r="DI12" s="230" t="s">
        <v>270</v>
      </c>
      <c r="DJ12" s="230" t="s">
        <v>270</v>
      </c>
      <c r="DK12" s="230" t="s">
        <v>270</v>
      </c>
      <c r="DL12" s="230" t="s">
        <v>270</v>
      </c>
      <c r="DM12" s="230" t="s">
        <v>270</v>
      </c>
      <c r="DN12" s="230" t="s">
        <v>270</v>
      </c>
      <c r="DO12" s="230" t="s">
        <v>270</v>
      </c>
      <c r="DP12" s="230" t="s">
        <v>270</v>
      </c>
      <c r="DQ12" s="230" t="s">
        <v>270</v>
      </c>
      <c r="DR12" s="230" t="s">
        <v>270</v>
      </c>
      <c r="DS12" s="230" t="s">
        <v>270</v>
      </c>
      <c r="DT12" s="230" t="s">
        <v>270</v>
      </c>
      <c r="DU12" s="230" t="s">
        <v>270</v>
      </c>
      <c r="DV12" s="230" t="s">
        <v>270</v>
      </c>
      <c r="DW12" s="230" t="s">
        <v>270</v>
      </c>
      <c r="DX12" s="230" t="s">
        <v>270</v>
      </c>
      <c r="DY12" s="230" t="s">
        <v>270</v>
      </c>
      <c r="DZ12" s="230" t="s">
        <v>270</v>
      </c>
      <c r="EA12" s="230" t="s">
        <v>270</v>
      </c>
      <c r="EB12" s="230" t="s">
        <v>270</v>
      </c>
      <c r="EC12" s="230" t="s">
        <v>270</v>
      </c>
      <c r="ED12" s="230" t="s">
        <v>270</v>
      </c>
      <c r="EE12" s="230" t="s">
        <v>270</v>
      </c>
      <c r="EF12" s="230" t="s">
        <v>270</v>
      </c>
      <c r="EG12" s="230" t="s">
        <v>270</v>
      </c>
      <c r="EH12" s="230" t="s">
        <v>270</v>
      </c>
      <c r="EI12" s="230" t="s">
        <v>270</v>
      </c>
      <c r="EJ12" s="230" t="s">
        <v>270</v>
      </c>
      <c r="EK12" s="230" t="s">
        <v>270</v>
      </c>
      <c r="EL12" s="230" t="s">
        <v>270</v>
      </c>
      <c r="EM12" s="230" t="s">
        <v>270</v>
      </c>
      <c r="EN12" s="230" t="s">
        <v>270</v>
      </c>
      <c r="EO12" s="230" t="s">
        <v>270</v>
      </c>
      <c r="EP12" s="230" t="s">
        <v>270</v>
      </c>
      <c r="EQ12" s="230" t="s">
        <v>270</v>
      </c>
      <c r="ER12" s="230" t="s">
        <v>270</v>
      </c>
      <c r="ES12" s="230" t="s">
        <v>271</v>
      </c>
      <c r="ET12" s="230" t="s">
        <v>302</v>
      </c>
      <c r="EU12" s="230" t="s">
        <v>303</v>
      </c>
      <c r="EV12" s="230" t="s">
        <v>307</v>
      </c>
      <c r="EW12" s="230" t="s">
        <v>270</v>
      </c>
      <c r="EX12" s="230" t="s">
        <v>270</v>
      </c>
      <c r="EY12" s="230" t="s">
        <v>270</v>
      </c>
      <c r="EZ12" s="230" t="s">
        <v>270</v>
      </c>
      <c r="FA12" s="230" t="s">
        <v>270</v>
      </c>
      <c r="FB12" s="230" t="s">
        <v>270</v>
      </c>
      <c r="FC12" s="230" t="s">
        <v>270</v>
      </c>
      <c r="FD12" s="230" t="s">
        <v>270</v>
      </c>
      <c r="FE12" s="230" t="s">
        <v>270</v>
      </c>
      <c r="FF12" s="230" t="s">
        <v>270</v>
      </c>
      <c r="FG12" s="230" t="s">
        <v>270</v>
      </c>
      <c r="FH12" s="230" t="s">
        <v>270</v>
      </c>
      <c r="FI12" s="230" t="s">
        <v>270</v>
      </c>
      <c r="FJ12" s="230" t="s">
        <v>270</v>
      </c>
      <c r="FK12" s="230" t="s">
        <v>270</v>
      </c>
      <c r="FL12" s="230" t="s">
        <v>270</v>
      </c>
      <c r="FM12" s="230" t="s">
        <v>270</v>
      </c>
      <c r="FN12" s="230" t="s">
        <v>270</v>
      </c>
      <c r="FO12" s="230" t="s">
        <v>270</v>
      </c>
      <c r="FP12" s="230" t="s">
        <v>270</v>
      </c>
      <c r="FQ12" s="230" t="s">
        <v>270</v>
      </c>
      <c r="FR12" s="230" t="s">
        <v>270</v>
      </c>
      <c r="FS12" s="230" t="s">
        <v>270</v>
      </c>
      <c r="FT12" s="230" t="s">
        <v>270</v>
      </c>
      <c r="FU12" s="230" t="s">
        <v>270</v>
      </c>
      <c r="FV12" s="230" t="s">
        <v>270</v>
      </c>
      <c r="FW12" s="230" t="s">
        <v>270</v>
      </c>
      <c r="FX12" s="230" t="s">
        <v>270</v>
      </c>
      <c r="FY12" s="230" t="s">
        <v>270</v>
      </c>
      <c r="FZ12" s="230" t="s">
        <v>270</v>
      </c>
      <c r="GA12" s="230" t="s">
        <v>270</v>
      </c>
      <c r="GB12" s="230" t="s">
        <v>270</v>
      </c>
      <c r="GC12" s="230" t="s">
        <v>270</v>
      </c>
      <c r="GD12" s="230" t="s">
        <v>270</v>
      </c>
      <c r="GE12" s="230" t="s">
        <v>270</v>
      </c>
      <c r="GF12" s="230" t="s">
        <v>270</v>
      </c>
      <c r="GG12" s="230" t="s">
        <v>270</v>
      </c>
      <c r="GH12" s="230" t="s">
        <v>270</v>
      </c>
      <c r="GI12" s="230" t="s">
        <v>270</v>
      </c>
      <c r="GJ12" s="230" t="s">
        <v>270</v>
      </c>
      <c r="GK12" s="230" t="s">
        <v>270</v>
      </c>
      <c r="GL12" s="230" t="s">
        <v>270</v>
      </c>
      <c r="GM12" s="230" t="s">
        <v>270</v>
      </c>
      <c r="GN12" s="230" t="s">
        <v>270</v>
      </c>
      <c r="GO12" s="230" t="s">
        <v>270</v>
      </c>
      <c r="GP12" s="228"/>
      <c r="GQ12" s="229" cm="1">
        <f t="array" ref="GQ12">IF(OR(N12:ER12='Annex.1　DeclarationDesired'!$F$30),ROW(),"")</f>
        <v>12</v>
      </c>
      <c r="GR12" s="229"/>
    </row>
    <row r="13" spans="1:202" s="230" customFormat="1" ht="20.65" customHeight="1">
      <c r="A13" s="242" t="s">
        <v>347</v>
      </c>
      <c r="B13" s="241" t="s">
        <v>311</v>
      </c>
      <c r="C13" s="235" t="s">
        <v>312</v>
      </c>
      <c r="D13" s="235" t="s">
        <v>348</v>
      </c>
      <c r="E13" s="235"/>
      <c r="F13" s="235"/>
      <c r="G13" s="235" t="s">
        <v>314</v>
      </c>
      <c r="H13" s="235" t="s">
        <v>315</v>
      </c>
      <c r="I13" s="235" t="s">
        <v>314</v>
      </c>
      <c r="J13" s="235" t="s">
        <v>267</v>
      </c>
      <c r="K13" s="235"/>
      <c r="L13" s="235" t="s">
        <v>268</v>
      </c>
      <c r="M13" s="230" t="s">
        <v>269</v>
      </c>
      <c r="BH13" s="230" t="s">
        <v>270</v>
      </c>
      <c r="BI13" s="230" t="s">
        <v>270</v>
      </c>
      <c r="BJ13" s="230" t="s">
        <v>270</v>
      </c>
      <c r="BK13" s="230" t="s">
        <v>270</v>
      </c>
      <c r="BL13" s="230" t="s">
        <v>270</v>
      </c>
      <c r="BM13" s="230" t="s">
        <v>270</v>
      </c>
      <c r="BN13" s="230" t="s">
        <v>270</v>
      </c>
      <c r="BO13" s="230" t="s">
        <v>270</v>
      </c>
      <c r="BP13" s="230" t="s">
        <v>270</v>
      </c>
      <c r="BQ13" s="230" t="s">
        <v>270</v>
      </c>
      <c r="BR13" s="230" t="s">
        <v>270</v>
      </c>
      <c r="BS13" s="230" t="s">
        <v>270</v>
      </c>
      <c r="BT13" s="230" t="s">
        <v>270</v>
      </c>
      <c r="BU13" s="230" t="s">
        <v>270</v>
      </c>
      <c r="BV13" s="230" t="s">
        <v>270</v>
      </c>
      <c r="BW13" s="230" t="s">
        <v>270</v>
      </c>
      <c r="BX13" s="230" t="s">
        <v>270</v>
      </c>
      <c r="BY13" s="230" t="s">
        <v>270</v>
      </c>
      <c r="BZ13" s="230" t="s">
        <v>270</v>
      </c>
      <c r="CA13" s="230" t="s">
        <v>270</v>
      </c>
      <c r="CB13" s="230" t="s">
        <v>270</v>
      </c>
      <c r="CC13" s="230" t="s">
        <v>270</v>
      </c>
      <c r="CD13" s="230" t="s">
        <v>270</v>
      </c>
      <c r="CE13" s="230" t="s">
        <v>270</v>
      </c>
      <c r="CF13" s="230" t="s">
        <v>270</v>
      </c>
      <c r="CG13" s="230" t="s">
        <v>270</v>
      </c>
      <c r="CH13" s="230" t="s">
        <v>270</v>
      </c>
      <c r="CI13" s="230" t="s">
        <v>270</v>
      </c>
      <c r="CJ13" s="230" t="s">
        <v>270</v>
      </c>
      <c r="CK13" s="230" t="s">
        <v>270</v>
      </c>
      <c r="CL13" s="230" t="s">
        <v>270</v>
      </c>
      <c r="CM13" s="230" t="s">
        <v>270</v>
      </c>
      <c r="CN13" s="230" t="s">
        <v>270</v>
      </c>
      <c r="CO13" s="230" t="s">
        <v>270</v>
      </c>
      <c r="CP13" s="230" t="s">
        <v>270</v>
      </c>
      <c r="CQ13" s="230" t="s">
        <v>270</v>
      </c>
      <c r="CR13" s="230" t="s">
        <v>270</v>
      </c>
      <c r="CS13" s="230" t="s">
        <v>270</v>
      </c>
      <c r="CT13" s="230" t="s">
        <v>270</v>
      </c>
      <c r="CU13" s="230" t="s">
        <v>270</v>
      </c>
      <c r="CV13" s="230" t="s">
        <v>270</v>
      </c>
      <c r="CW13" s="230" t="s">
        <v>270</v>
      </c>
      <c r="CX13" s="230" t="s">
        <v>270</v>
      </c>
      <c r="CY13" s="230" t="s">
        <v>270</v>
      </c>
      <c r="CZ13" s="230" t="s">
        <v>270</v>
      </c>
      <c r="DA13" s="230" t="s">
        <v>270</v>
      </c>
      <c r="DB13" s="230" t="s">
        <v>270</v>
      </c>
      <c r="DC13" s="230" t="s">
        <v>270</v>
      </c>
      <c r="DD13" s="230" t="s">
        <v>270</v>
      </c>
      <c r="DE13" s="230" t="s">
        <v>270</v>
      </c>
      <c r="DF13" s="230" t="s">
        <v>270</v>
      </c>
      <c r="DG13" s="230" t="s">
        <v>270</v>
      </c>
      <c r="DH13" s="230" t="s">
        <v>270</v>
      </c>
      <c r="DI13" s="230" t="s">
        <v>270</v>
      </c>
      <c r="DJ13" s="230" t="s">
        <v>270</v>
      </c>
      <c r="DK13" s="230" t="s">
        <v>270</v>
      </c>
      <c r="DL13" s="230" t="s">
        <v>270</v>
      </c>
      <c r="DM13" s="230" t="s">
        <v>270</v>
      </c>
      <c r="DN13" s="230" t="s">
        <v>270</v>
      </c>
      <c r="DO13" s="230" t="s">
        <v>270</v>
      </c>
      <c r="DP13" s="230" t="s">
        <v>270</v>
      </c>
      <c r="DQ13" s="230" t="s">
        <v>270</v>
      </c>
      <c r="DR13" s="230" t="s">
        <v>270</v>
      </c>
      <c r="DS13" s="230" t="s">
        <v>270</v>
      </c>
      <c r="DT13" s="230" t="s">
        <v>270</v>
      </c>
      <c r="DU13" s="230" t="s">
        <v>270</v>
      </c>
      <c r="DV13" s="230" t="s">
        <v>270</v>
      </c>
      <c r="DW13" s="230" t="s">
        <v>270</v>
      </c>
      <c r="DX13" s="230" t="s">
        <v>270</v>
      </c>
      <c r="DY13" s="230" t="s">
        <v>270</v>
      </c>
      <c r="DZ13" s="230" t="s">
        <v>270</v>
      </c>
      <c r="EA13" s="230" t="s">
        <v>270</v>
      </c>
      <c r="EB13" s="230" t="s">
        <v>270</v>
      </c>
      <c r="EC13" s="230" t="s">
        <v>270</v>
      </c>
      <c r="ED13" s="230" t="s">
        <v>270</v>
      </c>
      <c r="EE13" s="230" t="s">
        <v>270</v>
      </c>
      <c r="EF13" s="230" t="s">
        <v>270</v>
      </c>
      <c r="EG13" s="230" t="s">
        <v>270</v>
      </c>
      <c r="EH13" s="230" t="s">
        <v>270</v>
      </c>
      <c r="EI13" s="230" t="s">
        <v>270</v>
      </c>
      <c r="EJ13" s="230" t="s">
        <v>270</v>
      </c>
      <c r="EK13" s="230" t="s">
        <v>270</v>
      </c>
      <c r="EL13" s="230" t="s">
        <v>270</v>
      </c>
      <c r="EM13" s="230" t="s">
        <v>270</v>
      </c>
      <c r="EN13" s="230" t="s">
        <v>270</v>
      </c>
      <c r="EO13" s="230" t="s">
        <v>270</v>
      </c>
      <c r="EP13" s="230" t="s">
        <v>270</v>
      </c>
      <c r="EQ13" s="230" t="s">
        <v>270</v>
      </c>
      <c r="ER13" s="230" t="s">
        <v>270</v>
      </c>
      <c r="ES13" s="230" t="s">
        <v>349</v>
      </c>
      <c r="ET13" s="230" t="s">
        <v>350</v>
      </c>
      <c r="EU13" s="230" t="s">
        <v>337</v>
      </c>
      <c r="EV13" s="230" t="s">
        <v>338</v>
      </c>
      <c r="EW13" s="230" t="s">
        <v>339</v>
      </c>
      <c r="EX13" s="230" t="s">
        <v>340</v>
      </c>
      <c r="EY13" s="230" t="s">
        <v>342</v>
      </c>
      <c r="EZ13" s="230" t="s">
        <v>351</v>
      </c>
      <c r="FA13" s="230" t="s">
        <v>270</v>
      </c>
      <c r="FB13" s="230" t="s">
        <v>270</v>
      </c>
      <c r="FC13" s="230" t="s">
        <v>270</v>
      </c>
      <c r="FD13" s="230" t="s">
        <v>270</v>
      </c>
      <c r="FE13" s="230" t="s">
        <v>270</v>
      </c>
      <c r="FF13" s="230" t="s">
        <v>270</v>
      </c>
      <c r="FG13" s="230" t="s">
        <v>270</v>
      </c>
      <c r="FH13" s="230" t="s">
        <v>270</v>
      </c>
      <c r="FI13" s="230" t="s">
        <v>270</v>
      </c>
      <c r="FJ13" s="230" t="s">
        <v>270</v>
      </c>
      <c r="FK13" s="230" t="s">
        <v>270</v>
      </c>
      <c r="FL13" s="230" t="s">
        <v>270</v>
      </c>
      <c r="FM13" s="230" t="s">
        <v>270</v>
      </c>
      <c r="FN13" s="230" t="s">
        <v>270</v>
      </c>
      <c r="FO13" s="230" t="s">
        <v>270</v>
      </c>
      <c r="FP13" s="230" t="s">
        <v>270</v>
      </c>
      <c r="FQ13" s="230" t="s">
        <v>270</v>
      </c>
      <c r="FR13" s="230" t="s">
        <v>270</v>
      </c>
      <c r="FS13" s="230" t="s">
        <v>270</v>
      </c>
      <c r="FT13" s="230" t="s">
        <v>270</v>
      </c>
      <c r="FU13" s="230" t="s">
        <v>270</v>
      </c>
      <c r="FV13" s="230" t="s">
        <v>270</v>
      </c>
      <c r="FW13" s="230" t="s">
        <v>270</v>
      </c>
      <c r="FX13" s="230" t="s">
        <v>270</v>
      </c>
      <c r="FY13" s="230" t="s">
        <v>270</v>
      </c>
      <c r="FZ13" s="230" t="s">
        <v>270</v>
      </c>
      <c r="GA13" s="230" t="s">
        <v>270</v>
      </c>
      <c r="GB13" s="230" t="s">
        <v>270</v>
      </c>
      <c r="GC13" s="230" t="s">
        <v>270</v>
      </c>
      <c r="GD13" s="230" t="s">
        <v>270</v>
      </c>
      <c r="GE13" s="230" t="s">
        <v>270</v>
      </c>
      <c r="GF13" s="230" t="s">
        <v>270</v>
      </c>
      <c r="GG13" s="230" t="s">
        <v>270</v>
      </c>
      <c r="GH13" s="230" t="s">
        <v>270</v>
      </c>
      <c r="GI13" s="230" t="s">
        <v>270</v>
      </c>
      <c r="GJ13" s="230" t="s">
        <v>270</v>
      </c>
      <c r="GK13" s="230" t="s">
        <v>270</v>
      </c>
      <c r="GL13" s="230" t="s">
        <v>270</v>
      </c>
      <c r="GM13" s="230" t="s">
        <v>270</v>
      </c>
      <c r="GN13" s="230" t="s">
        <v>270</v>
      </c>
      <c r="GO13" s="230" t="s">
        <v>270</v>
      </c>
      <c r="GP13" s="228"/>
      <c r="GQ13" s="229" cm="1">
        <f t="array" ref="GQ13">IF(OR(N13:ER13='Annex.1　DeclarationDesired'!$F$30),ROW(),"")</f>
        <v>13</v>
      </c>
      <c r="GR13" s="229"/>
    </row>
    <row r="14" spans="1:202" s="230" customFormat="1" ht="20.65" customHeight="1">
      <c r="A14" s="242" t="s">
        <v>352</v>
      </c>
      <c r="B14" s="241" t="s">
        <v>311</v>
      </c>
      <c r="C14" s="235" t="s">
        <v>312</v>
      </c>
      <c r="D14" s="235" t="s">
        <v>353</v>
      </c>
      <c r="E14" s="235"/>
      <c r="F14" s="235"/>
      <c r="G14" s="235" t="s">
        <v>314</v>
      </c>
      <c r="H14" s="235" t="s">
        <v>315</v>
      </c>
      <c r="I14" s="235" t="s">
        <v>314</v>
      </c>
      <c r="J14" s="235" t="s">
        <v>267</v>
      </c>
      <c r="K14" s="235"/>
      <c r="L14" s="235" t="s">
        <v>268</v>
      </c>
      <c r="M14" s="230" t="s">
        <v>269</v>
      </c>
      <c r="BH14" s="230" t="s">
        <v>270</v>
      </c>
      <c r="BI14" s="230" t="s">
        <v>270</v>
      </c>
      <c r="BJ14" s="230" t="s">
        <v>270</v>
      </c>
      <c r="BK14" s="230" t="s">
        <v>270</v>
      </c>
      <c r="BL14" s="230" t="s">
        <v>270</v>
      </c>
      <c r="BM14" s="230" t="s">
        <v>270</v>
      </c>
      <c r="BN14" s="230" t="s">
        <v>270</v>
      </c>
      <c r="BO14" s="230" t="s">
        <v>270</v>
      </c>
      <c r="BP14" s="230" t="s">
        <v>270</v>
      </c>
      <c r="BQ14" s="230" t="s">
        <v>270</v>
      </c>
      <c r="BR14" s="230" t="s">
        <v>270</v>
      </c>
      <c r="BS14" s="230" t="s">
        <v>270</v>
      </c>
      <c r="BT14" s="230" t="s">
        <v>270</v>
      </c>
      <c r="BU14" s="230" t="s">
        <v>270</v>
      </c>
      <c r="BV14" s="230" t="s">
        <v>270</v>
      </c>
      <c r="BW14" s="230" t="s">
        <v>270</v>
      </c>
      <c r="BX14" s="230" t="s">
        <v>270</v>
      </c>
      <c r="BY14" s="230" t="s">
        <v>270</v>
      </c>
      <c r="BZ14" s="230" t="s">
        <v>270</v>
      </c>
      <c r="CA14" s="230" t="s">
        <v>270</v>
      </c>
      <c r="CB14" s="230" t="s">
        <v>270</v>
      </c>
      <c r="CC14" s="230" t="s">
        <v>270</v>
      </c>
      <c r="CD14" s="230" t="s">
        <v>270</v>
      </c>
      <c r="CE14" s="230" t="s">
        <v>270</v>
      </c>
      <c r="CF14" s="230" t="s">
        <v>270</v>
      </c>
      <c r="CG14" s="230" t="s">
        <v>270</v>
      </c>
      <c r="CH14" s="230" t="s">
        <v>270</v>
      </c>
      <c r="CI14" s="230" t="s">
        <v>270</v>
      </c>
      <c r="CJ14" s="230" t="s">
        <v>270</v>
      </c>
      <c r="CK14" s="230" t="s">
        <v>270</v>
      </c>
      <c r="CL14" s="230" t="s">
        <v>270</v>
      </c>
      <c r="CM14" s="230" t="s">
        <v>270</v>
      </c>
      <c r="CN14" s="230" t="s">
        <v>270</v>
      </c>
      <c r="CO14" s="230" t="s">
        <v>270</v>
      </c>
      <c r="CP14" s="230" t="s">
        <v>270</v>
      </c>
      <c r="CQ14" s="230" t="s">
        <v>270</v>
      </c>
      <c r="CR14" s="230" t="s">
        <v>270</v>
      </c>
      <c r="CS14" s="230" t="s">
        <v>270</v>
      </c>
      <c r="CT14" s="230" t="s">
        <v>270</v>
      </c>
      <c r="CU14" s="230" t="s">
        <v>270</v>
      </c>
      <c r="CV14" s="230" t="s">
        <v>270</v>
      </c>
      <c r="CW14" s="230" t="s">
        <v>270</v>
      </c>
      <c r="CX14" s="230" t="s">
        <v>270</v>
      </c>
      <c r="CY14" s="230" t="s">
        <v>270</v>
      </c>
      <c r="CZ14" s="230" t="s">
        <v>270</v>
      </c>
      <c r="DA14" s="230" t="s">
        <v>270</v>
      </c>
      <c r="DB14" s="230" t="s">
        <v>270</v>
      </c>
      <c r="DC14" s="230" t="s">
        <v>270</v>
      </c>
      <c r="DD14" s="230" t="s">
        <v>270</v>
      </c>
      <c r="DE14" s="230" t="s">
        <v>270</v>
      </c>
      <c r="DF14" s="230" t="s">
        <v>270</v>
      </c>
      <c r="DG14" s="230" t="s">
        <v>270</v>
      </c>
      <c r="DH14" s="230" t="s">
        <v>270</v>
      </c>
      <c r="DI14" s="230" t="s">
        <v>270</v>
      </c>
      <c r="DJ14" s="230" t="s">
        <v>270</v>
      </c>
      <c r="DK14" s="230" t="s">
        <v>270</v>
      </c>
      <c r="DL14" s="230" t="s">
        <v>270</v>
      </c>
      <c r="DM14" s="230" t="s">
        <v>270</v>
      </c>
      <c r="DN14" s="230" t="s">
        <v>270</v>
      </c>
      <c r="DO14" s="230" t="s">
        <v>270</v>
      </c>
      <c r="DP14" s="230" t="s">
        <v>270</v>
      </c>
      <c r="DQ14" s="230" t="s">
        <v>270</v>
      </c>
      <c r="DR14" s="230" t="s">
        <v>270</v>
      </c>
      <c r="DS14" s="230" t="s">
        <v>270</v>
      </c>
      <c r="DT14" s="230" t="s">
        <v>270</v>
      </c>
      <c r="DU14" s="230" t="s">
        <v>270</v>
      </c>
      <c r="DV14" s="230" t="s">
        <v>270</v>
      </c>
      <c r="DW14" s="230" t="s">
        <v>270</v>
      </c>
      <c r="DX14" s="230" t="s">
        <v>270</v>
      </c>
      <c r="DY14" s="230" t="s">
        <v>270</v>
      </c>
      <c r="DZ14" s="230" t="s">
        <v>270</v>
      </c>
      <c r="EA14" s="230" t="s">
        <v>270</v>
      </c>
      <c r="EB14" s="230" t="s">
        <v>270</v>
      </c>
      <c r="EC14" s="230" t="s">
        <v>270</v>
      </c>
      <c r="ED14" s="230" t="s">
        <v>270</v>
      </c>
      <c r="EE14" s="230" t="s">
        <v>270</v>
      </c>
      <c r="EF14" s="230" t="s">
        <v>270</v>
      </c>
      <c r="EG14" s="230" t="s">
        <v>270</v>
      </c>
      <c r="EH14" s="230" t="s">
        <v>270</v>
      </c>
      <c r="EI14" s="230" t="s">
        <v>270</v>
      </c>
      <c r="EJ14" s="230" t="s">
        <v>270</v>
      </c>
      <c r="EK14" s="230" t="s">
        <v>270</v>
      </c>
      <c r="EL14" s="230" t="s">
        <v>270</v>
      </c>
      <c r="EM14" s="230" t="s">
        <v>270</v>
      </c>
      <c r="EN14" s="230" t="s">
        <v>270</v>
      </c>
      <c r="EO14" s="230" t="s">
        <v>270</v>
      </c>
      <c r="EP14" s="230" t="s">
        <v>270</v>
      </c>
      <c r="EQ14" s="230" t="s">
        <v>270</v>
      </c>
      <c r="ER14" s="230" t="s">
        <v>270</v>
      </c>
      <c r="ES14" s="230" t="s">
        <v>271</v>
      </c>
      <c r="ET14" s="230" t="s">
        <v>354</v>
      </c>
      <c r="EU14" s="230" t="s">
        <v>355</v>
      </c>
      <c r="EV14" s="230" t="s">
        <v>303</v>
      </c>
      <c r="EW14" s="230" t="s">
        <v>306</v>
      </c>
      <c r="EX14" s="230" t="s">
        <v>270</v>
      </c>
      <c r="EY14" s="230" t="s">
        <v>270</v>
      </c>
      <c r="EZ14" s="230" t="s">
        <v>270</v>
      </c>
      <c r="FA14" s="230" t="s">
        <v>270</v>
      </c>
      <c r="FB14" s="230" t="s">
        <v>270</v>
      </c>
      <c r="FC14" s="230" t="s">
        <v>270</v>
      </c>
      <c r="FD14" s="230" t="s">
        <v>270</v>
      </c>
      <c r="FE14" s="230" t="s">
        <v>270</v>
      </c>
      <c r="FF14" s="230" t="s">
        <v>270</v>
      </c>
      <c r="FG14" s="230" t="s">
        <v>270</v>
      </c>
      <c r="FH14" s="230" t="s">
        <v>270</v>
      </c>
      <c r="FI14" s="230" t="s">
        <v>270</v>
      </c>
      <c r="FJ14" s="230" t="s">
        <v>270</v>
      </c>
      <c r="FK14" s="230" t="s">
        <v>270</v>
      </c>
      <c r="FL14" s="230" t="s">
        <v>270</v>
      </c>
      <c r="FM14" s="230" t="s">
        <v>270</v>
      </c>
      <c r="FN14" s="230" t="s">
        <v>270</v>
      </c>
      <c r="FO14" s="230" t="s">
        <v>270</v>
      </c>
      <c r="FP14" s="230" t="s">
        <v>270</v>
      </c>
      <c r="FQ14" s="230" t="s">
        <v>270</v>
      </c>
      <c r="FR14" s="230" t="s">
        <v>270</v>
      </c>
      <c r="FS14" s="230" t="s">
        <v>270</v>
      </c>
      <c r="FT14" s="230" t="s">
        <v>270</v>
      </c>
      <c r="FU14" s="230" t="s">
        <v>270</v>
      </c>
      <c r="FV14" s="230" t="s">
        <v>270</v>
      </c>
      <c r="FW14" s="230" t="s">
        <v>270</v>
      </c>
      <c r="FX14" s="230" t="s">
        <v>270</v>
      </c>
      <c r="FY14" s="230" t="s">
        <v>270</v>
      </c>
      <c r="FZ14" s="230" t="s">
        <v>270</v>
      </c>
      <c r="GA14" s="230" t="s">
        <v>270</v>
      </c>
      <c r="GB14" s="230" t="s">
        <v>270</v>
      </c>
      <c r="GC14" s="230" t="s">
        <v>270</v>
      </c>
      <c r="GD14" s="230" t="s">
        <v>270</v>
      </c>
      <c r="GE14" s="230" t="s">
        <v>270</v>
      </c>
      <c r="GF14" s="230" t="s">
        <v>270</v>
      </c>
      <c r="GG14" s="230" t="s">
        <v>270</v>
      </c>
      <c r="GH14" s="230" t="s">
        <v>270</v>
      </c>
      <c r="GI14" s="230" t="s">
        <v>270</v>
      </c>
      <c r="GJ14" s="230" t="s">
        <v>270</v>
      </c>
      <c r="GK14" s="230" t="s">
        <v>270</v>
      </c>
      <c r="GL14" s="230" t="s">
        <v>270</v>
      </c>
      <c r="GM14" s="230" t="s">
        <v>270</v>
      </c>
      <c r="GN14" s="230" t="s">
        <v>270</v>
      </c>
      <c r="GO14" s="230" t="s">
        <v>270</v>
      </c>
      <c r="GP14" s="228"/>
      <c r="GQ14" s="229" cm="1">
        <f t="array" ref="GQ14">IF(OR(N14:ER14='Annex.1　DeclarationDesired'!$F$30),ROW(),"")</f>
        <v>14</v>
      </c>
      <c r="GR14" s="229"/>
    </row>
    <row r="15" spans="1:202" s="230" customFormat="1" ht="20.65" customHeight="1">
      <c r="A15" s="242" t="s">
        <v>356</v>
      </c>
      <c r="B15" s="241" t="s">
        <v>311</v>
      </c>
      <c r="C15" s="235" t="s">
        <v>312</v>
      </c>
      <c r="D15" s="235" t="s">
        <v>357</v>
      </c>
      <c r="E15" s="235"/>
      <c r="F15" s="235"/>
      <c r="G15" s="235" t="s">
        <v>314</v>
      </c>
      <c r="H15" s="235" t="s">
        <v>315</v>
      </c>
      <c r="I15" s="235" t="s">
        <v>314</v>
      </c>
      <c r="J15" s="235" t="s">
        <v>267</v>
      </c>
      <c r="K15" s="235"/>
      <c r="L15" s="235" t="s">
        <v>268</v>
      </c>
      <c r="M15" s="230" t="s">
        <v>269</v>
      </c>
      <c r="BH15" s="230" t="s">
        <v>270</v>
      </c>
      <c r="BI15" s="230" t="s">
        <v>270</v>
      </c>
      <c r="BJ15" s="230" t="s">
        <v>270</v>
      </c>
      <c r="BK15" s="230" t="s">
        <v>270</v>
      </c>
      <c r="BL15" s="230" t="s">
        <v>270</v>
      </c>
      <c r="BM15" s="230" t="s">
        <v>270</v>
      </c>
      <c r="BN15" s="230" t="s">
        <v>270</v>
      </c>
      <c r="BO15" s="230" t="s">
        <v>270</v>
      </c>
      <c r="BP15" s="230" t="s">
        <v>270</v>
      </c>
      <c r="BQ15" s="230" t="s">
        <v>270</v>
      </c>
      <c r="BR15" s="230" t="s">
        <v>270</v>
      </c>
      <c r="BS15" s="230" t="s">
        <v>270</v>
      </c>
      <c r="BT15" s="230" t="s">
        <v>270</v>
      </c>
      <c r="BU15" s="230" t="s">
        <v>270</v>
      </c>
      <c r="BV15" s="230" t="s">
        <v>270</v>
      </c>
      <c r="BW15" s="230" t="s">
        <v>270</v>
      </c>
      <c r="BX15" s="230" t="s">
        <v>270</v>
      </c>
      <c r="BY15" s="230" t="s">
        <v>270</v>
      </c>
      <c r="BZ15" s="230" t="s">
        <v>270</v>
      </c>
      <c r="CA15" s="230" t="s">
        <v>270</v>
      </c>
      <c r="CB15" s="230" t="s">
        <v>270</v>
      </c>
      <c r="CC15" s="230" t="s">
        <v>270</v>
      </c>
      <c r="CD15" s="230" t="s">
        <v>270</v>
      </c>
      <c r="CE15" s="230" t="s">
        <v>270</v>
      </c>
      <c r="CF15" s="230" t="s">
        <v>270</v>
      </c>
      <c r="CG15" s="230" t="s">
        <v>270</v>
      </c>
      <c r="CH15" s="230" t="s">
        <v>270</v>
      </c>
      <c r="CI15" s="230" t="s">
        <v>270</v>
      </c>
      <c r="CJ15" s="230" t="s">
        <v>270</v>
      </c>
      <c r="CK15" s="230" t="s">
        <v>270</v>
      </c>
      <c r="CL15" s="230" t="s">
        <v>270</v>
      </c>
      <c r="CM15" s="230" t="s">
        <v>270</v>
      </c>
      <c r="CN15" s="230" t="s">
        <v>270</v>
      </c>
      <c r="CO15" s="230" t="s">
        <v>270</v>
      </c>
      <c r="CP15" s="230" t="s">
        <v>270</v>
      </c>
      <c r="CQ15" s="230" t="s">
        <v>270</v>
      </c>
      <c r="CR15" s="230" t="s">
        <v>270</v>
      </c>
      <c r="CS15" s="230" t="s">
        <v>270</v>
      </c>
      <c r="CT15" s="230" t="s">
        <v>270</v>
      </c>
      <c r="CU15" s="230" t="s">
        <v>270</v>
      </c>
      <c r="CV15" s="230" t="s">
        <v>270</v>
      </c>
      <c r="CW15" s="230" t="s">
        <v>270</v>
      </c>
      <c r="CX15" s="230" t="s">
        <v>270</v>
      </c>
      <c r="CY15" s="230" t="s">
        <v>270</v>
      </c>
      <c r="CZ15" s="230" t="s">
        <v>270</v>
      </c>
      <c r="DA15" s="230" t="s">
        <v>270</v>
      </c>
      <c r="DB15" s="230" t="s">
        <v>270</v>
      </c>
      <c r="DC15" s="230" t="s">
        <v>270</v>
      </c>
      <c r="DD15" s="230" t="s">
        <v>270</v>
      </c>
      <c r="DE15" s="230" t="s">
        <v>270</v>
      </c>
      <c r="DF15" s="230" t="s">
        <v>270</v>
      </c>
      <c r="DG15" s="230" t="s">
        <v>270</v>
      </c>
      <c r="DH15" s="230" t="s">
        <v>270</v>
      </c>
      <c r="DI15" s="230" t="s">
        <v>270</v>
      </c>
      <c r="DJ15" s="230" t="s">
        <v>270</v>
      </c>
      <c r="DK15" s="230" t="s">
        <v>270</v>
      </c>
      <c r="DL15" s="230" t="s">
        <v>270</v>
      </c>
      <c r="DM15" s="230" t="s">
        <v>270</v>
      </c>
      <c r="DN15" s="230" t="s">
        <v>270</v>
      </c>
      <c r="DO15" s="230" t="s">
        <v>270</v>
      </c>
      <c r="DP15" s="230" t="s">
        <v>270</v>
      </c>
      <c r="DQ15" s="230" t="s">
        <v>270</v>
      </c>
      <c r="DR15" s="230" t="s">
        <v>270</v>
      </c>
      <c r="DS15" s="230" t="s">
        <v>270</v>
      </c>
      <c r="DT15" s="230" t="s">
        <v>270</v>
      </c>
      <c r="DU15" s="230" t="s">
        <v>270</v>
      </c>
      <c r="DV15" s="230" t="s">
        <v>270</v>
      </c>
      <c r="DW15" s="230" t="s">
        <v>270</v>
      </c>
      <c r="DX15" s="230" t="s">
        <v>270</v>
      </c>
      <c r="DY15" s="230" t="s">
        <v>270</v>
      </c>
      <c r="DZ15" s="230" t="s">
        <v>270</v>
      </c>
      <c r="EA15" s="230" t="s">
        <v>270</v>
      </c>
      <c r="EB15" s="230" t="s">
        <v>270</v>
      </c>
      <c r="EC15" s="230" t="s">
        <v>270</v>
      </c>
      <c r="ED15" s="230" t="s">
        <v>270</v>
      </c>
      <c r="EE15" s="230" t="s">
        <v>270</v>
      </c>
      <c r="EF15" s="230" t="s">
        <v>270</v>
      </c>
      <c r="EG15" s="230" t="s">
        <v>270</v>
      </c>
      <c r="EH15" s="230" t="s">
        <v>270</v>
      </c>
      <c r="EI15" s="230" t="s">
        <v>270</v>
      </c>
      <c r="EJ15" s="230" t="s">
        <v>270</v>
      </c>
      <c r="EK15" s="230" t="s">
        <v>270</v>
      </c>
      <c r="EL15" s="230" t="s">
        <v>270</v>
      </c>
      <c r="EM15" s="230" t="s">
        <v>270</v>
      </c>
      <c r="EN15" s="230" t="s">
        <v>270</v>
      </c>
      <c r="EO15" s="230" t="s">
        <v>270</v>
      </c>
      <c r="EP15" s="230" t="s">
        <v>270</v>
      </c>
      <c r="EQ15" s="230" t="s">
        <v>270</v>
      </c>
      <c r="ER15" s="230" t="s">
        <v>270</v>
      </c>
      <c r="ES15" s="230" t="s">
        <v>358</v>
      </c>
      <c r="ET15" s="230" t="s">
        <v>270</v>
      </c>
      <c r="EU15" s="230" t="s">
        <v>270</v>
      </c>
      <c r="EV15" s="230" t="s">
        <v>270</v>
      </c>
      <c r="EW15" s="230" t="s">
        <v>270</v>
      </c>
      <c r="EX15" s="230" t="s">
        <v>270</v>
      </c>
      <c r="EY15" s="230" t="s">
        <v>270</v>
      </c>
      <c r="EZ15" s="230" t="s">
        <v>270</v>
      </c>
      <c r="FA15" s="230" t="s">
        <v>270</v>
      </c>
      <c r="FB15" s="230" t="s">
        <v>270</v>
      </c>
      <c r="FC15" s="230" t="s">
        <v>270</v>
      </c>
      <c r="FD15" s="230" t="s">
        <v>270</v>
      </c>
      <c r="FE15" s="230" t="s">
        <v>270</v>
      </c>
      <c r="FF15" s="230" t="s">
        <v>270</v>
      </c>
      <c r="FG15" s="230" t="s">
        <v>270</v>
      </c>
      <c r="FH15" s="230" t="s">
        <v>270</v>
      </c>
      <c r="FI15" s="230" t="s">
        <v>270</v>
      </c>
      <c r="FJ15" s="230" t="s">
        <v>270</v>
      </c>
      <c r="FK15" s="230" t="s">
        <v>270</v>
      </c>
      <c r="FL15" s="230" t="s">
        <v>270</v>
      </c>
      <c r="FM15" s="230" t="s">
        <v>270</v>
      </c>
      <c r="FN15" s="230" t="s">
        <v>270</v>
      </c>
      <c r="FO15" s="230" t="s">
        <v>270</v>
      </c>
      <c r="FP15" s="230" t="s">
        <v>270</v>
      </c>
      <c r="FQ15" s="230" t="s">
        <v>270</v>
      </c>
      <c r="FR15" s="230" t="s">
        <v>270</v>
      </c>
      <c r="FS15" s="230" t="s">
        <v>270</v>
      </c>
      <c r="FT15" s="230" t="s">
        <v>270</v>
      </c>
      <c r="FU15" s="230" t="s">
        <v>270</v>
      </c>
      <c r="FV15" s="230" t="s">
        <v>270</v>
      </c>
      <c r="FW15" s="230" t="s">
        <v>270</v>
      </c>
      <c r="FX15" s="230" t="s">
        <v>270</v>
      </c>
      <c r="FY15" s="230" t="s">
        <v>270</v>
      </c>
      <c r="FZ15" s="230" t="s">
        <v>270</v>
      </c>
      <c r="GA15" s="230" t="s">
        <v>270</v>
      </c>
      <c r="GB15" s="230" t="s">
        <v>270</v>
      </c>
      <c r="GC15" s="230" t="s">
        <v>270</v>
      </c>
      <c r="GD15" s="230" t="s">
        <v>270</v>
      </c>
      <c r="GE15" s="230" t="s">
        <v>270</v>
      </c>
      <c r="GF15" s="230" t="s">
        <v>270</v>
      </c>
      <c r="GG15" s="230" t="s">
        <v>270</v>
      </c>
      <c r="GH15" s="230" t="s">
        <v>270</v>
      </c>
      <c r="GI15" s="230" t="s">
        <v>270</v>
      </c>
      <c r="GJ15" s="230" t="s">
        <v>270</v>
      </c>
      <c r="GK15" s="230" t="s">
        <v>270</v>
      </c>
      <c r="GL15" s="230" t="s">
        <v>270</v>
      </c>
      <c r="GM15" s="230" t="s">
        <v>270</v>
      </c>
      <c r="GN15" s="230" t="s">
        <v>270</v>
      </c>
      <c r="GO15" s="230" t="s">
        <v>270</v>
      </c>
      <c r="GP15" s="228"/>
      <c r="GQ15" s="229" cm="1">
        <f t="array" ref="GQ15">IF(OR(N15:ER15='Annex.1　DeclarationDesired'!$F$30),ROW(),"")</f>
        <v>15</v>
      </c>
      <c r="GR15" s="229"/>
    </row>
    <row r="16" spans="1:202" s="230" customFormat="1" ht="20.65" customHeight="1">
      <c r="A16" s="242" t="s">
        <v>359</v>
      </c>
      <c r="B16" s="241" t="s">
        <v>311</v>
      </c>
      <c r="C16" s="235" t="s">
        <v>312</v>
      </c>
      <c r="D16" s="235" t="s">
        <v>360</v>
      </c>
      <c r="E16" s="235"/>
      <c r="F16" s="235"/>
      <c r="G16" s="235" t="s">
        <v>314</v>
      </c>
      <c r="H16" s="235" t="s">
        <v>315</v>
      </c>
      <c r="I16" s="235" t="s">
        <v>314</v>
      </c>
      <c r="J16" s="235" t="s">
        <v>267</v>
      </c>
      <c r="K16" s="235"/>
      <c r="L16" s="235" t="s">
        <v>268</v>
      </c>
      <c r="M16" s="230" t="s">
        <v>269</v>
      </c>
      <c r="BH16" s="230" t="s">
        <v>270</v>
      </c>
      <c r="BI16" s="230" t="s">
        <v>270</v>
      </c>
      <c r="BJ16" s="230" t="s">
        <v>270</v>
      </c>
      <c r="BK16" s="230" t="s">
        <v>270</v>
      </c>
      <c r="BL16" s="230" t="s">
        <v>270</v>
      </c>
      <c r="BM16" s="230" t="s">
        <v>270</v>
      </c>
      <c r="BN16" s="230" t="s">
        <v>270</v>
      </c>
      <c r="BO16" s="230" t="s">
        <v>270</v>
      </c>
      <c r="BP16" s="230" t="s">
        <v>270</v>
      </c>
      <c r="BQ16" s="230" t="s">
        <v>270</v>
      </c>
      <c r="BR16" s="230" t="s">
        <v>270</v>
      </c>
      <c r="BS16" s="230" t="s">
        <v>270</v>
      </c>
      <c r="BT16" s="230" t="s">
        <v>270</v>
      </c>
      <c r="BU16" s="230" t="s">
        <v>270</v>
      </c>
      <c r="BV16" s="230" t="s">
        <v>270</v>
      </c>
      <c r="BW16" s="230" t="s">
        <v>270</v>
      </c>
      <c r="BX16" s="230" t="s">
        <v>270</v>
      </c>
      <c r="BY16" s="230" t="s">
        <v>270</v>
      </c>
      <c r="BZ16" s="230" t="s">
        <v>270</v>
      </c>
      <c r="CA16" s="230" t="s">
        <v>270</v>
      </c>
      <c r="CB16" s="230" t="s">
        <v>270</v>
      </c>
      <c r="CC16" s="230" t="s">
        <v>270</v>
      </c>
      <c r="CD16" s="230" t="s">
        <v>270</v>
      </c>
      <c r="CE16" s="230" t="s">
        <v>270</v>
      </c>
      <c r="CF16" s="230" t="s">
        <v>270</v>
      </c>
      <c r="CG16" s="230" t="s">
        <v>270</v>
      </c>
      <c r="CH16" s="230" t="s">
        <v>270</v>
      </c>
      <c r="CI16" s="230" t="s">
        <v>270</v>
      </c>
      <c r="CJ16" s="230" t="s">
        <v>270</v>
      </c>
      <c r="CK16" s="230" t="s">
        <v>270</v>
      </c>
      <c r="CL16" s="230" t="s">
        <v>270</v>
      </c>
      <c r="CM16" s="230" t="s">
        <v>270</v>
      </c>
      <c r="CN16" s="230" t="s">
        <v>270</v>
      </c>
      <c r="CO16" s="230" t="s">
        <v>270</v>
      </c>
      <c r="CP16" s="230" t="s">
        <v>270</v>
      </c>
      <c r="CQ16" s="230" t="s">
        <v>270</v>
      </c>
      <c r="CR16" s="230" t="s">
        <v>270</v>
      </c>
      <c r="CS16" s="230" t="s">
        <v>270</v>
      </c>
      <c r="CT16" s="230" t="s">
        <v>270</v>
      </c>
      <c r="CU16" s="230" t="s">
        <v>270</v>
      </c>
      <c r="CV16" s="230" t="s">
        <v>270</v>
      </c>
      <c r="CW16" s="230" t="s">
        <v>270</v>
      </c>
      <c r="CX16" s="230" t="s">
        <v>270</v>
      </c>
      <c r="CY16" s="230" t="s">
        <v>270</v>
      </c>
      <c r="CZ16" s="230" t="s">
        <v>270</v>
      </c>
      <c r="DA16" s="230" t="s">
        <v>270</v>
      </c>
      <c r="DB16" s="230" t="s">
        <v>270</v>
      </c>
      <c r="DC16" s="230" t="s">
        <v>270</v>
      </c>
      <c r="DD16" s="230" t="s">
        <v>270</v>
      </c>
      <c r="DE16" s="230" t="s">
        <v>270</v>
      </c>
      <c r="DF16" s="230" t="s">
        <v>270</v>
      </c>
      <c r="DG16" s="230" t="s">
        <v>270</v>
      </c>
      <c r="DH16" s="230" t="s">
        <v>270</v>
      </c>
      <c r="DI16" s="230" t="s">
        <v>270</v>
      </c>
      <c r="DJ16" s="230" t="s">
        <v>270</v>
      </c>
      <c r="DK16" s="230" t="s">
        <v>270</v>
      </c>
      <c r="DL16" s="230" t="s">
        <v>270</v>
      </c>
      <c r="DM16" s="230" t="s">
        <v>270</v>
      </c>
      <c r="DN16" s="230" t="s">
        <v>270</v>
      </c>
      <c r="DO16" s="230" t="s">
        <v>270</v>
      </c>
      <c r="DP16" s="230" t="s">
        <v>270</v>
      </c>
      <c r="DQ16" s="230" t="s">
        <v>270</v>
      </c>
      <c r="DR16" s="230" t="s">
        <v>270</v>
      </c>
      <c r="DS16" s="230" t="s">
        <v>270</v>
      </c>
      <c r="DT16" s="230" t="s">
        <v>270</v>
      </c>
      <c r="DU16" s="230" t="s">
        <v>270</v>
      </c>
      <c r="DV16" s="230" t="s">
        <v>270</v>
      </c>
      <c r="DW16" s="230" t="s">
        <v>270</v>
      </c>
      <c r="DX16" s="230" t="s">
        <v>270</v>
      </c>
      <c r="DY16" s="230" t="s">
        <v>270</v>
      </c>
      <c r="DZ16" s="230" t="s">
        <v>270</v>
      </c>
      <c r="EA16" s="230" t="s">
        <v>270</v>
      </c>
      <c r="EB16" s="230" t="s">
        <v>270</v>
      </c>
      <c r="EC16" s="230" t="s">
        <v>270</v>
      </c>
      <c r="ED16" s="230" t="s">
        <v>270</v>
      </c>
      <c r="EE16" s="230" t="s">
        <v>270</v>
      </c>
      <c r="EF16" s="230" t="s">
        <v>270</v>
      </c>
      <c r="EG16" s="230" t="s">
        <v>270</v>
      </c>
      <c r="EH16" s="230" t="s">
        <v>270</v>
      </c>
      <c r="EI16" s="230" t="s">
        <v>270</v>
      </c>
      <c r="EJ16" s="230" t="s">
        <v>270</v>
      </c>
      <c r="EK16" s="230" t="s">
        <v>270</v>
      </c>
      <c r="EL16" s="230" t="s">
        <v>270</v>
      </c>
      <c r="EM16" s="230" t="s">
        <v>270</v>
      </c>
      <c r="EN16" s="230" t="s">
        <v>270</v>
      </c>
      <c r="EO16" s="230" t="s">
        <v>270</v>
      </c>
      <c r="EP16" s="230" t="s">
        <v>270</v>
      </c>
      <c r="EQ16" s="230" t="s">
        <v>270</v>
      </c>
      <c r="ER16" s="230" t="s">
        <v>270</v>
      </c>
      <c r="ES16" s="230" t="s">
        <v>354</v>
      </c>
      <c r="ET16" s="230" t="s">
        <v>328</v>
      </c>
      <c r="EU16" s="230" t="s">
        <v>358</v>
      </c>
      <c r="EV16" s="230" t="s">
        <v>270</v>
      </c>
      <c r="EW16" s="230" t="s">
        <v>270</v>
      </c>
      <c r="EX16" s="230" t="s">
        <v>270</v>
      </c>
      <c r="EY16" s="230" t="s">
        <v>270</v>
      </c>
      <c r="EZ16" s="230" t="s">
        <v>270</v>
      </c>
      <c r="FA16" s="230" t="s">
        <v>270</v>
      </c>
      <c r="FB16" s="230" t="s">
        <v>270</v>
      </c>
      <c r="FC16" s="230" t="s">
        <v>270</v>
      </c>
      <c r="FD16" s="230" t="s">
        <v>270</v>
      </c>
      <c r="FE16" s="230" t="s">
        <v>270</v>
      </c>
      <c r="FF16" s="230" t="s">
        <v>270</v>
      </c>
      <c r="FG16" s="230" t="s">
        <v>270</v>
      </c>
      <c r="FH16" s="230" t="s">
        <v>270</v>
      </c>
      <c r="FI16" s="230" t="s">
        <v>270</v>
      </c>
      <c r="FJ16" s="230" t="s">
        <v>270</v>
      </c>
      <c r="FK16" s="230" t="s">
        <v>270</v>
      </c>
      <c r="FL16" s="230" t="s">
        <v>270</v>
      </c>
      <c r="FM16" s="230" t="s">
        <v>270</v>
      </c>
      <c r="FN16" s="230" t="s">
        <v>270</v>
      </c>
      <c r="FO16" s="230" t="s">
        <v>270</v>
      </c>
      <c r="FP16" s="230" t="s">
        <v>270</v>
      </c>
      <c r="FQ16" s="230" t="s">
        <v>270</v>
      </c>
      <c r="FR16" s="230" t="s">
        <v>270</v>
      </c>
      <c r="FS16" s="230" t="s">
        <v>270</v>
      </c>
      <c r="FT16" s="230" t="s">
        <v>270</v>
      </c>
      <c r="FU16" s="230" t="s">
        <v>270</v>
      </c>
      <c r="FV16" s="230" t="s">
        <v>270</v>
      </c>
      <c r="FW16" s="230" t="s">
        <v>270</v>
      </c>
      <c r="FX16" s="230" t="s">
        <v>270</v>
      </c>
      <c r="FY16" s="230" t="s">
        <v>270</v>
      </c>
      <c r="FZ16" s="230" t="s">
        <v>270</v>
      </c>
      <c r="GA16" s="230" t="s">
        <v>270</v>
      </c>
      <c r="GB16" s="230" t="s">
        <v>270</v>
      </c>
      <c r="GC16" s="230" t="s">
        <v>270</v>
      </c>
      <c r="GD16" s="230" t="s">
        <v>270</v>
      </c>
      <c r="GE16" s="230" t="s">
        <v>270</v>
      </c>
      <c r="GF16" s="230" t="s">
        <v>270</v>
      </c>
      <c r="GG16" s="230" t="s">
        <v>270</v>
      </c>
      <c r="GH16" s="230" t="s">
        <v>270</v>
      </c>
      <c r="GI16" s="230" t="s">
        <v>270</v>
      </c>
      <c r="GJ16" s="230" t="s">
        <v>270</v>
      </c>
      <c r="GK16" s="230" t="s">
        <v>270</v>
      </c>
      <c r="GL16" s="230" t="s">
        <v>270</v>
      </c>
      <c r="GM16" s="230" t="s">
        <v>270</v>
      </c>
      <c r="GN16" s="230" t="s">
        <v>270</v>
      </c>
      <c r="GO16" s="230" t="s">
        <v>270</v>
      </c>
      <c r="GP16" s="228"/>
      <c r="GQ16" s="229" cm="1">
        <f t="array" ref="GQ16">IF(OR(N16:ER16='Annex.1　DeclarationDesired'!$F$30),ROW(),"")</f>
        <v>16</v>
      </c>
      <c r="GR16" s="229"/>
    </row>
    <row r="17" spans="1:200" s="230" customFormat="1" ht="20.65" customHeight="1">
      <c r="A17" s="242" t="s">
        <v>361</v>
      </c>
      <c r="B17" s="241" t="s">
        <v>362</v>
      </c>
      <c r="C17" s="235" t="s">
        <v>363</v>
      </c>
      <c r="D17" s="235" t="s">
        <v>364</v>
      </c>
      <c r="E17" s="235" t="s">
        <v>365</v>
      </c>
      <c r="F17" s="235" t="s">
        <v>365</v>
      </c>
      <c r="G17" s="244" t="s">
        <v>366</v>
      </c>
      <c r="H17" s="235" t="s">
        <v>315</v>
      </c>
      <c r="I17" s="235" t="s">
        <v>367</v>
      </c>
      <c r="J17" s="235" t="s">
        <v>267</v>
      </c>
      <c r="K17" s="235"/>
      <c r="L17" s="235" t="s">
        <v>268</v>
      </c>
      <c r="M17" s="230" t="s">
        <v>298</v>
      </c>
      <c r="BH17" s="230" t="s">
        <v>270</v>
      </c>
      <c r="BI17" s="230" t="s">
        <v>270</v>
      </c>
      <c r="BJ17" s="230" t="s">
        <v>270</v>
      </c>
      <c r="BK17" s="230" t="s">
        <v>270</v>
      </c>
      <c r="BL17" s="230" t="s">
        <v>270</v>
      </c>
      <c r="BM17" s="230" t="s">
        <v>270</v>
      </c>
      <c r="BN17" s="230" t="s">
        <v>270</v>
      </c>
      <c r="BO17" s="230" t="s">
        <v>270</v>
      </c>
      <c r="BP17" s="230" t="s">
        <v>270</v>
      </c>
      <c r="BQ17" s="230" t="s">
        <v>270</v>
      </c>
      <c r="BR17" s="230" t="s">
        <v>270</v>
      </c>
      <c r="BS17" s="230" t="s">
        <v>270</v>
      </c>
      <c r="BT17" s="230" t="s">
        <v>270</v>
      </c>
      <c r="BU17" s="230" t="s">
        <v>270</v>
      </c>
      <c r="BV17" s="230" t="s">
        <v>270</v>
      </c>
      <c r="BW17" s="230" t="s">
        <v>270</v>
      </c>
      <c r="BX17" s="230" t="s">
        <v>270</v>
      </c>
      <c r="BY17" s="230" t="s">
        <v>270</v>
      </c>
      <c r="BZ17" s="230" t="s">
        <v>270</v>
      </c>
      <c r="CA17" s="230" t="s">
        <v>270</v>
      </c>
      <c r="CB17" s="230" t="s">
        <v>270</v>
      </c>
      <c r="CC17" s="230" t="s">
        <v>270</v>
      </c>
      <c r="CD17" s="230" t="s">
        <v>270</v>
      </c>
      <c r="CE17" s="230" t="s">
        <v>270</v>
      </c>
      <c r="CF17" s="230" t="s">
        <v>270</v>
      </c>
      <c r="CG17" s="230" t="s">
        <v>270</v>
      </c>
      <c r="CH17" s="230" t="s">
        <v>270</v>
      </c>
      <c r="CI17" s="230" t="s">
        <v>270</v>
      </c>
      <c r="CJ17" s="230" t="s">
        <v>270</v>
      </c>
      <c r="CK17" s="230" t="s">
        <v>270</v>
      </c>
      <c r="CL17" s="230" t="s">
        <v>270</v>
      </c>
      <c r="CM17" s="230" t="s">
        <v>270</v>
      </c>
      <c r="CN17" s="230" t="s">
        <v>270</v>
      </c>
      <c r="CO17" s="230" t="s">
        <v>270</v>
      </c>
      <c r="CP17" s="230" t="s">
        <v>270</v>
      </c>
      <c r="CQ17" s="230" t="s">
        <v>270</v>
      </c>
      <c r="CR17" s="230" t="s">
        <v>270</v>
      </c>
      <c r="CS17" s="230" t="s">
        <v>270</v>
      </c>
      <c r="CT17" s="230" t="s">
        <v>270</v>
      </c>
      <c r="CU17" s="230" t="s">
        <v>270</v>
      </c>
      <c r="CV17" s="230" t="s">
        <v>270</v>
      </c>
      <c r="CW17" s="230" t="s">
        <v>270</v>
      </c>
      <c r="CX17" s="230" t="s">
        <v>270</v>
      </c>
      <c r="CY17" s="230" t="s">
        <v>270</v>
      </c>
      <c r="CZ17" s="230" t="s">
        <v>270</v>
      </c>
      <c r="DA17" s="230" t="s">
        <v>270</v>
      </c>
      <c r="DB17" s="230" t="s">
        <v>270</v>
      </c>
      <c r="DC17" s="230" t="s">
        <v>270</v>
      </c>
      <c r="DD17" s="230" t="s">
        <v>270</v>
      </c>
      <c r="DE17" s="230" t="s">
        <v>270</v>
      </c>
      <c r="DF17" s="230" t="s">
        <v>270</v>
      </c>
      <c r="DG17" s="230" t="s">
        <v>270</v>
      </c>
      <c r="DH17" s="230" t="s">
        <v>270</v>
      </c>
      <c r="DI17" s="230" t="s">
        <v>270</v>
      </c>
      <c r="DJ17" s="230" t="s">
        <v>270</v>
      </c>
      <c r="DK17" s="230" t="s">
        <v>270</v>
      </c>
      <c r="DL17" s="230" t="s">
        <v>270</v>
      </c>
      <c r="DM17" s="230" t="s">
        <v>270</v>
      </c>
      <c r="DN17" s="230" t="s">
        <v>270</v>
      </c>
      <c r="DO17" s="230" t="s">
        <v>270</v>
      </c>
      <c r="DP17" s="230" t="s">
        <v>270</v>
      </c>
      <c r="DQ17" s="230" t="s">
        <v>270</v>
      </c>
      <c r="DR17" s="230" t="s">
        <v>270</v>
      </c>
      <c r="DS17" s="230" t="s">
        <v>270</v>
      </c>
      <c r="DT17" s="230" t="s">
        <v>270</v>
      </c>
      <c r="DU17" s="230" t="s">
        <v>270</v>
      </c>
      <c r="DV17" s="230" t="s">
        <v>270</v>
      </c>
      <c r="DW17" s="230" t="s">
        <v>270</v>
      </c>
      <c r="DX17" s="230" t="s">
        <v>270</v>
      </c>
      <c r="DY17" s="230" t="s">
        <v>270</v>
      </c>
      <c r="DZ17" s="230" t="s">
        <v>270</v>
      </c>
      <c r="EA17" s="230" t="s">
        <v>270</v>
      </c>
      <c r="EB17" s="230" t="s">
        <v>270</v>
      </c>
      <c r="EC17" s="230" t="s">
        <v>270</v>
      </c>
      <c r="ED17" s="230" t="s">
        <v>270</v>
      </c>
      <c r="EE17" s="230" t="s">
        <v>270</v>
      </c>
      <c r="EF17" s="230" t="s">
        <v>270</v>
      </c>
      <c r="EG17" s="230" t="s">
        <v>270</v>
      </c>
      <c r="EH17" s="230" t="s">
        <v>270</v>
      </c>
      <c r="EI17" s="230" t="s">
        <v>270</v>
      </c>
      <c r="EJ17" s="230" t="s">
        <v>270</v>
      </c>
      <c r="EK17" s="230" t="s">
        <v>270</v>
      </c>
      <c r="EL17" s="230" t="s">
        <v>270</v>
      </c>
      <c r="EM17" s="230" t="s">
        <v>270</v>
      </c>
      <c r="EN17" s="230" t="s">
        <v>270</v>
      </c>
      <c r="EO17" s="230" t="s">
        <v>270</v>
      </c>
      <c r="EP17" s="230" t="s">
        <v>270</v>
      </c>
      <c r="EQ17" s="230" t="s">
        <v>270</v>
      </c>
      <c r="ER17" s="230" t="s">
        <v>270</v>
      </c>
      <c r="ES17" s="230" t="s">
        <v>328</v>
      </c>
      <c r="ET17" s="230" t="s">
        <v>323</v>
      </c>
      <c r="EU17" s="230" t="s">
        <v>368</v>
      </c>
      <c r="EV17" s="230" t="s">
        <v>358</v>
      </c>
      <c r="EW17" s="230" t="s">
        <v>332</v>
      </c>
      <c r="EX17" s="230" t="s">
        <v>319</v>
      </c>
      <c r="EY17" s="230" t="s">
        <v>333</v>
      </c>
      <c r="EZ17" s="230" t="s">
        <v>369</v>
      </c>
      <c r="FA17" s="230" t="s">
        <v>343</v>
      </c>
      <c r="FB17" s="230" t="s">
        <v>270</v>
      </c>
      <c r="FC17" s="230" t="s">
        <v>270</v>
      </c>
      <c r="FD17" s="230" t="s">
        <v>270</v>
      </c>
      <c r="FE17" s="230" t="s">
        <v>270</v>
      </c>
      <c r="FF17" s="230" t="s">
        <v>270</v>
      </c>
      <c r="FG17" s="230" t="s">
        <v>270</v>
      </c>
      <c r="FH17" s="230" t="s">
        <v>270</v>
      </c>
      <c r="FI17" s="230" t="s">
        <v>270</v>
      </c>
      <c r="FJ17" s="230" t="s">
        <v>270</v>
      </c>
      <c r="FK17" s="230" t="s">
        <v>270</v>
      </c>
      <c r="FL17" s="230" t="s">
        <v>270</v>
      </c>
      <c r="FM17" s="230" t="s">
        <v>270</v>
      </c>
      <c r="FN17" s="230" t="s">
        <v>270</v>
      </c>
      <c r="FO17" s="230" t="s">
        <v>270</v>
      </c>
      <c r="FP17" s="230" t="s">
        <v>270</v>
      </c>
      <c r="FQ17" s="230" t="s">
        <v>270</v>
      </c>
      <c r="FR17" s="230" t="s">
        <v>270</v>
      </c>
      <c r="FS17" s="230" t="s">
        <v>270</v>
      </c>
      <c r="FT17" s="230" t="s">
        <v>270</v>
      </c>
      <c r="FU17" s="230" t="s">
        <v>270</v>
      </c>
      <c r="FV17" s="230" t="s">
        <v>270</v>
      </c>
      <c r="FW17" s="230" t="s">
        <v>270</v>
      </c>
      <c r="FX17" s="230" t="s">
        <v>270</v>
      </c>
      <c r="FY17" s="230" t="s">
        <v>270</v>
      </c>
      <c r="FZ17" s="230" t="s">
        <v>270</v>
      </c>
      <c r="GA17" s="230" t="s">
        <v>270</v>
      </c>
      <c r="GB17" s="230" t="s">
        <v>270</v>
      </c>
      <c r="GC17" s="230" t="s">
        <v>270</v>
      </c>
      <c r="GD17" s="230" t="s">
        <v>270</v>
      </c>
      <c r="GE17" s="230" t="s">
        <v>270</v>
      </c>
      <c r="GF17" s="230" t="s">
        <v>270</v>
      </c>
      <c r="GG17" s="230" t="s">
        <v>270</v>
      </c>
      <c r="GH17" s="230" t="s">
        <v>270</v>
      </c>
      <c r="GI17" s="230" t="s">
        <v>270</v>
      </c>
      <c r="GJ17" s="230" t="s">
        <v>270</v>
      </c>
      <c r="GK17" s="230" t="s">
        <v>270</v>
      </c>
      <c r="GL17" s="230" t="s">
        <v>270</v>
      </c>
      <c r="GM17" s="230" t="s">
        <v>270</v>
      </c>
      <c r="GN17" s="230" t="s">
        <v>270</v>
      </c>
      <c r="GO17" s="230" t="s">
        <v>270</v>
      </c>
      <c r="GP17" s="228"/>
      <c r="GQ17" s="229" cm="1">
        <f t="array" ref="GQ17">IF(OR(N17:ER17='Annex.1　DeclarationDesired'!$F$30),ROW(),"")</f>
        <v>17</v>
      </c>
      <c r="GR17" s="229"/>
    </row>
    <row r="18" spans="1:200" s="230" customFormat="1" ht="20.65" customHeight="1">
      <c r="A18" s="242" t="s">
        <v>370</v>
      </c>
      <c r="B18" s="241" t="s">
        <v>362</v>
      </c>
      <c r="C18" s="235" t="s">
        <v>371</v>
      </c>
      <c r="D18" s="235" t="s">
        <v>372</v>
      </c>
      <c r="E18" s="235"/>
      <c r="F18" s="235"/>
      <c r="G18" s="235" t="s">
        <v>373</v>
      </c>
      <c r="H18" s="235" t="s">
        <v>265</v>
      </c>
      <c r="I18" s="235" t="s">
        <v>373</v>
      </c>
      <c r="J18" s="235" t="s">
        <v>265</v>
      </c>
      <c r="K18" s="235" t="s">
        <v>373</v>
      </c>
      <c r="L18" s="235" t="s">
        <v>268</v>
      </c>
      <c r="M18" s="230" t="s">
        <v>269</v>
      </c>
      <c r="BH18" s="230" t="s">
        <v>270</v>
      </c>
      <c r="BI18" s="230" t="s">
        <v>270</v>
      </c>
      <c r="BJ18" s="230" t="s">
        <v>270</v>
      </c>
      <c r="BK18" s="230" t="s">
        <v>270</v>
      </c>
      <c r="BL18" s="230" t="s">
        <v>270</v>
      </c>
      <c r="BM18" s="230" t="s">
        <v>270</v>
      </c>
      <c r="BN18" s="230" t="s">
        <v>270</v>
      </c>
      <c r="BO18" s="230" t="s">
        <v>270</v>
      </c>
      <c r="BP18" s="230" t="s">
        <v>270</v>
      </c>
      <c r="BQ18" s="230" t="s">
        <v>270</v>
      </c>
      <c r="BR18" s="230" t="s">
        <v>270</v>
      </c>
      <c r="BS18" s="230" t="s">
        <v>270</v>
      </c>
      <c r="BT18" s="230" t="s">
        <v>270</v>
      </c>
      <c r="BU18" s="230" t="s">
        <v>270</v>
      </c>
      <c r="BV18" s="230" t="s">
        <v>270</v>
      </c>
      <c r="BW18" s="230" t="s">
        <v>270</v>
      </c>
      <c r="BX18" s="230" t="s">
        <v>270</v>
      </c>
      <c r="BY18" s="230" t="s">
        <v>270</v>
      </c>
      <c r="BZ18" s="230" t="s">
        <v>270</v>
      </c>
      <c r="CA18" s="230" t="s">
        <v>270</v>
      </c>
      <c r="CB18" s="230" t="s">
        <v>270</v>
      </c>
      <c r="CC18" s="230" t="s">
        <v>270</v>
      </c>
      <c r="CD18" s="230" t="s">
        <v>270</v>
      </c>
      <c r="CE18" s="230" t="s">
        <v>270</v>
      </c>
      <c r="CF18" s="230" t="s">
        <v>270</v>
      </c>
      <c r="CG18" s="230" t="s">
        <v>270</v>
      </c>
      <c r="CH18" s="230" t="s">
        <v>270</v>
      </c>
      <c r="CI18" s="230" t="s">
        <v>270</v>
      </c>
      <c r="CJ18" s="230" t="s">
        <v>270</v>
      </c>
      <c r="CK18" s="230" t="s">
        <v>270</v>
      </c>
      <c r="CL18" s="230" t="s">
        <v>270</v>
      </c>
      <c r="CM18" s="230" t="s">
        <v>270</v>
      </c>
      <c r="CN18" s="230" t="s">
        <v>270</v>
      </c>
      <c r="CO18" s="230" t="s">
        <v>270</v>
      </c>
      <c r="CP18" s="230" t="s">
        <v>270</v>
      </c>
      <c r="CQ18" s="230" t="s">
        <v>270</v>
      </c>
      <c r="CR18" s="230" t="s">
        <v>270</v>
      </c>
      <c r="CS18" s="230" t="s">
        <v>270</v>
      </c>
      <c r="CT18" s="230" t="s">
        <v>270</v>
      </c>
      <c r="CU18" s="230" t="s">
        <v>270</v>
      </c>
      <c r="CV18" s="230" t="s">
        <v>270</v>
      </c>
      <c r="CW18" s="230" t="s">
        <v>270</v>
      </c>
      <c r="CX18" s="230" t="s">
        <v>270</v>
      </c>
      <c r="CY18" s="230" t="s">
        <v>270</v>
      </c>
      <c r="CZ18" s="230" t="s">
        <v>270</v>
      </c>
      <c r="DA18" s="230" t="s">
        <v>270</v>
      </c>
      <c r="DB18" s="230" t="s">
        <v>270</v>
      </c>
      <c r="DC18" s="230" t="s">
        <v>270</v>
      </c>
      <c r="DD18" s="230" t="s">
        <v>270</v>
      </c>
      <c r="DE18" s="230" t="s">
        <v>270</v>
      </c>
      <c r="DF18" s="230" t="s">
        <v>270</v>
      </c>
      <c r="DG18" s="230" t="s">
        <v>270</v>
      </c>
      <c r="DH18" s="230" t="s">
        <v>270</v>
      </c>
      <c r="DI18" s="230" t="s">
        <v>270</v>
      </c>
      <c r="DJ18" s="230" t="s">
        <v>270</v>
      </c>
      <c r="DK18" s="230" t="s">
        <v>270</v>
      </c>
      <c r="DL18" s="230" t="s">
        <v>270</v>
      </c>
      <c r="DM18" s="230" t="s">
        <v>270</v>
      </c>
      <c r="DN18" s="230" t="s">
        <v>270</v>
      </c>
      <c r="DO18" s="230" t="s">
        <v>270</v>
      </c>
      <c r="DP18" s="230" t="s">
        <v>270</v>
      </c>
      <c r="DQ18" s="230" t="s">
        <v>270</v>
      </c>
      <c r="DR18" s="230" t="s">
        <v>270</v>
      </c>
      <c r="DS18" s="230" t="s">
        <v>270</v>
      </c>
      <c r="DT18" s="230" t="s">
        <v>270</v>
      </c>
      <c r="DU18" s="230" t="s">
        <v>270</v>
      </c>
      <c r="DV18" s="230" t="s">
        <v>270</v>
      </c>
      <c r="DW18" s="230" t="s">
        <v>270</v>
      </c>
      <c r="DX18" s="230" t="s">
        <v>270</v>
      </c>
      <c r="DY18" s="230" t="s">
        <v>270</v>
      </c>
      <c r="DZ18" s="230" t="s">
        <v>270</v>
      </c>
      <c r="EA18" s="230" t="s">
        <v>270</v>
      </c>
      <c r="EB18" s="230" t="s">
        <v>270</v>
      </c>
      <c r="EC18" s="230" t="s">
        <v>270</v>
      </c>
      <c r="ED18" s="230" t="s">
        <v>270</v>
      </c>
      <c r="EE18" s="230" t="s">
        <v>270</v>
      </c>
      <c r="EF18" s="230" t="s">
        <v>270</v>
      </c>
      <c r="EG18" s="230" t="s">
        <v>270</v>
      </c>
      <c r="EH18" s="230" t="s">
        <v>270</v>
      </c>
      <c r="EI18" s="230" t="s">
        <v>270</v>
      </c>
      <c r="EJ18" s="230" t="s">
        <v>270</v>
      </c>
      <c r="EK18" s="230" t="s">
        <v>270</v>
      </c>
      <c r="EL18" s="230" t="s">
        <v>270</v>
      </c>
      <c r="EM18" s="230" t="s">
        <v>270</v>
      </c>
      <c r="EN18" s="230" t="s">
        <v>270</v>
      </c>
      <c r="EO18" s="230" t="s">
        <v>270</v>
      </c>
      <c r="EP18" s="230" t="s">
        <v>270</v>
      </c>
      <c r="EQ18" s="230" t="s">
        <v>270</v>
      </c>
      <c r="ER18" s="230" t="s">
        <v>270</v>
      </c>
      <c r="ES18" s="230" t="s">
        <v>271</v>
      </c>
      <c r="ET18" s="230" t="s">
        <v>299</v>
      </c>
      <c r="EU18" s="230" t="s">
        <v>300</v>
      </c>
      <c r="EV18" s="230" t="s">
        <v>270</v>
      </c>
      <c r="EW18" s="230" t="s">
        <v>270</v>
      </c>
      <c r="EX18" s="230" t="s">
        <v>270</v>
      </c>
      <c r="EY18" s="230" t="s">
        <v>270</v>
      </c>
      <c r="EZ18" s="230" t="s">
        <v>270</v>
      </c>
      <c r="FA18" s="230" t="s">
        <v>270</v>
      </c>
      <c r="FB18" s="230" t="s">
        <v>270</v>
      </c>
      <c r="FC18" s="230" t="s">
        <v>270</v>
      </c>
      <c r="FD18" s="230" t="s">
        <v>270</v>
      </c>
      <c r="FE18" s="230" t="s">
        <v>270</v>
      </c>
      <c r="FF18" s="230" t="s">
        <v>270</v>
      </c>
      <c r="FG18" s="230" t="s">
        <v>270</v>
      </c>
      <c r="FH18" s="230" t="s">
        <v>270</v>
      </c>
      <c r="FI18" s="230" t="s">
        <v>270</v>
      </c>
      <c r="FJ18" s="230" t="s">
        <v>270</v>
      </c>
      <c r="FK18" s="230" t="s">
        <v>270</v>
      </c>
      <c r="FL18" s="230" t="s">
        <v>270</v>
      </c>
      <c r="FM18" s="230" t="s">
        <v>270</v>
      </c>
      <c r="FN18" s="230" t="s">
        <v>270</v>
      </c>
      <c r="FO18" s="230" t="s">
        <v>270</v>
      </c>
      <c r="FP18" s="230" t="s">
        <v>270</v>
      </c>
      <c r="FQ18" s="230" t="s">
        <v>270</v>
      </c>
      <c r="FR18" s="230" t="s">
        <v>270</v>
      </c>
      <c r="FS18" s="230" t="s">
        <v>270</v>
      </c>
      <c r="FT18" s="230" t="s">
        <v>270</v>
      </c>
      <c r="FU18" s="230" t="s">
        <v>270</v>
      </c>
      <c r="FV18" s="230" t="s">
        <v>270</v>
      </c>
      <c r="FW18" s="230" t="s">
        <v>270</v>
      </c>
      <c r="FX18" s="230" t="s">
        <v>270</v>
      </c>
      <c r="FY18" s="230" t="s">
        <v>270</v>
      </c>
      <c r="FZ18" s="230" t="s">
        <v>270</v>
      </c>
      <c r="GA18" s="230" t="s">
        <v>270</v>
      </c>
      <c r="GB18" s="230" t="s">
        <v>270</v>
      </c>
      <c r="GC18" s="230" t="s">
        <v>270</v>
      </c>
      <c r="GD18" s="230" t="s">
        <v>270</v>
      </c>
      <c r="GE18" s="230" t="s">
        <v>270</v>
      </c>
      <c r="GF18" s="230" t="s">
        <v>270</v>
      </c>
      <c r="GG18" s="230" t="s">
        <v>270</v>
      </c>
      <c r="GH18" s="230" t="s">
        <v>270</v>
      </c>
      <c r="GI18" s="230" t="s">
        <v>270</v>
      </c>
      <c r="GJ18" s="230" t="s">
        <v>270</v>
      </c>
      <c r="GK18" s="230" t="s">
        <v>270</v>
      </c>
      <c r="GL18" s="230" t="s">
        <v>270</v>
      </c>
      <c r="GM18" s="230" t="s">
        <v>270</v>
      </c>
      <c r="GN18" s="230" t="s">
        <v>270</v>
      </c>
      <c r="GO18" s="230" t="s">
        <v>270</v>
      </c>
      <c r="GP18" s="228"/>
      <c r="GQ18" s="229" cm="1">
        <f t="array" ref="GQ18">IF(OR(N18:ER18='Annex.1　DeclarationDesired'!$F$30),ROW(),"")</f>
        <v>18</v>
      </c>
      <c r="GR18" s="229"/>
    </row>
    <row r="19" spans="1:200" s="230" customFormat="1" ht="20.65" customHeight="1">
      <c r="A19" s="242" t="s">
        <v>374</v>
      </c>
      <c r="B19" s="241" t="s">
        <v>362</v>
      </c>
      <c r="C19" s="235" t="s">
        <v>375</v>
      </c>
      <c r="D19" s="235" t="s">
        <v>376</v>
      </c>
      <c r="E19" s="235" t="s">
        <v>377</v>
      </c>
      <c r="F19" s="235" t="s">
        <v>378</v>
      </c>
      <c r="G19" s="235" t="s">
        <v>379</v>
      </c>
      <c r="H19" s="235" t="s">
        <v>265</v>
      </c>
      <c r="I19" s="235" t="s">
        <v>380</v>
      </c>
      <c r="J19" s="235" t="s">
        <v>265</v>
      </c>
      <c r="K19" s="235" t="s">
        <v>380</v>
      </c>
      <c r="L19" s="235" t="s">
        <v>268</v>
      </c>
      <c r="M19" s="230" t="s">
        <v>298</v>
      </c>
      <c r="N19" s="230">
        <v>39060</v>
      </c>
      <c r="O19" s="230">
        <v>45020</v>
      </c>
      <c r="P19" s="230">
        <v>45040</v>
      </c>
      <c r="Q19" s="230">
        <v>49040</v>
      </c>
      <c r="BH19" s="230" t="s">
        <v>270</v>
      </c>
      <c r="BI19" s="230" t="s">
        <v>270</v>
      </c>
      <c r="BJ19" s="230" t="s">
        <v>270</v>
      </c>
      <c r="BK19" s="230" t="s">
        <v>270</v>
      </c>
      <c r="BL19" s="230" t="s">
        <v>270</v>
      </c>
      <c r="BM19" s="230" t="s">
        <v>270</v>
      </c>
      <c r="BN19" s="230" t="s">
        <v>270</v>
      </c>
      <c r="BO19" s="230" t="s">
        <v>270</v>
      </c>
      <c r="BP19" s="230" t="s">
        <v>270</v>
      </c>
      <c r="BQ19" s="230" t="s">
        <v>270</v>
      </c>
      <c r="BR19" s="230" t="s">
        <v>270</v>
      </c>
      <c r="BS19" s="230" t="s">
        <v>270</v>
      </c>
      <c r="BT19" s="230" t="s">
        <v>270</v>
      </c>
      <c r="BU19" s="230" t="s">
        <v>270</v>
      </c>
      <c r="BV19" s="230" t="s">
        <v>270</v>
      </c>
      <c r="BW19" s="230" t="s">
        <v>270</v>
      </c>
      <c r="BX19" s="230" t="s">
        <v>270</v>
      </c>
      <c r="BY19" s="230" t="s">
        <v>270</v>
      </c>
      <c r="BZ19" s="230" t="s">
        <v>270</v>
      </c>
      <c r="CA19" s="230" t="s">
        <v>270</v>
      </c>
      <c r="CB19" s="230" t="s">
        <v>270</v>
      </c>
      <c r="CC19" s="230" t="s">
        <v>270</v>
      </c>
      <c r="CD19" s="230" t="s">
        <v>270</v>
      </c>
      <c r="CE19" s="230" t="s">
        <v>270</v>
      </c>
      <c r="CF19" s="230" t="s">
        <v>270</v>
      </c>
      <c r="CG19" s="230" t="s">
        <v>270</v>
      </c>
      <c r="CH19" s="230" t="s">
        <v>270</v>
      </c>
      <c r="CI19" s="230" t="s">
        <v>270</v>
      </c>
      <c r="CJ19" s="230" t="s">
        <v>270</v>
      </c>
      <c r="CK19" s="230" t="s">
        <v>270</v>
      </c>
      <c r="CL19" s="230" t="s">
        <v>270</v>
      </c>
      <c r="CM19" s="230" t="s">
        <v>270</v>
      </c>
      <c r="CN19" s="230" t="s">
        <v>270</v>
      </c>
      <c r="CO19" s="230" t="s">
        <v>270</v>
      </c>
      <c r="CP19" s="230" t="s">
        <v>270</v>
      </c>
      <c r="CQ19" s="230" t="s">
        <v>270</v>
      </c>
      <c r="CR19" s="230" t="s">
        <v>270</v>
      </c>
      <c r="CS19" s="230" t="s">
        <v>270</v>
      </c>
      <c r="CT19" s="230" t="s">
        <v>270</v>
      </c>
      <c r="CU19" s="230" t="s">
        <v>270</v>
      </c>
      <c r="CV19" s="230" t="s">
        <v>270</v>
      </c>
      <c r="CW19" s="230" t="s">
        <v>270</v>
      </c>
      <c r="CX19" s="230" t="s">
        <v>270</v>
      </c>
      <c r="CY19" s="230" t="s">
        <v>270</v>
      </c>
      <c r="CZ19" s="230" t="s">
        <v>270</v>
      </c>
      <c r="DA19" s="230" t="s">
        <v>270</v>
      </c>
      <c r="DB19" s="230" t="s">
        <v>270</v>
      </c>
      <c r="DC19" s="230" t="s">
        <v>270</v>
      </c>
      <c r="DD19" s="230" t="s">
        <v>270</v>
      </c>
      <c r="DE19" s="230" t="s">
        <v>270</v>
      </c>
      <c r="DF19" s="230" t="s">
        <v>270</v>
      </c>
      <c r="DG19" s="230" t="s">
        <v>270</v>
      </c>
      <c r="DH19" s="230" t="s">
        <v>270</v>
      </c>
      <c r="DI19" s="230" t="s">
        <v>270</v>
      </c>
      <c r="DJ19" s="230" t="s">
        <v>270</v>
      </c>
      <c r="DK19" s="230" t="s">
        <v>270</v>
      </c>
      <c r="DL19" s="230" t="s">
        <v>270</v>
      </c>
      <c r="DM19" s="230" t="s">
        <v>270</v>
      </c>
      <c r="DN19" s="230" t="s">
        <v>270</v>
      </c>
      <c r="DO19" s="230" t="s">
        <v>270</v>
      </c>
      <c r="DP19" s="230" t="s">
        <v>270</v>
      </c>
      <c r="DQ19" s="230" t="s">
        <v>270</v>
      </c>
      <c r="DR19" s="230" t="s">
        <v>270</v>
      </c>
      <c r="DS19" s="230" t="s">
        <v>270</v>
      </c>
      <c r="DT19" s="230" t="s">
        <v>270</v>
      </c>
      <c r="DU19" s="230" t="s">
        <v>270</v>
      </c>
      <c r="DV19" s="230" t="s">
        <v>270</v>
      </c>
      <c r="DW19" s="230" t="s">
        <v>270</v>
      </c>
      <c r="DX19" s="230" t="s">
        <v>270</v>
      </c>
      <c r="DY19" s="230" t="s">
        <v>270</v>
      </c>
      <c r="DZ19" s="230" t="s">
        <v>270</v>
      </c>
      <c r="EA19" s="230" t="s">
        <v>270</v>
      </c>
      <c r="EB19" s="230" t="s">
        <v>270</v>
      </c>
      <c r="EC19" s="230" t="s">
        <v>270</v>
      </c>
      <c r="ED19" s="230" t="s">
        <v>270</v>
      </c>
      <c r="EE19" s="230" t="s">
        <v>270</v>
      </c>
      <c r="EF19" s="230" t="s">
        <v>270</v>
      </c>
      <c r="EG19" s="230" t="s">
        <v>270</v>
      </c>
      <c r="EH19" s="230" t="s">
        <v>270</v>
      </c>
      <c r="EI19" s="230" t="s">
        <v>270</v>
      </c>
      <c r="EJ19" s="230" t="s">
        <v>270</v>
      </c>
      <c r="EK19" s="230" t="s">
        <v>270</v>
      </c>
      <c r="EL19" s="230" t="s">
        <v>270</v>
      </c>
      <c r="EM19" s="230" t="s">
        <v>270</v>
      </c>
      <c r="EN19" s="230" t="s">
        <v>270</v>
      </c>
      <c r="EO19" s="230" t="s">
        <v>270</v>
      </c>
      <c r="EP19" s="230" t="s">
        <v>270</v>
      </c>
      <c r="EQ19" s="230" t="s">
        <v>270</v>
      </c>
      <c r="ER19" s="230" t="s">
        <v>270</v>
      </c>
      <c r="ES19" s="230" t="s">
        <v>323</v>
      </c>
      <c r="ET19" s="230" t="s">
        <v>333</v>
      </c>
      <c r="EU19" s="230" t="s">
        <v>381</v>
      </c>
      <c r="EV19" s="230" t="s">
        <v>270</v>
      </c>
      <c r="EW19" s="230" t="s">
        <v>270</v>
      </c>
      <c r="EX19" s="230" t="s">
        <v>270</v>
      </c>
      <c r="EY19" s="230" t="s">
        <v>270</v>
      </c>
      <c r="EZ19" s="230" t="s">
        <v>270</v>
      </c>
      <c r="FA19" s="230" t="s">
        <v>270</v>
      </c>
      <c r="FB19" s="230" t="s">
        <v>270</v>
      </c>
      <c r="FC19" s="230" t="s">
        <v>270</v>
      </c>
      <c r="FD19" s="230" t="s">
        <v>270</v>
      </c>
      <c r="FE19" s="230" t="s">
        <v>270</v>
      </c>
      <c r="FF19" s="230" t="s">
        <v>270</v>
      </c>
      <c r="FG19" s="230" t="s">
        <v>270</v>
      </c>
      <c r="FH19" s="230" t="s">
        <v>270</v>
      </c>
      <c r="FI19" s="230" t="s">
        <v>270</v>
      </c>
      <c r="FJ19" s="230" t="s">
        <v>270</v>
      </c>
      <c r="FK19" s="230" t="s">
        <v>270</v>
      </c>
      <c r="FL19" s="230" t="s">
        <v>270</v>
      </c>
      <c r="FM19" s="230" t="s">
        <v>270</v>
      </c>
      <c r="FN19" s="230" t="s">
        <v>270</v>
      </c>
      <c r="FO19" s="230" t="s">
        <v>270</v>
      </c>
      <c r="FP19" s="230" t="s">
        <v>270</v>
      </c>
      <c r="FQ19" s="230" t="s">
        <v>270</v>
      </c>
      <c r="FR19" s="230" t="s">
        <v>270</v>
      </c>
      <c r="FS19" s="230" t="s">
        <v>270</v>
      </c>
      <c r="FT19" s="230" t="s">
        <v>270</v>
      </c>
      <c r="FU19" s="230" t="s">
        <v>270</v>
      </c>
      <c r="FV19" s="230" t="s">
        <v>270</v>
      </c>
      <c r="FW19" s="230" t="s">
        <v>270</v>
      </c>
      <c r="FX19" s="230" t="s">
        <v>270</v>
      </c>
      <c r="FY19" s="230" t="s">
        <v>270</v>
      </c>
      <c r="FZ19" s="230" t="s">
        <v>270</v>
      </c>
      <c r="GA19" s="230" t="s">
        <v>270</v>
      </c>
      <c r="GB19" s="230" t="s">
        <v>270</v>
      </c>
      <c r="GC19" s="230" t="s">
        <v>270</v>
      </c>
      <c r="GD19" s="230" t="s">
        <v>270</v>
      </c>
      <c r="GE19" s="230" t="s">
        <v>270</v>
      </c>
      <c r="GF19" s="230" t="s">
        <v>270</v>
      </c>
      <c r="GG19" s="230" t="s">
        <v>270</v>
      </c>
      <c r="GH19" s="230" t="s">
        <v>270</v>
      </c>
      <c r="GI19" s="230" t="s">
        <v>270</v>
      </c>
      <c r="GJ19" s="230" t="s">
        <v>270</v>
      </c>
      <c r="GK19" s="230" t="s">
        <v>270</v>
      </c>
      <c r="GL19" s="230" t="s">
        <v>270</v>
      </c>
      <c r="GM19" s="230" t="s">
        <v>270</v>
      </c>
      <c r="GN19" s="230" t="s">
        <v>270</v>
      </c>
      <c r="GO19" s="230" t="s">
        <v>270</v>
      </c>
      <c r="GP19" s="228"/>
      <c r="GQ19" s="229" cm="1">
        <f t="array" ref="GQ19">IF(OR(N19:ER19='Annex.1　DeclarationDesired'!$F$30),ROW(),"")</f>
        <v>19</v>
      </c>
      <c r="GR19" s="229"/>
    </row>
    <row r="20" spans="1:200" s="230" customFormat="1" ht="20.65" customHeight="1">
      <c r="A20" s="242" t="s">
        <v>382</v>
      </c>
      <c r="B20" s="241" t="s">
        <v>362</v>
      </c>
      <c r="C20" s="235" t="s">
        <v>375</v>
      </c>
      <c r="D20" s="235" t="s">
        <v>376</v>
      </c>
      <c r="E20" s="235"/>
      <c r="F20" s="235"/>
      <c r="G20" s="244" t="s">
        <v>383</v>
      </c>
      <c r="H20" s="235" t="s">
        <v>315</v>
      </c>
      <c r="I20" s="249" t="s">
        <v>383</v>
      </c>
      <c r="J20" s="235" t="s">
        <v>315</v>
      </c>
      <c r="K20" s="235"/>
      <c r="L20" s="235" t="s">
        <v>268</v>
      </c>
      <c r="M20" s="230" t="s">
        <v>298</v>
      </c>
      <c r="BH20" s="230" t="s">
        <v>270</v>
      </c>
      <c r="BI20" s="230" t="s">
        <v>270</v>
      </c>
      <c r="BJ20" s="230" t="s">
        <v>270</v>
      </c>
      <c r="BK20" s="230" t="s">
        <v>270</v>
      </c>
      <c r="BL20" s="230" t="s">
        <v>270</v>
      </c>
      <c r="BM20" s="230" t="s">
        <v>270</v>
      </c>
      <c r="BN20" s="230" t="s">
        <v>270</v>
      </c>
      <c r="BO20" s="230" t="s">
        <v>270</v>
      </c>
      <c r="BP20" s="230" t="s">
        <v>270</v>
      </c>
      <c r="BQ20" s="230" t="s">
        <v>270</v>
      </c>
      <c r="BR20" s="230" t="s">
        <v>270</v>
      </c>
      <c r="BS20" s="230" t="s">
        <v>270</v>
      </c>
      <c r="BT20" s="230" t="s">
        <v>270</v>
      </c>
      <c r="BU20" s="230" t="s">
        <v>270</v>
      </c>
      <c r="BV20" s="230" t="s">
        <v>270</v>
      </c>
      <c r="BW20" s="230" t="s">
        <v>270</v>
      </c>
      <c r="BX20" s="230" t="s">
        <v>270</v>
      </c>
      <c r="BY20" s="230" t="s">
        <v>270</v>
      </c>
      <c r="BZ20" s="230" t="s">
        <v>270</v>
      </c>
      <c r="CA20" s="230" t="s">
        <v>270</v>
      </c>
      <c r="CB20" s="230" t="s">
        <v>270</v>
      </c>
      <c r="CC20" s="230" t="s">
        <v>270</v>
      </c>
      <c r="CD20" s="230" t="s">
        <v>270</v>
      </c>
      <c r="CE20" s="230" t="s">
        <v>270</v>
      </c>
      <c r="CF20" s="230" t="s">
        <v>270</v>
      </c>
      <c r="CG20" s="230" t="s">
        <v>270</v>
      </c>
      <c r="CH20" s="230" t="s">
        <v>270</v>
      </c>
      <c r="CI20" s="230" t="s">
        <v>270</v>
      </c>
      <c r="CJ20" s="230" t="s">
        <v>270</v>
      </c>
      <c r="CK20" s="230" t="s">
        <v>270</v>
      </c>
      <c r="CL20" s="230" t="s">
        <v>270</v>
      </c>
      <c r="CM20" s="230" t="s">
        <v>270</v>
      </c>
      <c r="CN20" s="230" t="s">
        <v>270</v>
      </c>
      <c r="CO20" s="230" t="s">
        <v>270</v>
      </c>
      <c r="CP20" s="230" t="s">
        <v>270</v>
      </c>
      <c r="CQ20" s="230" t="s">
        <v>270</v>
      </c>
      <c r="CR20" s="230" t="s">
        <v>270</v>
      </c>
      <c r="CS20" s="230" t="s">
        <v>270</v>
      </c>
      <c r="CT20" s="230" t="s">
        <v>270</v>
      </c>
      <c r="CU20" s="230" t="s">
        <v>270</v>
      </c>
      <c r="CV20" s="230" t="s">
        <v>270</v>
      </c>
      <c r="CW20" s="230" t="s">
        <v>270</v>
      </c>
      <c r="CX20" s="230" t="s">
        <v>270</v>
      </c>
      <c r="CY20" s="230" t="s">
        <v>270</v>
      </c>
      <c r="CZ20" s="230" t="s">
        <v>270</v>
      </c>
      <c r="DA20" s="230" t="s">
        <v>270</v>
      </c>
      <c r="DB20" s="230" t="s">
        <v>270</v>
      </c>
      <c r="DC20" s="230" t="s">
        <v>270</v>
      </c>
      <c r="DD20" s="230" t="s">
        <v>270</v>
      </c>
      <c r="DE20" s="230" t="s">
        <v>270</v>
      </c>
      <c r="DF20" s="230" t="s">
        <v>270</v>
      </c>
      <c r="DG20" s="230" t="s">
        <v>270</v>
      </c>
      <c r="DH20" s="230" t="s">
        <v>270</v>
      </c>
      <c r="DI20" s="230" t="s">
        <v>270</v>
      </c>
      <c r="DJ20" s="230" t="s">
        <v>270</v>
      </c>
      <c r="DK20" s="230" t="s">
        <v>270</v>
      </c>
      <c r="DL20" s="230" t="s">
        <v>270</v>
      </c>
      <c r="DM20" s="230" t="s">
        <v>270</v>
      </c>
      <c r="DN20" s="230" t="s">
        <v>270</v>
      </c>
      <c r="DO20" s="230" t="s">
        <v>270</v>
      </c>
      <c r="DP20" s="230" t="s">
        <v>270</v>
      </c>
      <c r="DQ20" s="230" t="s">
        <v>270</v>
      </c>
      <c r="DR20" s="230" t="s">
        <v>270</v>
      </c>
      <c r="DS20" s="230" t="s">
        <v>270</v>
      </c>
      <c r="DT20" s="230" t="s">
        <v>270</v>
      </c>
      <c r="DU20" s="230" t="s">
        <v>270</v>
      </c>
      <c r="DV20" s="230" t="s">
        <v>270</v>
      </c>
      <c r="DW20" s="230" t="s">
        <v>270</v>
      </c>
      <c r="DX20" s="230" t="s">
        <v>270</v>
      </c>
      <c r="DY20" s="230" t="s">
        <v>270</v>
      </c>
      <c r="DZ20" s="230" t="s">
        <v>270</v>
      </c>
      <c r="EA20" s="230" t="s">
        <v>270</v>
      </c>
      <c r="EB20" s="230" t="s">
        <v>270</v>
      </c>
      <c r="EC20" s="230" t="s">
        <v>270</v>
      </c>
      <c r="ED20" s="230" t="s">
        <v>270</v>
      </c>
      <c r="EE20" s="230" t="s">
        <v>270</v>
      </c>
      <c r="EF20" s="230" t="s">
        <v>270</v>
      </c>
      <c r="EG20" s="230" t="s">
        <v>270</v>
      </c>
      <c r="EH20" s="230" t="s">
        <v>270</v>
      </c>
      <c r="EI20" s="230" t="s">
        <v>270</v>
      </c>
      <c r="EJ20" s="230" t="s">
        <v>270</v>
      </c>
      <c r="EK20" s="230" t="s">
        <v>270</v>
      </c>
      <c r="EL20" s="230" t="s">
        <v>270</v>
      </c>
      <c r="EM20" s="230" t="s">
        <v>270</v>
      </c>
      <c r="EN20" s="230" t="s">
        <v>270</v>
      </c>
      <c r="EO20" s="230" t="s">
        <v>270</v>
      </c>
      <c r="EP20" s="230" t="s">
        <v>270</v>
      </c>
      <c r="EQ20" s="230" t="s">
        <v>270</v>
      </c>
      <c r="ER20" s="230" t="s">
        <v>270</v>
      </c>
      <c r="ES20" s="230" t="s">
        <v>319</v>
      </c>
      <c r="ET20" s="230" t="s">
        <v>333</v>
      </c>
      <c r="EU20" s="230" t="s">
        <v>384</v>
      </c>
      <c r="EV20" s="230" t="s">
        <v>270</v>
      </c>
      <c r="EW20" s="230" t="s">
        <v>270</v>
      </c>
      <c r="EX20" s="230" t="s">
        <v>270</v>
      </c>
      <c r="EY20" s="230" t="s">
        <v>270</v>
      </c>
      <c r="EZ20" s="230" t="s">
        <v>270</v>
      </c>
      <c r="FA20" s="230" t="s">
        <v>270</v>
      </c>
      <c r="FB20" s="230" t="s">
        <v>270</v>
      </c>
      <c r="FC20" s="230" t="s">
        <v>270</v>
      </c>
      <c r="FD20" s="230" t="s">
        <v>270</v>
      </c>
      <c r="FE20" s="230" t="s">
        <v>270</v>
      </c>
      <c r="FF20" s="230" t="s">
        <v>270</v>
      </c>
      <c r="FG20" s="230" t="s">
        <v>270</v>
      </c>
      <c r="FH20" s="230" t="s">
        <v>270</v>
      </c>
      <c r="FI20" s="230" t="s">
        <v>270</v>
      </c>
      <c r="FJ20" s="230" t="s">
        <v>270</v>
      </c>
      <c r="FK20" s="230" t="s">
        <v>270</v>
      </c>
      <c r="FL20" s="230" t="s">
        <v>270</v>
      </c>
      <c r="FM20" s="230" t="s">
        <v>270</v>
      </c>
      <c r="FN20" s="230" t="s">
        <v>270</v>
      </c>
      <c r="FO20" s="230" t="s">
        <v>270</v>
      </c>
      <c r="FP20" s="230" t="s">
        <v>270</v>
      </c>
      <c r="FQ20" s="230" t="s">
        <v>270</v>
      </c>
      <c r="FR20" s="230" t="s">
        <v>270</v>
      </c>
      <c r="FS20" s="230" t="s">
        <v>270</v>
      </c>
      <c r="FT20" s="230" t="s">
        <v>270</v>
      </c>
      <c r="FU20" s="230" t="s">
        <v>270</v>
      </c>
      <c r="FV20" s="230" t="s">
        <v>270</v>
      </c>
      <c r="FW20" s="230" t="s">
        <v>270</v>
      </c>
      <c r="FX20" s="230" t="s">
        <v>270</v>
      </c>
      <c r="FY20" s="230" t="s">
        <v>270</v>
      </c>
      <c r="FZ20" s="230" t="s">
        <v>270</v>
      </c>
      <c r="GA20" s="230" t="s">
        <v>270</v>
      </c>
      <c r="GB20" s="230" t="s">
        <v>270</v>
      </c>
      <c r="GC20" s="230" t="s">
        <v>270</v>
      </c>
      <c r="GD20" s="230" t="s">
        <v>270</v>
      </c>
      <c r="GE20" s="230" t="s">
        <v>270</v>
      </c>
      <c r="GF20" s="230" t="s">
        <v>270</v>
      </c>
      <c r="GG20" s="230" t="s">
        <v>270</v>
      </c>
      <c r="GH20" s="230" t="s">
        <v>270</v>
      </c>
      <c r="GI20" s="230" t="s">
        <v>270</v>
      </c>
      <c r="GJ20" s="230" t="s">
        <v>270</v>
      </c>
      <c r="GK20" s="230" t="s">
        <v>270</v>
      </c>
      <c r="GL20" s="230" t="s">
        <v>270</v>
      </c>
      <c r="GM20" s="230" t="s">
        <v>270</v>
      </c>
      <c r="GN20" s="230" t="s">
        <v>270</v>
      </c>
      <c r="GO20" s="230" t="s">
        <v>270</v>
      </c>
      <c r="GP20" s="228"/>
      <c r="GQ20" s="229" cm="1">
        <f t="array" ref="GQ20">IF(OR(N20:ER20='Annex.1　DeclarationDesired'!$F$30),ROW(),"")</f>
        <v>20</v>
      </c>
      <c r="GR20" s="229"/>
    </row>
    <row r="21" spans="1:200" s="230" customFormat="1" ht="20.65" customHeight="1">
      <c r="A21" s="242" t="s">
        <v>385</v>
      </c>
      <c r="B21" s="241" t="s">
        <v>362</v>
      </c>
      <c r="C21" s="235" t="s">
        <v>375</v>
      </c>
      <c r="D21" s="235" t="s">
        <v>386</v>
      </c>
      <c r="E21" s="235" t="s">
        <v>387</v>
      </c>
      <c r="F21" s="235" t="s">
        <v>388</v>
      </c>
      <c r="G21" s="235" t="s">
        <v>379</v>
      </c>
      <c r="H21" s="235" t="s">
        <v>315</v>
      </c>
      <c r="I21" s="248" t="s">
        <v>383</v>
      </c>
      <c r="J21" s="235" t="s">
        <v>265</v>
      </c>
      <c r="K21" s="235" t="s">
        <v>389</v>
      </c>
      <c r="L21" s="235" t="s">
        <v>268</v>
      </c>
      <c r="M21" s="230" t="s">
        <v>269</v>
      </c>
      <c r="N21" s="230">
        <v>17050</v>
      </c>
      <c r="BH21" s="230" t="s">
        <v>270</v>
      </c>
      <c r="BI21" s="230" t="s">
        <v>270</v>
      </c>
      <c r="BJ21" s="230" t="s">
        <v>270</v>
      </c>
      <c r="BK21" s="230" t="s">
        <v>270</v>
      </c>
      <c r="BL21" s="230" t="s">
        <v>270</v>
      </c>
      <c r="BM21" s="230" t="s">
        <v>270</v>
      </c>
      <c r="BN21" s="230" t="s">
        <v>270</v>
      </c>
      <c r="BO21" s="230" t="s">
        <v>270</v>
      </c>
      <c r="BP21" s="230" t="s">
        <v>270</v>
      </c>
      <c r="BQ21" s="230" t="s">
        <v>270</v>
      </c>
      <c r="BR21" s="230" t="s">
        <v>270</v>
      </c>
      <c r="BS21" s="230" t="s">
        <v>270</v>
      </c>
      <c r="BT21" s="230" t="s">
        <v>270</v>
      </c>
      <c r="BU21" s="230" t="s">
        <v>270</v>
      </c>
      <c r="BV21" s="230" t="s">
        <v>270</v>
      </c>
      <c r="BW21" s="230" t="s">
        <v>270</v>
      </c>
      <c r="BX21" s="230" t="s">
        <v>270</v>
      </c>
      <c r="BY21" s="230" t="s">
        <v>270</v>
      </c>
      <c r="BZ21" s="230" t="s">
        <v>270</v>
      </c>
      <c r="CA21" s="230" t="s">
        <v>270</v>
      </c>
      <c r="CB21" s="230" t="s">
        <v>270</v>
      </c>
      <c r="CC21" s="230" t="s">
        <v>270</v>
      </c>
      <c r="CD21" s="230" t="s">
        <v>270</v>
      </c>
      <c r="CE21" s="230" t="s">
        <v>270</v>
      </c>
      <c r="CF21" s="230" t="s">
        <v>270</v>
      </c>
      <c r="CG21" s="230" t="s">
        <v>270</v>
      </c>
      <c r="CH21" s="230" t="s">
        <v>270</v>
      </c>
      <c r="CI21" s="230" t="s">
        <v>270</v>
      </c>
      <c r="CJ21" s="230" t="s">
        <v>270</v>
      </c>
      <c r="CK21" s="230" t="s">
        <v>270</v>
      </c>
      <c r="CL21" s="230" t="s">
        <v>270</v>
      </c>
      <c r="CM21" s="230" t="s">
        <v>270</v>
      </c>
      <c r="CN21" s="230" t="s">
        <v>270</v>
      </c>
      <c r="CO21" s="230" t="s">
        <v>270</v>
      </c>
      <c r="CP21" s="230" t="s">
        <v>270</v>
      </c>
      <c r="CQ21" s="230" t="s">
        <v>270</v>
      </c>
      <c r="CR21" s="230" t="s">
        <v>270</v>
      </c>
      <c r="CS21" s="230" t="s">
        <v>270</v>
      </c>
      <c r="CT21" s="230" t="s">
        <v>270</v>
      </c>
      <c r="CU21" s="230" t="s">
        <v>270</v>
      </c>
      <c r="CV21" s="230" t="s">
        <v>270</v>
      </c>
      <c r="CW21" s="230" t="s">
        <v>270</v>
      </c>
      <c r="CX21" s="230" t="s">
        <v>270</v>
      </c>
      <c r="CY21" s="230" t="s">
        <v>270</v>
      </c>
      <c r="CZ21" s="230" t="s">
        <v>270</v>
      </c>
      <c r="DA21" s="230" t="s">
        <v>270</v>
      </c>
      <c r="DB21" s="230" t="s">
        <v>270</v>
      </c>
      <c r="DC21" s="230" t="s">
        <v>270</v>
      </c>
      <c r="DD21" s="230" t="s">
        <v>270</v>
      </c>
      <c r="DE21" s="230" t="s">
        <v>270</v>
      </c>
      <c r="DF21" s="230" t="s">
        <v>270</v>
      </c>
      <c r="DG21" s="230" t="s">
        <v>270</v>
      </c>
      <c r="DH21" s="230" t="s">
        <v>270</v>
      </c>
      <c r="DI21" s="230" t="s">
        <v>270</v>
      </c>
      <c r="DJ21" s="230" t="s">
        <v>270</v>
      </c>
      <c r="DK21" s="230" t="s">
        <v>270</v>
      </c>
      <c r="DL21" s="230" t="s">
        <v>270</v>
      </c>
      <c r="DM21" s="230" t="s">
        <v>270</v>
      </c>
      <c r="DN21" s="230" t="s">
        <v>270</v>
      </c>
      <c r="DO21" s="230" t="s">
        <v>270</v>
      </c>
      <c r="DP21" s="230" t="s">
        <v>270</v>
      </c>
      <c r="DQ21" s="230" t="s">
        <v>270</v>
      </c>
      <c r="DR21" s="230" t="s">
        <v>270</v>
      </c>
      <c r="DS21" s="230" t="s">
        <v>270</v>
      </c>
      <c r="DT21" s="230" t="s">
        <v>270</v>
      </c>
      <c r="DU21" s="230" t="s">
        <v>270</v>
      </c>
      <c r="DV21" s="230" t="s">
        <v>270</v>
      </c>
      <c r="DW21" s="230" t="s">
        <v>270</v>
      </c>
      <c r="DX21" s="230" t="s">
        <v>270</v>
      </c>
      <c r="DY21" s="230" t="s">
        <v>270</v>
      </c>
      <c r="DZ21" s="230" t="s">
        <v>270</v>
      </c>
      <c r="EA21" s="230" t="s">
        <v>270</v>
      </c>
      <c r="EB21" s="230" t="s">
        <v>270</v>
      </c>
      <c r="EC21" s="230" t="s">
        <v>270</v>
      </c>
      <c r="ED21" s="230" t="s">
        <v>270</v>
      </c>
      <c r="EE21" s="230" t="s">
        <v>270</v>
      </c>
      <c r="EF21" s="230" t="s">
        <v>270</v>
      </c>
      <c r="EG21" s="230" t="s">
        <v>270</v>
      </c>
      <c r="EH21" s="230" t="s">
        <v>270</v>
      </c>
      <c r="EI21" s="230" t="s">
        <v>270</v>
      </c>
      <c r="EJ21" s="230" t="s">
        <v>270</v>
      </c>
      <c r="EK21" s="230" t="s">
        <v>270</v>
      </c>
      <c r="EL21" s="230" t="s">
        <v>270</v>
      </c>
      <c r="EM21" s="230" t="s">
        <v>270</v>
      </c>
      <c r="EN21" s="230" t="s">
        <v>270</v>
      </c>
      <c r="EO21" s="230" t="s">
        <v>270</v>
      </c>
      <c r="EP21" s="230" t="s">
        <v>270</v>
      </c>
      <c r="EQ21" s="230" t="s">
        <v>270</v>
      </c>
      <c r="ER21" s="230" t="s">
        <v>270</v>
      </c>
      <c r="ES21" s="230" t="s">
        <v>277</v>
      </c>
      <c r="ET21" s="230" t="s">
        <v>270</v>
      </c>
      <c r="EU21" s="230" t="s">
        <v>270</v>
      </c>
      <c r="EV21" s="230" t="s">
        <v>270</v>
      </c>
      <c r="EW21" s="230" t="s">
        <v>270</v>
      </c>
      <c r="EX21" s="230" t="s">
        <v>270</v>
      </c>
      <c r="EY21" s="230" t="s">
        <v>270</v>
      </c>
      <c r="EZ21" s="230" t="s">
        <v>270</v>
      </c>
      <c r="FA21" s="230" t="s">
        <v>270</v>
      </c>
      <c r="FB21" s="230" t="s">
        <v>270</v>
      </c>
      <c r="FC21" s="230" t="s">
        <v>270</v>
      </c>
      <c r="FD21" s="230" t="s">
        <v>270</v>
      </c>
      <c r="FE21" s="230" t="s">
        <v>270</v>
      </c>
      <c r="FF21" s="230" t="s">
        <v>270</v>
      </c>
      <c r="FG21" s="230" t="s">
        <v>270</v>
      </c>
      <c r="FH21" s="230" t="s">
        <v>270</v>
      </c>
      <c r="FI21" s="230" t="s">
        <v>270</v>
      </c>
      <c r="FJ21" s="230" t="s">
        <v>270</v>
      </c>
      <c r="FK21" s="230" t="s">
        <v>270</v>
      </c>
      <c r="FL21" s="230" t="s">
        <v>270</v>
      </c>
      <c r="FM21" s="230" t="s">
        <v>270</v>
      </c>
      <c r="FN21" s="230" t="s">
        <v>270</v>
      </c>
      <c r="FO21" s="230" t="s">
        <v>270</v>
      </c>
      <c r="FP21" s="230" t="s">
        <v>270</v>
      </c>
      <c r="FQ21" s="230" t="s">
        <v>270</v>
      </c>
      <c r="FR21" s="230" t="s">
        <v>270</v>
      </c>
      <c r="FS21" s="230" t="s">
        <v>270</v>
      </c>
      <c r="FT21" s="230" t="s">
        <v>270</v>
      </c>
      <c r="FU21" s="230" t="s">
        <v>270</v>
      </c>
      <c r="FV21" s="230" t="s">
        <v>270</v>
      </c>
      <c r="FW21" s="230" t="s">
        <v>270</v>
      </c>
      <c r="FX21" s="230" t="s">
        <v>270</v>
      </c>
      <c r="FY21" s="230" t="s">
        <v>270</v>
      </c>
      <c r="FZ21" s="230" t="s">
        <v>270</v>
      </c>
      <c r="GA21" s="230" t="s">
        <v>270</v>
      </c>
      <c r="GB21" s="230" t="s">
        <v>270</v>
      </c>
      <c r="GC21" s="230" t="s">
        <v>270</v>
      </c>
      <c r="GD21" s="230" t="s">
        <v>270</v>
      </c>
      <c r="GE21" s="230" t="s">
        <v>270</v>
      </c>
      <c r="GF21" s="230" t="s">
        <v>270</v>
      </c>
      <c r="GG21" s="230" t="s">
        <v>270</v>
      </c>
      <c r="GH21" s="230" t="s">
        <v>270</v>
      </c>
      <c r="GI21" s="230" t="s">
        <v>270</v>
      </c>
      <c r="GJ21" s="230" t="s">
        <v>270</v>
      </c>
      <c r="GK21" s="230" t="s">
        <v>270</v>
      </c>
      <c r="GL21" s="230" t="s">
        <v>270</v>
      </c>
      <c r="GM21" s="230" t="s">
        <v>270</v>
      </c>
      <c r="GN21" s="230" t="s">
        <v>270</v>
      </c>
      <c r="GO21" s="230" t="s">
        <v>270</v>
      </c>
      <c r="GP21" s="228"/>
      <c r="GQ21" s="229" cm="1">
        <f t="array" ref="GQ21">IF(OR(N21:ER21='Annex.1　DeclarationDesired'!$F$30),ROW(),"")</f>
        <v>21</v>
      </c>
      <c r="GR21" s="229"/>
    </row>
    <row r="22" spans="1:200" s="230" customFormat="1" ht="20.65" customHeight="1">
      <c r="A22" s="242" t="s">
        <v>390</v>
      </c>
      <c r="B22" s="241" t="s">
        <v>362</v>
      </c>
      <c r="C22" s="235" t="s">
        <v>371</v>
      </c>
      <c r="D22" s="235" t="s">
        <v>391</v>
      </c>
      <c r="E22" s="235"/>
      <c r="F22" s="235"/>
      <c r="G22" s="235" t="s">
        <v>373</v>
      </c>
      <c r="H22" s="235" t="s">
        <v>265</v>
      </c>
      <c r="I22" s="235" t="s">
        <v>373</v>
      </c>
      <c r="J22" s="235" t="s">
        <v>265</v>
      </c>
      <c r="K22" s="235" t="s">
        <v>373</v>
      </c>
      <c r="L22" s="235" t="s">
        <v>268</v>
      </c>
      <c r="M22" s="230" t="s">
        <v>269</v>
      </c>
      <c r="BH22" s="230" t="s">
        <v>270</v>
      </c>
      <c r="BI22" s="230" t="s">
        <v>270</v>
      </c>
      <c r="BJ22" s="230" t="s">
        <v>270</v>
      </c>
      <c r="BK22" s="230" t="s">
        <v>270</v>
      </c>
      <c r="BL22" s="230" t="s">
        <v>270</v>
      </c>
      <c r="BM22" s="230" t="s">
        <v>270</v>
      </c>
      <c r="BN22" s="230" t="s">
        <v>270</v>
      </c>
      <c r="BO22" s="230" t="s">
        <v>270</v>
      </c>
      <c r="BP22" s="230" t="s">
        <v>270</v>
      </c>
      <c r="BQ22" s="230" t="s">
        <v>270</v>
      </c>
      <c r="BR22" s="230" t="s">
        <v>270</v>
      </c>
      <c r="BS22" s="230" t="s">
        <v>270</v>
      </c>
      <c r="BT22" s="230" t="s">
        <v>270</v>
      </c>
      <c r="BU22" s="230" t="s">
        <v>270</v>
      </c>
      <c r="BV22" s="230" t="s">
        <v>270</v>
      </c>
      <c r="BW22" s="230" t="s">
        <v>270</v>
      </c>
      <c r="BX22" s="230" t="s">
        <v>270</v>
      </c>
      <c r="BY22" s="230" t="s">
        <v>270</v>
      </c>
      <c r="BZ22" s="230" t="s">
        <v>270</v>
      </c>
      <c r="CA22" s="230" t="s">
        <v>270</v>
      </c>
      <c r="CB22" s="230" t="s">
        <v>270</v>
      </c>
      <c r="CC22" s="230" t="s">
        <v>270</v>
      </c>
      <c r="CD22" s="230" t="s">
        <v>270</v>
      </c>
      <c r="CE22" s="230" t="s">
        <v>270</v>
      </c>
      <c r="CF22" s="230" t="s">
        <v>270</v>
      </c>
      <c r="CG22" s="230" t="s">
        <v>270</v>
      </c>
      <c r="CH22" s="230" t="s">
        <v>270</v>
      </c>
      <c r="CI22" s="230" t="s">
        <v>270</v>
      </c>
      <c r="CJ22" s="230" t="s">
        <v>270</v>
      </c>
      <c r="CK22" s="230" t="s">
        <v>270</v>
      </c>
      <c r="CL22" s="230" t="s">
        <v>270</v>
      </c>
      <c r="CM22" s="230" t="s">
        <v>270</v>
      </c>
      <c r="CN22" s="230" t="s">
        <v>270</v>
      </c>
      <c r="CO22" s="230" t="s">
        <v>270</v>
      </c>
      <c r="CP22" s="230" t="s">
        <v>270</v>
      </c>
      <c r="CQ22" s="230" t="s">
        <v>270</v>
      </c>
      <c r="CR22" s="230" t="s">
        <v>270</v>
      </c>
      <c r="CS22" s="230" t="s">
        <v>270</v>
      </c>
      <c r="CT22" s="230" t="s">
        <v>270</v>
      </c>
      <c r="CU22" s="230" t="s">
        <v>270</v>
      </c>
      <c r="CV22" s="230" t="s">
        <v>270</v>
      </c>
      <c r="CW22" s="230" t="s">
        <v>270</v>
      </c>
      <c r="CX22" s="230" t="s">
        <v>270</v>
      </c>
      <c r="CY22" s="230" t="s">
        <v>270</v>
      </c>
      <c r="CZ22" s="230" t="s">
        <v>270</v>
      </c>
      <c r="DA22" s="230" t="s">
        <v>270</v>
      </c>
      <c r="DB22" s="230" t="s">
        <v>270</v>
      </c>
      <c r="DC22" s="230" t="s">
        <v>270</v>
      </c>
      <c r="DD22" s="230" t="s">
        <v>270</v>
      </c>
      <c r="DE22" s="230" t="s">
        <v>270</v>
      </c>
      <c r="DF22" s="230" t="s">
        <v>270</v>
      </c>
      <c r="DG22" s="230" t="s">
        <v>270</v>
      </c>
      <c r="DH22" s="230" t="s">
        <v>270</v>
      </c>
      <c r="DI22" s="230" t="s">
        <v>270</v>
      </c>
      <c r="DJ22" s="230" t="s">
        <v>270</v>
      </c>
      <c r="DK22" s="230" t="s">
        <v>270</v>
      </c>
      <c r="DL22" s="230" t="s">
        <v>270</v>
      </c>
      <c r="DM22" s="230" t="s">
        <v>270</v>
      </c>
      <c r="DN22" s="230" t="s">
        <v>270</v>
      </c>
      <c r="DO22" s="230" t="s">
        <v>270</v>
      </c>
      <c r="DP22" s="230" t="s">
        <v>270</v>
      </c>
      <c r="DQ22" s="230" t="s">
        <v>270</v>
      </c>
      <c r="DR22" s="230" t="s">
        <v>270</v>
      </c>
      <c r="DS22" s="230" t="s">
        <v>270</v>
      </c>
      <c r="DT22" s="230" t="s">
        <v>270</v>
      </c>
      <c r="DU22" s="230" t="s">
        <v>270</v>
      </c>
      <c r="DV22" s="230" t="s">
        <v>270</v>
      </c>
      <c r="DW22" s="230" t="s">
        <v>270</v>
      </c>
      <c r="DX22" s="230" t="s">
        <v>270</v>
      </c>
      <c r="DY22" s="230" t="s">
        <v>270</v>
      </c>
      <c r="DZ22" s="230" t="s">
        <v>270</v>
      </c>
      <c r="EA22" s="230" t="s">
        <v>270</v>
      </c>
      <c r="EB22" s="230" t="s">
        <v>270</v>
      </c>
      <c r="EC22" s="230" t="s">
        <v>270</v>
      </c>
      <c r="ED22" s="230" t="s">
        <v>270</v>
      </c>
      <c r="EE22" s="230" t="s">
        <v>270</v>
      </c>
      <c r="EF22" s="230" t="s">
        <v>270</v>
      </c>
      <c r="EG22" s="230" t="s">
        <v>270</v>
      </c>
      <c r="EH22" s="230" t="s">
        <v>270</v>
      </c>
      <c r="EI22" s="230" t="s">
        <v>270</v>
      </c>
      <c r="EJ22" s="230" t="s">
        <v>270</v>
      </c>
      <c r="EK22" s="230" t="s">
        <v>270</v>
      </c>
      <c r="EL22" s="230" t="s">
        <v>270</v>
      </c>
      <c r="EM22" s="230" t="s">
        <v>270</v>
      </c>
      <c r="EN22" s="230" t="s">
        <v>270</v>
      </c>
      <c r="EO22" s="230" t="s">
        <v>270</v>
      </c>
      <c r="EP22" s="230" t="s">
        <v>270</v>
      </c>
      <c r="EQ22" s="230" t="s">
        <v>270</v>
      </c>
      <c r="ER22" s="230" t="s">
        <v>270</v>
      </c>
      <c r="ES22" s="230" t="s">
        <v>308</v>
      </c>
      <c r="ET22" s="230" t="s">
        <v>270</v>
      </c>
      <c r="EU22" s="230" t="s">
        <v>270</v>
      </c>
      <c r="EV22" s="230" t="s">
        <v>270</v>
      </c>
      <c r="EW22" s="230" t="s">
        <v>270</v>
      </c>
      <c r="EX22" s="230" t="s">
        <v>270</v>
      </c>
      <c r="EY22" s="230" t="s">
        <v>270</v>
      </c>
      <c r="EZ22" s="230" t="s">
        <v>270</v>
      </c>
      <c r="FA22" s="230" t="s">
        <v>270</v>
      </c>
      <c r="FB22" s="230" t="s">
        <v>270</v>
      </c>
      <c r="FC22" s="230" t="s">
        <v>270</v>
      </c>
      <c r="FD22" s="230" t="s">
        <v>270</v>
      </c>
      <c r="FE22" s="230" t="s">
        <v>270</v>
      </c>
      <c r="FF22" s="230" t="s">
        <v>270</v>
      </c>
      <c r="FG22" s="230" t="s">
        <v>270</v>
      </c>
      <c r="FH22" s="230" t="s">
        <v>270</v>
      </c>
      <c r="FI22" s="230" t="s">
        <v>270</v>
      </c>
      <c r="FJ22" s="230" t="s">
        <v>270</v>
      </c>
      <c r="FK22" s="230" t="s">
        <v>270</v>
      </c>
      <c r="FL22" s="230" t="s">
        <v>270</v>
      </c>
      <c r="FM22" s="230" t="s">
        <v>270</v>
      </c>
      <c r="FN22" s="230" t="s">
        <v>270</v>
      </c>
      <c r="FO22" s="230" t="s">
        <v>270</v>
      </c>
      <c r="FP22" s="230" t="s">
        <v>270</v>
      </c>
      <c r="FQ22" s="230" t="s">
        <v>270</v>
      </c>
      <c r="FR22" s="230" t="s">
        <v>270</v>
      </c>
      <c r="FS22" s="230" t="s">
        <v>270</v>
      </c>
      <c r="FT22" s="230" t="s">
        <v>270</v>
      </c>
      <c r="FU22" s="230" t="s">
        <v>270</v>
      </c>
      <c r="FV22" s="230" t="s">
        <v>270</v>
      </c>
      <c r="FW22" s="230" t="s">
        <v>270</v>
      </c>
      <c r="FX22" s="230" t="s">
        <v>270</v>
      </c>
      <c r="FY22" s="230" t="s">
        <v>270</v>
      </c>
      <c r="FZ22" s="230" t="s">
        <v>270</v>
      </c>
      <c r="GA22" s="230" t="s">
        <v>270</v>
      </c>
      <c r="GB22" s="230" t="s">
        <v>270</v>
      </c>
      <c r="GC22" s="230" t="s">
        <v>270</v>
      </c>
      <c r="GD22" s="230" t="s">
        <v>270</v>
      </c>
      <c r="GE22" s="230" t="s">
        <v>270</v>
      </c>
      <c r="GF22" s="230" t="s">
        <v>270</v>
      </c>
      <c r="GG22" s="230" t="s">
        <v>270</v>
      </c>
      <c r="GH22" s="230" t="s">
        <v>270</v>
      </c>
      <c r="GI22" s="230" t="s">
        <v>270</v>
      </c>
      <c r="GJ22" s="230" t="s">
        <v>270</v>
      </c>
      <c r="GK22" s="230" t="s">
        <v>270</v>
      </c>
      <c r="GL22" s="230" t="s">
        <v>270</v>
      </c>
      <c r="GM22" s="230" t="s">
        <v>270</v>
      </c>
      <c r="GN22" s="230" t="s">
        <v>270</v>
      </c>
      <c r="GO22" s="230" t="s">
        <v>270</v>
      </c>
      <c r="GP22" s="228"/>
      <c r="GQ22" s="229" cm="1">
        <f t="array" ref="GQ22">IF(OR(N22:ER22='Annex.1　DeclarationDesired'!$F$30),ROW(),"")</f>
        <v>22</v>
      </c>
      <c r="GR22" s="229"/>
    </row>
    <row r="23" spans="1:200" s="230" customFormat="1" ht="20.65" customHeight="1">
      <c r="A23" s="242" t="s">
        <v>392</v>
      </c>
      <c r="B23" s="241" t="s">
        <v>362</v>
      </c>
      <c r="C23" s="235" t="s">
        <v>371</v>
      </c>
      <c r="D23" s="235" t="s">
        <v>393</v>
      </c>
      <c r="E23" s="235"/>
      <c r="F23" s="235"/>
      <c r="G23" s="235" t="s">
        <v>373</v>
      </c>
      <c r="H23" s="235" t="s">
        <v>265</v>
      </c>
      <c r="I23" s="235" t="s">
        <v>373</v>
      </c>
      <c r="J23" s="235" t="s">
        <v>265</v>
      </c>
      <c r="K23" s="235" t="s">
        <v>373</v>
      </c>
      <c r="L23" s="235" t="s">
        <v>268</v>
      </c>
      <c r="M23" s="230" t="s">
        <v>269</v>
      </c>
      <c r="BH23" s="230" t="s">
        <v>270</v>
      </c>
      <c r="BI23" s="230" t="s">
        <v>270</v>
      </c>
      <c r="BJ23" s="230" t="s">
        <v>270</v>
      </c>
      <c r="BK23" s="230" t="s">
        <v>270</v>
      </c>
      <c r="BL23" s="230" t="s">
        <v>270</v>
      </c>
      <c r="BM23" s="230" t="s">
        <v>270</v>
      </c>
      <c r="BN23" s="230" t="s">
        <v>270</v>
      </c>
      <c r="BO23" s="230" t="s">
        <v>270</v>
      </c>
      <c r="BP23" s="230" t="s">
        <v>270</v>
      </c>
      <c r="BQ23" s="230" t="s">
        <v>270</v>
      </c>
      <c r="BR23" s="230" t="s">
        <v>270</v>
      </c>
      <c r="BS23" s="230" t="s">
        <v>270</v>
      </c>
      <c r="BT23" s="230" t="s">
        <v>270</v>
      </c>
      <c r="BU23" s="230" t="s">
        <v>270</v>
      </c>
      <c r="BV23" s="230" t="s">
        <v>270</v>
      </c>
      <c r="BW23" s="230" t="s">
        <v>270</v>
      </c>
      <c r="BX23" s="230" t="s">
        <v>270</v>
      </c>
      <c r="BY23" s="230" t="s">
        <v>270</v>
      </c>
      <c r="BZ23" s="230" t="s">
        <v>270</v>
      </c>
      <c r="CA23" s="230" t="s">
        <v>270</v>
      </c>
      <c r="CB23" s="230" t="s">
        <v>270</v>
      </c>
      <c r="CC23" s="230" t="s">
        <v>270</v>
      </c>
      <c r="CD23" s="230" t="s">
        <v>270</v>
      </c>
      <c r="CE23" s="230" t="s">
        <v>270</v>
      </c>
      <c r="CF23" s="230" t="s">
        <v>270</v>
      </c>
      <c r="CG23" s="230" t="s">
        <v>270</v>
      </c>
      <c r="CH23" s="230" t="s">
        <v>270</v>
      </c>
      <c r="CI23" s="230" t="s">
        <v>270</v>
      </c>
      <c r="CJ23" s="230" t="s">
        <v>270</v>
      </c>
      <c r="CK23" s="230" t="s">
        <v>270</v>
      </c>
      <c r="CL23" s="230" t="s">
        <v>270</v>
      </c>
      <c r="CM23" s="230" t="s">
        <v>270</v>
      </c>
      <c r="CN23" s="230" t="s">
        <v>270</v>
      </c>
      <c r="CO23" s="230" t="s">
        <v>270</v>
      </c>
      <c r="CP23" s="230" t="s">
        <v>270</v>
      </c>
      <c r="CQ23" s="230" t="s">
        <v>270</v>
      </c>
      <c r="CR23" s="230" t="s">
        <v>270</v>
      </c>
      <c r="CS23" s="230" t="s">
        <v>270</v>
      </c>
      <c r="CT23" s="230" t="s">
        <v>270</v>
      </c>
      <c r="CU23" s="230" t="s">
        <v>270</v>
      </c>
      <c r="CV23" s="230" t="s">
        <v>270</v>
      </c>
      <c r="CW23" s="230" t="s">
        <v>270</v>
      </c>
      <c r="CX23" s="230" t="s">
        <v>270</v>
      </c>
      <c r="CY23" s="230" t="s">
        <v>270</v>
      </c>
      <c r="CZ23" s="230" t="s">
        <v>270</v>
      </c>
      <c r="DA23" s="230" t="s">
        <v>270</v>
      </c>
      <c r="DB23" s="230" t="s">
        <v>270</v>
      </c>
      <c r="DC23" s="230" t="s">
        <v>270</v>
      </c>
      <c r="DD23" s="230" t="s">
        <v>270</v>
      </c>
      <c r="DE23" s="230" t="s">
        <v>270</v>
      </c>
      <c r="DF23" s="230" t="s">
        <v>270</v>
      </c>
      <c r="DG23" s="230" t="s">
        <v>270</v>
      </c>
      <c r="DH23" s="230" t="s">
        <v>270</v>
      </c>
      <c r="DI23" s="230" t="s">
        <v>270</v>
      </c>
      <c r="DJ23" s="230" t="s">
        <v>270</v>
      </c>
      <c r="DK23" s="230" t="s">
        <v>270</v>
      </c>
      <c r="DL23" s="230" t="s">
        <v>270</v>
      </c>
      <c r="DM23" s="230" t="s">
        <v>270</v>
      </c>
      <c r="DN23" s="230" t="s">
        <v>270</v>
      </c>
      <c r="DO23" s="230" t="s">
        <v>270</v>
      </c>
      <c r="DP23" s="230" t="s">
        <v>270</v>
      </c>
      <c r="DQ23" s="230" t="s">
        <v>270</v>
      </c>
      <c r="DR23" s="230" t="s">
        <v>270</v>
      </c>
      <c r="DS23" s="230" t="s">
        <v>270</v>
      </c>
      <c r="DT23" s="230" t="s">
        <v>270</v>
      </c>
      <c r="DU23" s="230" t="s">
        <v>270</v>
      </c>
      <c r="DV23" s="230" t="s">
        <v>270</v>
      </c>
      <c r="DW23" s="230" t="s">
        <v>270</v>
      </c>
      <c r="DX23" s="230" t="s">
        <v>270</v>
      </c>
      <c r="DY23" s="230" t="s">
        <v>270</v>
      </c>
      <c r="DZ23" s="230" t="s">
        <v>270</v>
      </c>
      <c r="EA23" s="230" t="s">
        <v>270</v>
      </c>
      <c r="EB23" s="230" t="s">
        <v>270</v>
      </c>
      <c r="EC23" s="230" t="s">
        <v>270</v>
      </c>
      <c r="ED23" s="230" t="s">
        <v>270</v>
      </c>
      <c r="EE23" s="230" t="s">
        <v>270</v>
      </c>
      <c r="EF23" s="230" t="s">
        <v>270</v>
      </c>
      <c r="EG23" s="230" t="s">
        <v>270</v>
      </c>
      <c r="EH23" s="230" t="s">
        <v>270</v>
      </c>
      <c r="EI23" s="230" t="s">
        <v>270</v>
      </c>
      <c r="EJ23" s="230" t="s">
        <v>270</v>
      </c>
      <c r="EK23" s="230" t="s">
        <v>270</v>
      </c>
      <c r="EL23" s="230" t="s">
        <v>270</v>
      </c>
      <c r="EM23" s="230" t="s">
        <v>270</v>
      </c>
      <c r="EN23" s="230" t="s">
        <v>270</v>
      </c>
      <c r="EO23" s="230" t="s">
        <v>270</v>
      </c>
      <c r="EP23" s="230" t="s">
        <v>270</v>
      </c>
      <c r="EQ23" s="230" t="s">
        <v>270</v>
      </c>
      <c r="ER23" s="230" t="s">
        <v>270</v>
      </c>
      <c r="ES23" s="230" t="s">
        <v>354</v>
      </c>
      <c r="ET23" s="230" t="s">
        <v>355</v>
      </c>
      <c r="EU23" s="230" t="s">
        <v>270</v>
      </c>
      <c r="EV23" s="230" t="s">
        <v>270</v>
      </c>
      <c r="EW23" s="230" t="s">
        <v>270</v>
      </c>
      <c r="EX23" s="230" t="s">
        <v>270</v>
      </c>
      <c r="EY23" s="230" t="s">
        <v>270</v>
      </c>
      <c r="EZ23" s="230" t="s">
        <v>270</v>
      </c>
      <c r="FA23" s="230" t="s">
        <v>270</v>
      </c>
      <c r="FB23" s="230" t="s">
        <v>270</v>
      </c>
      <c r="FC23" s="230" t="s">
        <v>270</v>
      </c>
      <c r="FD23" s="230" t="s">
        <v>270</v>
      </c>
      <c r="FE23" s="230" t="s">
        <v>270</v>
      </c>
      <c r="FF23" s="230" t="s">
        <v>270</v>
      </c>
      <c r="FG23" s="230" t="s">
        <v>270</v>
      </c>
      <c r="FH23" s="230" t="s">
        <v>270</v>
      </c>
      <c r="FI23" s="230" t="s">
        <v>270</v>
      </c>
      <c r="FJ23" s="230" t="s">
        <v>270</v>
      </c>
      <c r="FK23" s="230" t="s">
        <v>270</v>
      </c>
      <c r="FL23" s="230" t="s">
        <v>270</v>
      </c>
      <c r="FM23" s="230" t="s">
        <v>270</v>
      </c>
      <c r="FN23" s="230" t="s">
        <v>270</v>
      </c>
      <c r="FO23" s="230" t="s">
        <v>270</v>
      </c>
      <c r="FP23" s="230" t="s">
        <v>270</v>
      </c>
      <c r="FQ23" s="230" t="s">
        <v>270</v>
      </c>
      <c r="FR23" s="230" t="s">
        <v>270</v>
      </c>
      <c r="FS23" s="230" t="s">
        <v>270</v>
      </c>
      <c r="FT23" s="230" t="s">
        <v>270</v>
      </c>
      <c r="FU23" s="230" t="s">
        <v>270</v>
      </c>
      <c r="FV23" s="230" t="s">
        <v>270</v>
      </c>
      <c r="FW23" s="230" t="s">
        <v>270</v>
      </c>
      <c r="FX23" s="230" t="s">
        <v>270</v>
      </c>
      <c r="FY23" s="230" t="s">
        <v>270</v>
      </c>
      <c r="FZ23" s="230" t="s">
        <v>270</v>
      </c>
      <c r="GA23" s="230" t="s">
        <v>270</v>
      </c>
      <c r="GB23" s="230" t="s">
        <v>270</v>
      </c>
      <c r="GC23" s="230" t="s">
        <v>270</v>
      </c>
      <c r="GD23" s="230" t="s">
        <v>270</v>
      </c>
      <c r="GE23" s="230" t="s">
        <v>270</v>
      </c>
      <c r="GF23" s="230" t="s">
        <v>270</v>
      </c>
      <c r="GG23" s="230" t="s">
        <v>270</v>
      </c>
      <c r="GH23" s="230" t="s">
        <v>270</v>
      </c>
      <c r="GI23" s="230" t="s">
        <v>270</v>
      </c>
      <c r="GJ23" s="230" t="s">
        <v>270</v>
      </c>
      <c r="GK23" s="230" t="s">
        <v>270</v>
      </c>
      <c r="GL23" s="230" t="s">
        <v>270</v>
      </c>
      <c r="GM23" s="230" t="s">
        <v>270</v>
      </c>
      <c r="GN23" s="230" t="s">
        <v>270</v>
      </c>
      <c r="GO23" s="230" t="s">
        <v>270</v>
      </c>
      <c r="GP23" s="228"/>
      <c r="GQ23" s="229" cm="1">
        <f t="array" ref="GQ23">IF(OR(N23:ER23='Annex.1　DeclarationDesired'!$F$30),ROW(),"")</f>
        <v>23</v>
      </c>
      <c r="GR23" s="229"/>
    </row>
    <row r="24" spans="1:200" s="230" customFormat="1" ht="20.65" customHeight="1">
      <c r="A24" s="242" t="s">
        <v>394</v>
      </c>
      <c r="B24" s="241" t="s">
        <v>362</v>
      </c>
      <c r="C24" s="235" t="s">
        <v>375</v>
      </c>
      <c r="D24" s="235" t="s">
        <v>395</v>
      </c>
      <c r="E24" s="235"/>
      <c r="F24" s="235"/>
      <c r="G24" s="244" t="s">
        <v>383</v>
      </c>
      <c r="H24" s="235" t="s">
        <v>315</v>
      </c>
      <c r="I24" s="235" t="s">
        <v>379</v>
      </c>
      <c r="J24" s="235" t="s">
        <v>315</v>
      </c>
      <c r="K24" s="235" t="s">
        <v>379</v>
      </c>
      <c r="L24" s="235" t="s">
        <v>268</v>
      </c>
      <c r="M24" s="230" t="s">
        <v>269</v>
      </c>
      <c r="BH24" s="230" t="s">
        <v>270</v>
      </c>
      <c r="BI24" s="230" t="s">
        <v>270</v>
      </c>
      <c r="BJ24" s="230" t="s">
        <v>270</v>
      </c>
      <c r="BK24" s="230" t="s">
        <v>270</v>
      </c>
      <c r="BL24" s="230" t="s">
        <v>270</v>
      </c>
      <c r="BM24" s="230" t="s">
        <v>270</v>
      </c>
      <c r="BN24" s="230" t="s">
        <v>270</v>
      </c>
      <c r="BO24" s="230" t="s">
        <v>270</v>
      </c>
      <c r="BP24" s="230" t="s">
        <v>270</v>
      </c>
      <c r="BQ24" s="230" t="s">
        <v>270</v>
      </c>
      <c r="BR24" s="230" t="s">
        <v>270</v>
      </c>
      <c r="BS24" s="230" t="s">
        <v>270</v>
      </c>
      <c r="BT24" s="230" t="s">
        <v>270</v>
      </c>
      <c r="BU24" s="230" t="s">
        <v>270</v>
      </c>
      <c r="BV24" s="230" t="s">
        <v>270</v>
      </c>
      <c r="BW24" s="230" t="s">
        <v>270</v>
      </c>
      <c r="BX24" s="230" t="s">
        <v>270</v>
      </c>
      <c r="BY24" s="230" t="s">
        <v>270</v>
      </c>
      <c r="BZ24" s="230" t="s">
        <v>270</v>
      </c>
      <c r="CA24" s="230" t="s">
        <v>270</v>
      </c>
      <c r="CB24" s="230" t="s">
        <v>270</v>
      </c>
      <c r="CC24" s="230" t="s">
        <v>270</v>
      </c>
      <c r="CD24" s="230" t="s">
        <v>270</v>
      </c>
      <c r="CE24" s="230" t="s">
        <v>270</v>
      </c>
      <c r="CF24" s="230" t="s">
        <v>270</v>
      </c>
      <c r="CG24" s="230" t="s">
        <v>270</v>
      </c>
      <c r="CH24" s="230" t="s">
        <v>270</v>
      </c>
      <c r="CI24" s="230" t="s">
        <v>270</v>
      </c>
      <c r="CJ24" s="230" t="s">
        <v>270</v>
      </c>
      <c r="CK24" s="230" t="s">
        <v>270</v>
      </c>
      <c r="CL24" s="230" t="s">
        <v>270</v>
      </c>
      <c r="CM24" s="230" t="s">
        <v>270</v>
      </c>
      <c r="CN24" s="230" t="s">
        <v>270</v>
      </c>
      <c r="CO24" s="230" t="s">
        <v>270</v>
      </c>
      <c r="CP24" s="230" t="s">
        <v>270</v>
      </c>
      <c r="CQ24" s="230" t="s">
        <v>270</v>
      </c>
      <c r="CR24" s="230" t="s">
        <v>270</v>
      </c>
      <c r="CS24" s="230" t="s">
        <v>270</v>
      </c>
      <c r="CT24" s="230" t="s">
        <v>270</v>
      </c>
      <c r="CU24" s="230" t="s">
        <v>270</v>
      </c>
      <c r="CV24" s="230" t="s">
        <v>270</v>
      </c>
      <c r="CW24" s="230" t="s">
        <v>270</v>
      </c>
      <c r="CX24" s="230" t="s">
        <v>270</v>
      </c>
      <c r="CY24" s="230" t="s">
        <v>270</v>
      </c>
      <c r="CZ24" s="230" t="s">
        <v>270</v>
      </c>
      <c r="DA24" s="230" t="s">
        <v>270</v>
      </c>
      <c r="DB24" s="230" t="s">
        <v>270</v>
      </c>
      <c r="DC24" s="230" t="s">
        <v>270</v>
      </c>
      <c r="DD24" s="230" t="s">
        <v>270</v>
      </c>
      <c r="DE24" s="230" t="s">
        <v>270</v>
      </c>
      <c r="DF24" s="230" t="s">
        <v>270</v>
      </c>
      <c r="DG24" s="230" t="s">
        <v>270</v>
      </c>
      <c r="DH24" s="230" t="s">
        <v>270</v>
      </c>
      <c r="DI24" s="230" t="s">
        <v>270</v>
      </c>
      <c r="DJ24" s="230" t="s">
        <v>270</v>
      </c>
      <c r="DK24" s="230" t="s">
        <v>270</v>
      </c>
      <c r="DL24" s="230" t="s">
        <v>270</v>
      </c>
      <c r="DM24" s="230" t="s">
        <v>270</v>
      </c>
      <c r="DN24" s="230" t="s">
        <v>270</v>
      </c>
      <c r="DO24" s="230" t="s">
        <v>270</v>
      </c>
      <c r="DP24" s="230" t="s">
        <v>270</v>
      </c>
      <c r="DQ24" s="230" t="s">
        <v>270</v>
      </c>
      <c r="DR24" s="230" t="s">
        <v>270</v>
      </c>
      <c r="DS24" s="230" t="s">
        <v>270</v>
      </c>
      <c r="DT24" s="230" t="s">
        <v>270</v>
      </c>
      <c r="DU24" s="230" t="s">
        <v>270</v>
      </c>
      <c r="DV24" s="230" t="s">
        <v>270</v>
      </c>
      <c r="DW24" s="230" t="s">
        <v>270</v>
      </c>
      <c r="DX24" s="230" t="s">
        <v>270</v>
      </c>
      <c r="DY24" s="230" t="s">
        <v>270</v>
      </c>
      <c r="DZ24" s="230" t="s">
        <v>270</v>
      </c>
      <c r="EA24" s="230" t="s">
        <v>270</v>
      </c>
      <c r="EB24" s="230" t="s">
        <v>270</v>
      </c>
      <c r="EC24" s="230" t="s">
        <v>270</v>
      </c>
      <c r="ED24" s="230" t="s">
        <v>270</v>
      </c>
      <c r="EE24" s="230" t="s">
        <v>270</v>
      </c>
      <c r="EF24" s="230" t="s">
        <v>270</v>
      </c>
      <c r="EG24" s="230" t="s">
        <v>270</v>
      </c>
      <c r="EH24" s="230" t="s">
        <v>270</v>
      </c>
      <c r="EI24" s="230" t="s">
        <v>270</v>
      </c>
      <c r="EJ24" s="230" t="s">
        <v>270</v>
      </c>
      <c r="EK24" s="230" t="s">
        <v>270</v>
      </c>
      <c r="EL24" s="230" t="s">
        <v>270</v>
      </c>
      <c r="EM24" s="230" t="s">
        <v>270</v>
      </c>
      <c r="EN24" s="230" t="s">
        <v>270</v>
      </c>
      <c r="EO24" s="230" t="s">
        <v>270</v>
      </c>
      <c r="EP24" s="230" t="s">
        <v>270</v>
      </c>
      <c r="EQ24" s="230" t="s">
        <v>270</v>
      </c>
      <c r="ER24" s="230" t="s">
        <v>270</v>
      </c>
      <c r="ES24" s="230" t="s">
        <v>285</v>
      </c>
      <c r="ET24" s="230" t="s">
        <v>286</v>
      </c>
      <c r="EU24" s="230" t="s">
        <v>287</v>
      </c>
      <c r="EV24" s="230" t="s">
        <v>270</v>
      </c>
      <c r="EW24" s="230" t="s">
        <v>270</v>
      </c>
      <c r="EX24" s="230" t="s">
        <v>270</v>
      </c>
      <c r="EY24" s="230" t="s">
        <v>270</v>
      </c>
      <c r="EZ24" s="230" t="s">
        <v>270</v>
      </c>
      <c r="FA24" s="230" t="s">
        <v>270</v>
      </c>
      <c r="FB24" s="230" t="s">
        <v>270</v>
      </c>
      <c r="FC24" s="230" t="s">
        <v>270</v>
      </c>
      <c r="FD24" s="230" t="s">
        <v>270</v>
      </c>
      <c r="FE24" s="230" t="s">
        <v>270</v>
      </c>
      <c r="FF24" s="230" t="s">
        <v>270</v>
      </c>
      <c r="FG24" s="230" t="s">
        <v>270</v>
      </c>
      <c r="FH24" s="230" t="s">
        <v>270</v>
      </c>
      <c r="FI24" s="230" t="s">
        <v>270</v>
      </c>
      <c r="FJ24" s="230" t="s">
        <v>270</v>
      </c>
      <c r="FK24" s="230" t="s">
        <v>270</v>
      </c>
      <c r="FL24" s="230" t="s">
        <v>270</v>
      </c>
      <c r="FM24" s="230" t="s">
        <v>270</v>
      </c>
      <c r="FN24" s="230" t="s">
        <v>270</v>
      </c>
      <c r="FO24" s="230" t="s">
        <v>270</v>
      </c>
      <c r="FP24" s="230" t="s">
        <v>270</v>
      </c>
      <c r="FQ24" s="230" t="s">
        <v>270</v>
      </c>
      <c r="FR24" s="230" t="s">
        <v>270</v>
      </c>
      <c r="FS24" s="230" t="s">
        <v>270</v>
      </c>
      <c r="FT24" s="230" t="s">
        <v>270</v>
      </c>
      <c r="FU24" s="230" t="s">
        <v>270</v>
      </c>
      <c r="FV24" s="230" t="s">
        <v>270</v>
      </c>
      <c r="FW24" s="230" t="s">
        <v>270</v>
      </c>
      <c r="FX24" s="230" t="s">
        <v>270</v>
      </c>
      <c r="FY24" s="230" t="s">
        <v>270</v>
      </c>
      <c r="FZ24" s="230" t="s">
        <v>270</v>
      </c>
      <c r="GA24" s="230" t="s">
        <v>270</v>
      </c>
      <c r="GB24" s="230" t="s">
        <v>270</v>
      </c>
      <c r="GC24" s="230" t="s">
        <v>270</v>
      </c>
      <c r="GD24" s="230" t="s">
        <v>270</v>
      </c>
      <c r="GE24" s="230" t="s">
        <v>270</v>
      </c>
      <c r="GF24" s="230" t="s">
        <v>270</v>
      </c>
      <c r="GG24" s="230" t="s">
        <v>270</v>
      </c>
      <c r="GH24" s="230" t="s">
        <v>270</v>
      </c>
      <c r="GI24" s="230" t="s">
        <v>270</v>
      </c>
      <c r="GJ24" s="230" t="s">
        <v>270</v>
      </c>
      <c r="GK24" s="230" t="s">
        <v>270</v>
      </c>
      <c r="GL24" s="230" t="s">
        <v>270</v>
      </c>
      <c r="GM24" s="230" t="s">
        <v>270</v>
      </c>
      <c r="GN24" s="230" t="s">
        <v>270</v>
      </c>
      <c r="GO24" s="230" t="s">
        <v>270</v>
      </c>
      <c r="GP24" s="228"/>
      <c r="GQ24" s="229" cm="1">
        <f t="array" ref="GQ24">IF(OR(N24:ER24='Annex.1　DeclarationDesired'!$F$30),ROW(),"")</f>
        <v>24</v>
      </c>
      <c r="GR24" s="229"/>
    </row>
    <row r="25" spans="1:200" s="230" customFormat="1" ht="20.65" customHeight="1">
      <c r="A25" s="242" t="s">
        <v>396</v>
      </c>
      <c r="B25" s="241" t="s">
        <v>397</v>
      </c>
      <c r="C25" s="235" t="s">
        <v>398</v>
      </c>
      <c r="D25" s="235" t="s">
        <v>399</v>
      </c>
      <c r="E25" s="235" t="s">
        <v>400</v>
      </c>
      <c r="F25" s="235" t="s">
        <v>401</v>
      </c>
      <c r="G25" s="235" t="s">
        <v>402</v>
      </c>
      <c r="H25" s="235" t="s">
        <v>265</v>
      </c>
      <c r="I25" s="235" t="s">
        <v>403</v>
      </c>
      <c r="J25" s="235" t="s">
        <v>267</v>
      </c>
      <c r="K25" s="235"/>
      <c r="L25" s="235" t="s">
        <v>268</v>
      </c>
      <c r="M25" s="230" t="s">
        <v>269</v>
      </c>
      <c r="N25" s="230">
        <v>39010</v>
      </c>
      <c r="O25" s="230">
        <v>39030</v>
      </c>
      <c r="P25" s="230">
        <v>39040</v>
      </c>
      <c r="BH25" s="230" t="s">
        <v>270</v>
      </c>
      <c r="BI25" s="230" t="s">
        <v>270</v>
      </c>
      <c r="BJ25" s="230" t="s">
        <v>270</v>
      </c>
      <c r="BK25" s="230" t="s">
        <v>270</v>
      </c>
      <c r="BL25" s="230" t="s">
        <v>270</v>
      </c>
      <c r="BM25" s="230" t="s">
        <v>270</v>
      </c>
      <c r="BN25" s="230" t="s">
        <v>270</v>
      </c>
      <c r="BO25" s="230" t="s">
        <v>270</v>
      </c>
      <c r="BP25" s="230" t="s">
        <v>270</v>
      </c>
      <c r="BQ25" s="230" t="s">
        <v>270</v>
      </c>
      <c r="BR25" s="230" t="s">
        <v>270</v>
      </c>
      <c r="BS25" s="230" t="s">
        <v>270</v>
      </c>
      <c r="BT25" s="230" t="s">
        <v>270</v>
      </c>
      <c r="BU25" s="230" t="s">
        <v>270</v>
      </c>
      <c r="BV25" s="230" t="s">
        <v>270</v>
      </c>
      <c r="BW25" s="230" t="s">
        <v>270</v>
      </c>
      <c r="BX25" s="230" t="s">
        <v>270</v>
      </c>
      <c r="BY25" s="230" t="s">
        <v>270</v>
      </c>
      <c r="BZ25" s="230" t="s">
        <v>270</v>
      </c>
      <c r="CA25" s="230" t="s">
        <v>270</v>
      </c>
      <c r="CB25" s="230" t="s">
        <v>270</v>
      </c>
      <c r="CC25" s="230" t="s">
        <v>270</v>
      </c>
      <c r="CD25" s="230" t="s">
        <v>270</v>
      </c>
      <c r="CE25" s="230" t="s">
        <v>270</v>
      </c>
      <c r="CF25" s="230" t="s">
        <v>270</v>
      </c>
      <c r="CG25" s="230" t="s">
        <v>270</v>
      </c>
      <c r="CH25" s="230" t="s">
        <v>270</v>
      </c>
      <c r="CI25" s="230" t="s">
        <v>270</v>
      </c>
      <c r="CJ25" s="230" t="s">
        <v>270</v>
      </c>
      <c r="CK25" s="230" t="s">
        <v>270</v>
      </c>
      <c r="CL25" s="230" t="s">
        <v>270</v>
      </c>
      <c r="CM25" s="230" t="s">
        <v>270</v>
      </c>
      <c r="CN25" s="230" t="s">
        <v>270</v>
      </c>
      <c r="CO25" s="230" t="s">
        <v>270</v>
      </c>
      <c r="CP25" s="230" t="s">
        <v>270</v>
      </c>
      <c r="CQ25" s="230" t="s">
        <v>270</v>
      </c>
      <c r="CR25" s="230" t="s">
        <v>270</v>
      </c>
      <c r="CS25" s="230" t="s">
        <v>270</v>
      </c>
      <c r="CT25" s="230" t="s">
        <v>270</v>
      </c>
      <c r="CU25" s="230" t="s">
        <v>270</v>
      </c>
      <c r="CV25" s="230" t="s">
        <v>270</v>
      </c>
      <c r="CW25" s="230" t="s">
        <v>270</v>
      </c>
      <c r="CX25" s="230" t="s">
        <v>270</v>
      </c>
      <c r="CY25" s="230" t="s">
        <v>270</v>
      </c>
      <c r="CZ25" s="230" t="s">
        <v>270</v>
      </c>
      <c r="DA25" s="230" t="s">
        <v>270</v>
      </c>
      <c r="DB25" s="230" t="s">
        <v>270</v>
      </c>
      <c r="DC25" s="230" t="s">
        <v>270</v>
      </c>
      <c r="DD25" s="230" t="s">
        <v>270</v>
      </c>
      <c r="DE25" s="230" t="s">
        <v>270</v>
      </c>
      <c r="DF25" s="230" t="s">
        <v>270</v>
      </c>
      <c r="DG25" s="230" t="s">
        <v>270</v>
      </c>
      <c r="DH25" s="230" t="s">
        <v>270</v>
      </c>
      <c r="DI25" s="230" t="s">
        <v>270</v>
      </c>
      <c r="DJ25" s="230" t="s">
        <v>270</v>
      </c>
      <c r="DK25" s="230" t="s">
        <v>270</v>
      </c>
      <c r="DL25" s="230" t="s">
        <v>270</v>
      </c>
      <c r="DM25" s="230" t="s">
        <v>270</v>
      </c>
      <c r="DN25" s="230" t="s">
        <v>270</v>
      </c>
      <c r="DO25" s="230" t="s">
        <v>270</v>
      </c>
      <c r="DP25" s="230" t="s">
        <v>270</v>
      </c>
      <c r="DQ25" s="230" t="s">
        <v>270</v>
      </c>
      <c r="DR25" s="230" t="s">
        <v>270</v>
      </c>
      <c r="DS25" s="230" t="s">
        <v>270</v>
      </c>
      <c r="DT25" s="230" t="s">
        <v>270</v>
      </c>
      <c r="DU25" s="230" t="s">
        <v>270</v>
      </c>
      <c r="DV25" s="230" t="s">
        <v>270</v>
      </c>
      <c r="DW25" s="230" t="s">
        <v>270</v>
      </c>
      <c r="DX25" s="230" t="s">
        <v>270</v>
      </c>
      <c r="DY25" s="230" t="s">
        <v>270</v>
      </c>
      <c r="DZ25" s="230" t="s">
        <v>270</v>
      </c>
      <c r="EA25" s="230" t="s">
        <v>270</v>
      </c>
      <c r="EB25" s="230" t="s">
        <v>270</v>
      </c>
      <c r="EC25" s="230" t="s">
        <v>270</v>
      </c>
      <c r="ED25" s="230" t="s">
        <v>270</v>
      </c>
      <c r="EE25" s="230" t="s">
        <v>270</v>
      </c>
      <c r="EF25" s="230" t="s">
        <v>270</v>
      </c>
      <c r="EG25" s="230" t="s">
        <v>270</v>
      </c>
      <c r="EH25" s="230" t="s">
        <v>270</v>
      </c>
      <c r="EI25" s="230" t="s">
        <v>270</v>
      </c>
      <c r="EJ25" s="230" t="s">
        <v>270</v>
      </c>
      <c r="EK25" s="230" t="s">
        <v>270</v>
      </c>
      <c r="EL25" s="230" t="s">
        <v>270</v>
      </c>
      <c r="EM25" s="230" t="s">
        <v>270</v>
      </c>
      <c r="EN25" s="230" t="s">
        <v>270</v>
      </c>
      <c r="EO25" s="230" t="s">
        <v>270</v>
      </c>
      <c r="EP25" s="230" t="s">
        <v>270</v>
      </c>
      <c r="EQ25" s="230" t="s">
        <v>270</v>
      </c>
      <c r="ER25" s="230" t="s">
        <v>270</v>
      </c>
      <c r="ES25" s="230" t="s">
        <v>323</v>
      </c>
      <c r="ET25" s="230" t="s">
        <v>270</v>
      </c>
      <c r="EU25" s="230" t="s">
        <v>270</v>
      </c>
      <c r="EV25" s="230" t="s">
        <v>270</v>
      </c>
      <c r="EW25" s="230" t="s">
        <v>270</v>
      </c>
      <c r="EX25" s="230" t="s">
        <v>270</v>
      </c>
      <c r="EY25" s="230" t="s">
        <v>270</v>
      </c>
      <c r="EZ25" s="230" t="s">
        <v>270</v>
      </c>
      <c r="FA25" s="230" t="s">
        <v>270</v>
      </c>
      <c r="FB25" s="230" t="s">
        <v>270</v>
      </c>
      <c r="FC25" s="230" t="s">
        <v>270</v>
      </c>
      <c r="FD25" s="230" t="s">
        <v>270</v>
      </c>
      <c r="FE25" s="230" t="s">
        <v>270</v>
      </c>
      <c r="FF25" s="230" t="s">
        <v>270</v>
      </c>
      <c r="FG25" s="230" t="s">
        <v>270</v>
      </c>
      <c r="FH25" s="230" t="s">
        <v>270</v>
      </c>
      <c r="FI25" s="230" t="s">
        <v>270</v>
      </c>
      <c r="FJ25" s="230" t="s">
        <v>270</v>
      </c>
      <c r="FK25" s="230" t="s">
        <v>270</v>
      </c>
      <c r="FL25" s="230" t="s">
        <v>270</v>
      </c>
      <c r="FM25" s="230" t="s">
        <v>270</v>
      </c>
      <c r="FN25" s="230" t="s">
        <v>270</v>
      </c>
      <c r="FO25" s="230" t="s">
        <v>270</v>
      </c>
      <c r="FP25" s="230" t="s">
        <v>270</v>
      </c>
      <c r="FQ25" s="230" t="s">
        <v>270</v>
      </c>
      <c r="FR25" s="230" t="s">
        <v>270</v>
      </c>
      <c r="FS25" s="230" t="s">
        <v>270</v>
      </c>
      <c r="FT25" s="230" t="s">
        <v>270</v>
      </c>
      <c r="FU25" s="230" t="s">
        <v>270</v>
      </c>
      <c r="FV25" s="230" t="s">
        <v>270</v>
      </c>
      <c r="FW25" s="230" t="s">
        <v>270</v>
      </c>
      <c r="FX25" s="230" t="s">
        <v>270</v>
      </c>
      <c r="FY25" s="230" t="s">
        <v>270</v>
      </c>
      <c r="FZ25" s="230" t="s">
        <v>270</v>
      </c>
      <c r="GA25" s="230" t="s">
        <v>270</v>
      </c>
      <c r="GB25" s="230" t="s">
        <v>270</v>
      </c>
      <c r="GC25" s="230" t="s">
        <v>270</v>
      </c>
      <c r="GD25" s="230" t="s">
        <v>270</v>
      </c>
      <c r="GE25" s="230" t="s">
        <v>270</v>
      </c>
      <c r="GF25" s="230" t="s">
        <v>270</v>
      </c>
      <c r="GG25" s="230" t="s">
        <v>270</v>
      </c>
      <c r="GH25" s="230" t="s">
        <v>270</v>
      </c>
      <c r="GI25" s="230" t="s">
        <v>270</v>
      </c>
      <c r="GJ25" s="230" t="s">
        <v>270</v>
      </c>
      <c r="GK25" s="230" t="s">
        <v>270</v>
      </c>
      <c r="GL25" s="230" t="s">
        <v>270</v>
      </c>
      <c r="GM25" s="230" t="s">
        <v>270</v>
      </c>
      <c r="GN25" s="230" t="s">
        <v>270</v>
      </c>
      <c r="GO25" s="230" t="s">
        <v>270</v>
      </c>
      <c r="GP25" s="228"/>
      <c r="GQ25" s="229" cm="1">
        <f t="array" ref="GQ25">IF(OR(N25:ER25='Annex.1　DeclarationDesired'!$F$30),ROW(),"")</f>
        <v>25</v>
      </c>
      <c r="GR25" s="229"/>
    </row>
    <row r="26" spans="1:200" s="230" customFormat="1" ht="20.65" customHeight="1">
      <c r="A26" s="242" t="s">
        <v>404</v>
      </c>
      <c r="B26" s="241" t="s">
        <v>397</v>
      </c>
      <c r="C26" s="235" t="s">
        <v>398</v>
      </c>
      <c r="D26" s="235" t="s">
        <v>399</v>
      </c>
      <c r="E26" s="235" t="s">
        <v>405</v>
      </c>
      <c r="F26" s="235" t="s">
        <v>406</v>
      </c>
      <c r="G26" s="235" t="s">
        <v>402</v>
      </c>
      <c r="H26" s="235" t="s">
        <v>265</v>
      </c>
      <c r="I26" s="235" t="s">
        <v>407</v>
      </c>
      <c r="J26" s="235" t="s">
        <v>267</v>
      </c>
      <c r="K26" s="244"/>
      <c r="L26" s="235" t="s">
        <v>268</v>
      </c>
      <c r="M26" s="230" t="s">
        <v>269</v>
      </c>
      <c r="N26" s="230">
        <v>39020</v>
      </c>
      <c r="O26" s="230">
        <v>39010</v>
      </c>
      <c r="BH26" s="230" t="s">
        <v>270</v>
      </c>
      <c r="BI26" s="230" t="s">
        <v>270</v>
      </c>
      <c r="BJ26" s="230" t="s">
        <v>270</v>
      </c>
      <c r="BK26" s="230" t="s">
        <v>270</v>
      </c>
      <c r="BL26" s="230" t="s">
        <v>270</v>
      </c>
      <c r="BM26" s="230" t="s">
        <v>270</v>
      </c>
      <c r="BN26" s="230" t="s">
        <v>270</v>
      </c>
      <c r="BO26" s="230" t="s">
        <v>270</v>
      </c>
      <c r="BP26" s="230" t="s">
        <v>270</v>
      </c>
      <c r="BQ26" s="230" t="s">
        <v>270</v>
      </c>
      <c r="BR26" s="230" t="s">
        <v>270</v>
      </c>
      <c r="BS26" s="230" t="s">
        <v>270</v>
      </c>
      <c r="BT26" s="230" t="s">
        <v>270</v>
      </c>
      <c r="BU26" s="230" t="s">
        <v>270</v>
      </c>
      <c r="BV26" s="230" t="s">
        <v>270</v>
      </c>
      <c r="BW26" s="230" t="s">
        <v>270</v>
      </c>
      <c r="BX26" s="230" t="s">
        <v>270</v>
      </c>
      <c r="BY26" s="230" t="s">
        <v>270</v>
      </c>
      <c r="BZ26" s="230" t="s">
        <v>270</v>
      </c>
      <c r="CA26" s="230" t="s">
        <v>270</v>
      </c>
      <c r="CB26" s="230" t="s">
        <v>270</v>
      </c>
      <c r="CC26" s="230" t="s">
        <v>270</v>
      </c>
      <c r="CD26" s="230" t="s">
        <v>270</v>
      </c>
      <c r="CE26" s="230" t="s">
        <v>270</v>
      </c>
      <c r="CF26" s="230" t="s">
        <v>270</v>
      </c>
      <c r="CG26" s="230" t="s">
        <v>270</v>
      </c>
      <c r="CH26" s="230" t="s">
        <v>270</v>
      </c>
      <c r="CI26" s="230" t="s">
        <v>270</v>
      </c>
      <c r="CJ26" s="230" t="s">
        <v>270</v>
      </c>
      <c r="CK26" s="230" t="s">
        <v>270</v>
      </c>
      <c r="CL26" s="230" t="s">
        <v>270</v>
      </c>
      <c r="CM26" s="230" t="s">
        <v>270</v>
      </c>
      <c r="CN26" s="230" t="s">
        <v>270</v>
      </c>
      <c r="CO26" s="230" t="s">
        <v>270</v>
      </c>
      <c r="CP26" s="230" t="s">
        <v>270</v>
      </c>
      <c r="CQ26" s="230" t="s">
        <v>270</v>
      </c>
      <c r="CR26" s="230" t="s">
        <v>270</v>
      </c>
      <c r="CS26" s="230" t="s">
        <v>270</v>
      </c>
      <c r="CT26" s="230" t="s">
        <v>270</v>
      </c>
      <c r="CU26" s="230" t="s">
        <v>270</v>
      </c>
      <c r="CV26" s="230" t="s">
        <v>270</v>
      </c>
      <c r="CW26" s="230" t="s">
        <v>270</v>
      </c>
      <c r="CX26" s="230" t="s">
        <v>270</v>
      </c>
      <c r="CY26" s="230" t="s">
        <v>270</v>
      </c>
      <c r="CZ26" s="230" t="s">
        <v>270</v>
      </c>
      <c r="DA26" s="230" t="s">
        <v>270</v>
      </c>
      <c r="DB26" s="230" t="s">
        <v>270</v>
      </c>
      <c r="DC26" s="230" t="s">
        <v>270</v>
      </c>
      <c r="DD26" s="230" t="s">
        <v>270</v>
      </c>
      <c r="DE26" s="230" t="s">
        <v>270</v>
      </c>
      <c r="DF26" s="230" t="s">
        <v>270</v>
      </c>
      <c r="DG26" s="230" t="s">
        <v>270</v>
      </c>
      <c r="DH26" s="230" t="s">
        <v>270</v>
      </c>
      <c r="DI26" s="230" t="s">
        <v>270</v>
      </c>
      <c r="DJ26" s="230" t="s">
        <v>270</v>
      </c>
      <c r="DK26" s="230" t="s">
        <v>270</v>
      </c>
      <c r="DL26" s="230" t="s">
        <v>270</v>
      </c>
      <c r="DM26" s="230" t="s">
        <v>270</v>
      </c>
      <c r="DN26" s="230" t="s">
        <v>270</v>
      </c>
      <c r="DO26" s="230" t="s">
        <v>270</v>
      </c>
      <c r="DP26" s="230" t="s">
        <v>270</v>
      </c>
      <c r="DQ26" s="230" t="s">
        <v>270</v>
      </c>
      <c r="DR26" s="230" t="s">
        <v>270</v>
      </c>
      <c r="DS26" s="230" t="s">
        <v>270</v>
      </c>
      <c r="DT26" s="230" t="s">
        <v>270</v>
      </c>
      <c r="DU26" s="230" t="s">
        <v>270</v>
      </c>
      <c r="DV26" s="230" t="s">
        <v>270</v>
      </c>
      <c r="DW26" s="230" t="s">
        <v>270</v>
      </c>
      <c r="DX26" s="230" t="s">
        <v>270</v>
      </c>
      <c r="DY26" s="230" t="s">
        <v>270</v>
      </c>
      <c r="DZ26" s="230" t="s">
        <v>270</v>
      </c>
      <c r="EA26" s="230" t="s">
        <v>270</v>
      </c>
      <c r="EB26" s="230" t="s">
        <v>270</v>
      </c>
      <c r="EC26" s="230" t="s">
        <v>270</v>
      </c>
      <c r="ED26" s="230" t="s">
        <v>270</v>
      </c>
      <c r="EE26" s="230" t="s">
        <v>270</v>
      </c>
      <c r="EF26" s="230" t="s">
        <v>270</v>
      </c>
      <c r="EG26" s="230" t="s">
        <v>270</v>
      </c>
      <c r="EH26" s="230" t="s">
        <v>270</v>
      </c>
      <c r="EI26" s="230" t="s">
        <v>270</v>
      </c>
      <c r="EJ26" s="230" t="s">
        <v>270</v>
      </c>
      <c r="EK26" s="230" t="s">
        <v>270</v>
      </c>
      <c r="EL26" s="230" t="s">
        <v>270</v>
      </c>
      <c r="EM26" s="230" t="s">
        <v>270</v>
      </c>
      <c r="EN26" s="230" t="s">
        <v>270</v>
      </c>
      <c r="EO26" s="230" t="s">
        <v>270</v>
      </c>
      <c r="EP26" s="230" t="s">
        <v>270</v>
      </c>
      <c r="EQ26" s="230" t="s">
        <v>270</v>
      </c>
      <c r="ER26" s="230" t="s">
        <v>270</v>
      </c>
      <c r="ES26" s="230" t="s">
        <v>323</v>
      </c>
      <c r="ET26" s="230" t="s">
        <v>270</v>
      </c>
      <c r="EU26" s="230" t="s">
        <v>270</v>
      </c>
      <c r="EV26" s="230" t="s">
        <v>270</v>
      </c>
      <c r="EW26" s="230" t="s">
        <v>270</v>
      </c>
      <c r="EX26" s="230" t="s">
        <v>270</v>
      </c>
      <c r="EY26" s="230" t="s">
        <v>270</v>
      </c>
      <c r="EZ26" s="230" t="s">
        <v>270</v>
      </c>
      <c r="FA26" s="230" t="s">
        <v>270</v>
      </c>
      <c r="FB26" s="230" t="s">
        <v>270</v>
      </c>
      <c r="FC26" s="230" t="s">
        <v>270</v>
      </c>
      <c r="FD26" s="230" t="s">
        <v>270</v>
      </c>
      <c r="FE26" s="230" t="s">
        <v>270</v>
      </c>
      <c r="FF26" s="230" t="s">
        <v>270</v>
      </c>
      <c r="FG26" s="230" t="s">
        <v>270</v>
      </c>
      <c r="FH26" s="230" t="s">
        <v>270</v>
      </c>
      <c r="FI26" s="230" t="s">
        <v>270</v>
      </c>
      <c r="FJ26" s="230" t="s">
        <v>270</v>
      </c>
      <c r="FK26" s="230" t="s">
        <v>270</v>
      </c>
      <c r="FL26" s="230" t="s">
        <v>270</v>
      </c>
      <c r="FM26" s="230" t="s">
        <v>270</v>
      </c>
      <c r="FN26" s="230" t="s">
        <v>270</v>
      </c>
      <c r="FO26" s="230" t="s">
        <v>270</v>
      </c>
      <c r="FP26" s="230" t="s">
        <v>270</v>
      </c>
      <c r="FQ26" s="230" t="s">
        <v>270</v>
      </c>
      <c r="FR26" s="230" t="s">
        <v>270</v>
      </c>
      <c r="FS26" s="230" t="s">
        <v>270</v>
      </c>
      <c r="FT26" s="230" t="s">
        <v>270</v>
      </c>
      <c r="FU26" s="230" t="s">
        <v>270</v>
      </c>
      <c r="FV26" s="230" t="s">
        <v>270</v>
      </c>
      <c r="FW26" s="230" t="s">
        <v>270</v>
      </c>
      <c r="FX26" s="230" t="s">
        <v>270</v>
      </c>
      <c r="FY26" s="230" t="s">
        <v>270</v>
      </c>
      <c r="FZ26" s="230" t="s">
        <v>270</v>
      </c>
      <c r="GA26" s="230" t="s">
        <v>270</v>
      </c>
      <c r="GB26" s="230" t="s">
        <v>270</v>
      </c>
      <c r="GC26" s="230" t="s">
        <v>270</v>
      </c>
      <c r="GD26" s="230" t="s">
        <v>270</v>
      </c>
      <c r="GE26" s="230" t="s">
        <v>270</v>
      </c>
      <c r="GF26" s="230" t="s">
        <v>270</v>
      </c>
      <c r="GG26" s="230" t="s">
        <v>270</v>
      </c>
      <c r="GH26" s="230" t="s">
        <v>270</v>
      </c>
      <c r="GI26" s="230" t="s">
        <v>270</v>
      </c>
      <c r="GJ26" s="230" t="s">
        <v>270</v>
      </c>
      <c r="GK26" s="230" t="s">
        <v>270</v>
      </c>
      <c r="GL26" s="230" t="s">
        <v>270</v>
      </c>
      <c r="GM26" s="230" t="s">
        <v>270</v>
      </c>
      <c r="GN26" s="230" t="s">
        <v>270</v>
      </c>
      <c r="GO26" s="230" t="s">
        <v>270</v>
      </c>
      <c r="GP26" s="228"/>
      <c r="GQ26" s="229" cm="1">
        <f t="array" ref="GQ26">IF(OR(N26:ER26='Annex.1　DeclarationDesired'!$F$30),ROW(),"")</f>
        <v>26</v>
      </c>
      <c r="GR26" s="229"/>
    </row>
    <row r="27" spans="1:200" s="230" customFormat="1" ht="20.65" customHeight="1">
      <c r="A27" s="242" t="s">
        <v>408</v>
      </c>
      <c r="B27" s="241" t="s">
        <v>397</v>
      </c>
      <c r="C27" s="235" t="s">
        <v>398</v>
      </c>
      <c r="D27" s="235" t="s">
        <v>399</v>
      </c>
      <c r="E27" s="235" t="s">
        <v>409</v>
      </c>
      <c r="F27" s="235" t="s">
        <v>410</v>
      </c>
      <c r="G27" s="235" t="s">
        <v>402</v>
      </c>
      <c r="H27" s="235" t="s">
        <v>265</v>
      </c>
      <c r="I27" s="235" t="s">
        <v>411</v>
      </c>
      <c r="J27" s="235" t="s">
        <v>267</v>
      </c>
      <c r="K27" s="235"/>
      <c r="L27" s="235" t="s">
        <v>268</v>
      </c>
      <c r="M27" s="230" t="s">
        <v>269</v>
      </c>
      <c r="N27" s="230">
        <v>39010</v>
      </c>
      <c r="O27" s="230">
        <v>39020</v>
      </c>
      <c r="BH27" s="230" t="s">
        <v>270</v>
      </c>
      <c r="BI27" s="230" t="s">
        <v>270</v>
      </c>
      <c r="BJ27" s="230" t="s">
        <v>270</v>
      </c>
      <c r="BK27" s="230" t="s">
        <v>270</v>
      </c>
      <c r="BL27" s="230" t="s">
        <v>270</v>
      </c>
      <c r="BM27" s="230" t="s">
        <v>270</v>
      </c>
      <c r="BN27" s="230" t="s">
        <v>270</v>
      </c>
      <c r="BO27" s="230" t="s">
        <v>270</v>
      </c>
      <c r="BP27" s="230" t="s">
        <v>270</v>
      </c>
      <c r="BQ27" s="230" t="s">
        <v>270</v>
      </c>
      <c r="BR27" s="230" t="s">
        <v>270</v>
      </c>
      <c r="BS27" s="230" t="s">
        <v>270</v>
      </c>
      <c r="BT27" s="230" t="s">
        <v>270</v>
      </c>
      <c r="BU27" s="230" t="s">
        <v>270</v>
      </c>
      <c r="BV27" s="230" t="s">
        <v>270</v>
      </c>
      <c r="BW27" s="230" t="s">
        <v>270</v>
      </c>
      <c r="BX27" s="230" t="s">
        <v>270</v>
      </c>
      <c r="BY27" s="230" t="s">
        <v>270</v>
      </c>
      <c r="BZ27" s="230" t="s">
        <v>270</v>
      </c>
      <c r="CA27" s="230" t="s">
        <v>270</v>
      </c>
      <c r="CB27" s="230" t="s">
        <v>270</v>
      </c>
      <c r="CC27" s="230" t="s">
        <v>270</v>
      </c>
      <c r="CD27" s="230" t="s">
        <v>270</v>
      </c>
      <c r="CE27" s="230" t="s">
        <v>270</v>
      </c>
      <c r="CF27" s="230" t="s">
        <v>270</v>
      </c>
      <c r="CG27" s="230" t="s">
        <v>270</v>
      </c>
      <c r="CH27" s="230" t="s">
        <v>270</v>
      </c>
      <c r="CI27" s="230" t="s">
        <v>270</v>
      </c>
      <c r="CJ27" s="230" t="s">
        <v>270</v>
      </c>
      <c r="CK27" s="230" t="s">
        <v>270</v>
      </c>
      <c r="CL27" s="230" t="s">
        <v>270</v>
      </c>
      <c r="CM27" s="230" t="s">
        <v>270</v>
      </c>
      <c r="CN27" s="230" t="s">
        <v>270</v>
      </c>
      <c r="CO27" s="230" t="s">
        <v>270</v>
      </c>
      <c r="CP27" s="230" t="s">
        <v>270</v>
      </c>
      <c r="CQ27" s="230" t="s">
        <v>270</v>
      </c>
      <c r="CR27" s="230" t="s">
        <v>270</v>
      </c>
      <c r="CS27" s="230" t="s">
        <v>270</v>
      </c>
      <c r="CT27" s="230" t="s">
        <v>270</v>
      </c>
      <c r="CU27" s="230" t="s">
        <v>270</v>
      </c>
      <c r="CV27" s="230" t="s">
        <v>270</v>
      </c>
      <c r="CW27" s="230" t="s">
        <v>270</v>
      </c>
      <c r="CX27" s="230" t="s">
        <v>270</v>
      </c>
      <c r="CY27" s="230" t="s">
        <v>270</v>
      </c>
      <c r="CZ27" s="230" t="s">
        <v>270</v>
      </c>
      <c r="DA27" s="230" t="s">
        <v>270</v>
      </c>
      <c r="DB27" s="230" t="s">
        <v>270</v>
      </c>
      <c r="DC27" s="230" t="s">
        <v>270</v>
      </c>
      <c r="DD27" s="230" t="s">
        <v>270</v>
      </c>
      <c r="DE27" s="230" t="s">
        <v>270</v>
      </c>
      <c r="DF27" s="230" t="s">
        <v>270</v>
      </c>
      <c r="DG27" s="230" t="s">
        <v>270</v>
      </c>
      <c r="DH27" s="230" t="s">
        <v>270</v>
      </c>
      <c r="DI27" s="230" t="s">
        <v>270</v>
      </c>
      <c r="DJ27" s="230" t="s">
        <v>270</v>
      </c>
      <c r="DK27" s="230" t="s">
        <v>270</v>
      </c>
      <c r="DL27" s="230" t="s">
        <v>270</v>
      </c>
      <c r="DM27" s="230" t="s">
        <v>270</v>
      </c>
      <c r="DN27" s="230" t="s">
        <v>270</v>
      </c>
      <c r="DO27" s="230" t="s">
        <v>270</v>
      </c>
      <c r="DP27" s="230" t="s">
        <v>270</v>
      </c>
      <c r="DQ27" s="230" t="s">
        <v>270</v>
      </c>
      <c r="DR27" s="230" t="s">
        <v>270</v>
      </c>
      <c r="DS27" s="230" t="s">
        <v>270</v>
      </c>
      <c r="DT27" s="230" t="s">
        <v>270</v>
      </c>
      <c r="DU27" s="230" t="s">
        <v>270</v>
      </c>
      <c r="DV27" s="230" t="s">
        <v>270</v>
      </c>
      <c r="DW27" s="230" t="s">
        <v>270</v>
      </c>
      <c r="DX27" s="230" t="s">
        <v>270</v>
      </c>
      <c r="DY27" s="230" t="s">
        <v>270</v>
      </c>
      <c r="DZ27" s="230" t="s">
        <v>270</v>
      </c>
      <c r="EA27" s="230" t="s">
        <v>270</v>
      </c>
      <c r="EB27" s="230" t="s">
        <v>270</v>
      </c>
      <c r="EC27" s="230" t="s">
        <v>270</v>
      </c>
      <c r="ED27" s="230" t="s">
        <v>270</v>
      </c>
      <c r="EE27" s="230" t="s">
        <v>270</v>
      </c>
      <c r="EF27" s="230" t="s">
        <v>270</v>
      </c>
      <c r="EG27" s="230" t="s">
        <v>270</v>
      </c>
      <c r="EH27" s="230" t="s">
        <v>270</v>
      </c>
      <c r="EI27" s="230" t="s">
        <v>270</v>
      </c>
      <c r="EJ27" s="230" t="s">
        <v>270</v>
      </c>
      <c r="EK27" s="230" t="s">
        <v>270</v>
      </c>
      <c r="EL27" s="230" t="s">
        <v>270</v>
      </c>
      <c r="EM27" s="230" t="s">
        <v>270</v>
      </c>
      <c r="EN27" s="230" t="s">
        <v>270</v>
      </c>
      <c r="EO27" s="230" t="s">
        <v>270</v>
      </c>
      <c r="EP27" s="230" t="s">
        <v>270</v>
      </c>
      <c r="EQ27" s="230" t="s">
        <v>270</v>
      </c>
      <c r="ER27" s="230" t="s">
        <v>270</v>
      </c>
      <c r="ES27" s="230" t="s">
        <v>323</v>
      </c>
      <c r="ET27" s="230" t="s">
        <v>270</v>
      </c>
      <c r="EU27" s="230" t="s">
        <v>270</v>
      </c>
      <c r="EV27" s="230" t="s">
        <v>270</v>
      </c>
      <c r="EW27" s="230" t="s">
        <v>270</v>
      </c>
      <c r="EX27" s="230" t="s">
        <v>270</v>
      </c>
      <c r="EY27" s="230" t="s">
        <v>270</v>
      </c>
      <c r="EZ27" s="230" t="s">
        <v>270</v>
      </c>
      <c r="FA27" s="230" t="s">
        <v>270</v>
      </c>
      <c r="FB27" s="230" t="s">
        <v>270</v>
      </c>
      <c r="FC27" s="230" t="s">
        <v>270</v>
      </c>
      <c r="FD27" s="230" t="s">
        <v>270</v>
      </c>
      <c r="FE27" s="230" t="s">
        <v>270</v>
      </c>
      <c r="FF27" s="230" t="s">
        <v>270</v>
      </c>
      <c r="FG27" s="230" t="s">
        <v>270</v>
      </c>
      <c r="FH27" s="230" t="s">
        <v>270</v>
      </c>
      <c r="FI27" s="230" t="s">
        <v>270</v>
      </c>
      <c r="FJ27" s="230" t="s">
        <v>270</v>
      </c>
      <c r="FK27" s="230" t="s">
        <v>270</v>
      </c>
      <c r="FL27" s="230" t="s">
        <v>270</v>
      </c>
      <c r="FM27" s="230" t="s">
        <v>270</v>
      </c>
      <c r="FN27" s="230" t="s">
        <v>270</v>
      </c>
      <c r="FO27" s="230" t="s">
        <v>270</v>
      </c>
      <c r="FP27" s="230" t="s">
        <v>270</v>
      </c>
      <c r="FQ27" s="230" t="s">
        <v>270</v>
      </c>
      <c r="FR27" s="230" t="s">
        <v>270</v>
      </c>
      <c r="FS27" s="230" t="s">
        <v>270</v>
      </c>
      <c r="FT27" s="230" t="s">
        <v>270</v>
      </c>
      <c r="FU27" s="230" t="s">
        <v>270</v>
      </c>
      <c r="FV27" s="230" t="s">
        <v>270</v>
      </c>
      <c r="FW27" s="230" t="s">
        <v>270</v>
      </c>
      <c r="FX27" s="230" t="s">
        <v>270</v>
      </c>
      <c r="FY27" s="230" t="s">
        <v>270</v>
      </c>
      <c r="FZ27" s="230" t="s">
        <v>270</v>
      </c>
      <c r="GA27" s="230" t="s">
        <v>270</v>
      </c>
      <c r="GB27" s="230" t="s">
        <v>270</v>
      </c>
      <c r="GC27" s="230" t="s">
        <v>270</v>
      </c>
      <c r="GD27" s="230" t="s">
        <v>270</v>
      </c>
      <c r="GE27" s="230" t="s">
        <v>270</v>
      </c>
      <c r="GF27" s="230" t="s">
        <v>270</v>
      </c>
      <c r="GG27" s="230" t="s">
        <v>270</v>
      </c>
      <c r="GH27" s="230" t="s">
        <v>270</v>
      </c>
      <c r="GI27" s="230" t="s">
        <v>270</v>
      </c>
      <c r="GJ27" s="230" t="s">
        <v>270</v>
      </c>
      <c r="GK27" s="230" t="s">
        <v>270</v>
      </c>
      <c r="GL27" s="230" t="s">
        <v>270</v>
      </c>
      <c r="GM27" s="230" t="s">
        <v>270</v>
      </c>
      <c r="GN27" s="230" t="s">
        <v>270</v>
      </c>
      <c r="GO27" s="230" t="s">
        <v>270</v>
      </c>
      <c r="GP27" s="228"/>
      <c r="GQ27" s="229" cm="1">
        <f t="array" ref="GQ27">IF(OR(N27:ER27='Annex.1　DeclarationDesired'!$F$30),ROW(),"")</f>
        <v>27</v>
      </c>
      <c r="GR27" s="229"/>
    </row>
    <row r="28" spans="1:200" s="230" customFormat="1" ht="20.65" customHeight="1">
      <c r="A28" s="242" t="s">
        <v>412</v>
      </c>
      <c r="B28" s="241" t="s">
        <v>397</v>
      </c>
      <c r="C28" s="235" t="s">
        <v>398</v>
      </c>
      <c r="D28" s="235" t="s">
        <v>399</v>
      </c>
      <c r="E28" s="235" t="s">
        <v>413</v>
      </c>
      <c r="F28" s="235" t="s">
        <v>414</v>
      </c>
      <c r="G28" s="235" t="s">
        <v>402</v>
      </c>
      <c r="H28" s="235" t="s">
        <v>265</v>
      </c>
      <c r="I28" s="235" t="s">
        <v>415</v>
      </c>
      <c r="J28" s="235" t="s">
        <v>267</v>
      </c>
      <c r="K28" s="235"/>
      <c r="L28" s="235" t="s">
        <v>268</v>
      </c>
      <c r="M28" s="230" t="s">
        <v>269</v>
      </c>
      <c r="N28" s="230">
        <v>39040</v>
      </c>
      <c r="BH28" s="230" t="s">
        <v>270</v>
      </c>
      <c r="BI28" s="230" t="s">
        <v>270</v>
      </c>
      <c r="BJ28" s="230" t="s">
        <v>270</v>
      </c>
      <c r="BK28" s="230" t="s">
        <v>270</v>
      </c>
      <c r="BL28" s="230" t="s">
        <v>270</v>
      </c>
      <c r="BM28" s="230" t="s">
        <v>270</v>
      </c>
      <c r="BN28" s="230" t="s">
        <v>270</v>
      </c>
      <c r="BO28" s="230" t="s">
        <v>270</v>
      </c>
      <c r="BP28" s="230" t="s">
        <v>270</v>
      </c>
      <c r="BQ28" s="230" t="s">
        <v>270</v>
      </c>
      <c r="BR28" s="230" t="s">
        <v>270</v>
      </c>
      <c r="BS28" s="230" t="s">
        <v>270</v>
      </c>
      <c r="BT28" s="230" t="s">
        <v>270</v>
      </c>
      <c r="BU28" s="230" t="s">
        <v>270</v>
      </c>
      <c r="BV28" s="230" t="s">
        <v>270</v>
      </c>
      <c r="BW28" s="230" t="s">
        <v>270</v>
      </c>
      <c r="BX28" s="230" t="s">
        <v>270</v>
      </c>
      <c r="BY28" s="230" t="s">
        <v>270</v>
      </c>
      <c r="BZ28" s="230" t="s">
        <v>270</v>
      </c>
      <c r="CA28" s="230" t="s">
        <v>270</v>
      </c>
      <c r="CB28" s="230" t="s">
        <v>270</v>
      </c>
      <c r="CC28" s="230" t="s">
        <v>270</v>
      </c>
      <c r="CD28" s="230" t="s">
        <v>270</v>
      </c>
      <c r="CE28" s="230" t="s">
        <v>270</v>
      </c>
      <c r="CF28" s="230" t="s">
        <v>270</v>
      </c>
      <c r="CG28" s="230" t="s">
        <v>270</v>
      </c>
      <c r="CH28" s="230" t="s">
        <v>270</v>
      </c>
      <c r="CI28" s="230" t="s">
        <v>270</v>
      </c>
      <c r="CJ28" s="230" t="s">
        <v>270</v>
      </c>
      <c r="CK28" s="230" t="s">
        <v>270</v>
      </c>
      <c r="CL28" s="230" t="s">
        <v>270</v>
      </c>
      <c r="CM28" s="230" t="s">
        <v>270</v>
      </c>
      <c r="CN28" s="230" t="s">
        <v>270</v>
      </c>
      <c r="CO28" s="230" t="s">
        <v>270</v>
      </c>
      <c r="CP28" s="230" t="s">
        <v>270</v>
      </c>
      <c r="CQ28" s="230" t="s">
        <v>270</v>
      </c>
      <c r="CR28" s="230" t="s">
        <v>270</v>
      </c>
      <c r="CS28" s="230" t="s">
        <v>270</v>
      </c>
      <c r="CT28" s="230" t="s">
        <v>270</v>
      </c>
      <c r="CU28" s="230" t="s">
        <v>270</v>
      </c>
      <c r="CV28" s="230" t="s">
        <v>270</v>
      </c>
      <c r="CW28" s="230" t="s">
        <v>270</v>
      </c>
      <c r="CX28" s="230" t="s">
        <v>270</v>
      </c>
      <c r="CY28" s="230" t="s">
        <v>270</v>
      </c>
      <c r="CZ28" s="230" t="s">
        <v>270</v>
      </c>
      <c r="DA28" s="230" t="s">
        <v>270</v>
      </c>
      <c r="DB28" s="230" t="s">
        <v>270</v>
      </c>
      <c r="DC28" s="230" t="s">
        <v>270</v>
      </c>
      <c r="DD28" s="230" t="s">
        <v>270</v>
      </c>
      <c r="DE28" s="230" t="s">
        <v>270</v>
      </c>
      <c r="DF28" s="230" t="s">
        <v>270</v>
      </c>
      <c r="DG28" s="230" t="s">
        <v>270</v>
      </c>
      <c r="DH28" s="230" t="s">
        <v>270</v>
      </c>
      <c r="DI28" s="230" t="s">
        <v>270</v>
      </c>
      <c r="DJ28" s="230" t="s">
        <v>270</v>
      </c>
      <c r="DK28" s="230" t="s">
        <v>270</v>
      </c>
      <c r="DL28" s="230" t="s">
        <v>270</v>
      </c>
      <c r="DM28" s="230" t="s">
        <v>270</v>
      </c>
      <c r="DN28" s="230" t="s">
        <v>270</v>
      </c>
      <c r="DO28" s="230" t="s">
        <v>270</v>
      </c>
      <c r="DP28" s="230" t="s">
        <v>270</v>
      </c>
      <c r="DQ28" s="230" t="s">
        <v>270</v>
      </c>
      <c r="DR28" s="230" t="s">
        <v>270</v>
      </c>
      <c r="DS28" s="230" t="s">
        <v>270</v>
      </c>
      <c r="DT28" s="230" t="s">
        <v>270</v>
      </c>
      <c r="DU28" s="230" t="s">
        <v>270</v>
      </c>
      <c r="DV28" s="230" t="s">
        <v>270</v>
      </c>
      <c r="DW28" s="230" t="s">
        <v>270</v>
      </c>
      <c r="DX28" s="230" t="s">
        <v>270</v>
      </c>
      <c r="DY28" s="230" t="s">
        <v>270</v>
      </c>
      <c r="DZ28" s="230" t="s">
        <v>270</v>
      </c>
      <c r="EA28" s="230" t="s">
        <v>270</v>
      </c>
      <c r="EB28" s="230" t="s">
        <v>270</v>
      </c>
      <c r="EC28" s="230" t="s">
        <v>270</v>
      </c>
      <c r="ED28" s="230" t="s">
        <v>270</v>
      </c>
      <c r="EE28" s="230" t="s">
        <v>270</v>
      </c>
      <c r="EF28" s="230" t="s">
        <v>270</v>
      </c>
      <c r="EG28" s="230" t="s">
        <v>270</v>
      </c>
      <c r="EH28" s="230" t="s">
        <v>270</v>
      </c>
      <c r="EI28" s="230" t="s">
        <v>270</v>
      </c>
      <c r="EJ28" s="230" t="s">
        <v>270</v>
      </c>
      <c r="EK28" s="230" t="s">
        <v>270</v>
      </c>
      <c r="EL28" s="230" t="s">
        <v>270</v>
      </c>
      <c r="EM28" s="230" t="s">
        <v>270</v>
      </c>
      <c r="EN28" s="230" t="s">
        <v>270</v>
      </c>
      <c r="EO28" s="230" t="s">
        <v>270</v>
      </c>
      <c r="EP28" s="230" t="s">
        <v>270</v>
      </c>
      <c r="EQ28" s="230" t="s">
        <v>270</v>
      </c>
      <c r="ER28" s="230" t="s">
        <v>270</v>
      </c>
      <c r="ES28" s="230" t="s">
        <v>323</v>
      </c>
      <c r="ET28" s="230" t="s">
        <v>270</v>
      </c>
      <c r="EU28" s="230" t="s">
        <v>270</v>
      </c>
      <c r="EV28" s="230" t="s">
        <v>270</v>
      </c>
      <c r="EW28" s="230" t="s">
        <v>270</v>
      </c>
      <c r="EX28" s="230" t="s">
        <v>270</v>
      </c>
      <c r="EY28" s="230" t="s">
        <v>270</v>
      </c>
      <c r="EZ28" s="230" t="s">
        <v>270</v>
      </c>
      <c r="FA28" s="230" t="s">
        <v>270</v>
      </c>
      <c r="FB28" s="230" t="s">
        <v>270</v>
      </c>
      <c r="FC28" s="230" t="s">
        <v>270</v>
      </c>
      <c r="FD28" s="230" t="s">
        <v>270</v>
      </c>
      <c r="FE28" s="230" t="s">
        <v>270</v>
      </c>
      <c r="FF28" s="230" t="s">
        <v>270</v>
      </c>
      <c r="FG28" s="230" t="s">
        <v>270</v>
      </c>
      <c r="FH28" s="230" t="s">
        <v>270</v>
      </c>
      <c r="FI28" s="230" t="s">
        <v>270</v>
      </c>
      <c r="FJ28" s="230" t="s">
        <v>270</v>
      </c>
      <c r="FK28" s="230" t="s">
        <v>270</v>
      </c>
      <c r="FL28" s="230" t="s">
        <v>270</v>
      </c>
      <c r="FM28" s="230" t="s">
        <v>270</v>
      </c>
      <c r="FN28" s="230" t="s">
        <v>270</v>
      </c>
      <c r="FO28" s="230" t="s">
        <v>270</v>
      </c>
      <c r="FP28" s="230" t="s">
        <v>270</v>
      </c>
      <c r="FQ28" s="230" t="s">
        <v>270</v>
      </c>
      <c r="FR28" s="230" t="s">
        <v>270</v>
      </c>
      <c r="FS28" s="230" t="s">
        <v>270</v>
      </c>
      <c r="FT28" s="230" t="s">
        <v>270</v>
      </c>
      <c r="FU28" s="230" t="s">
        <v>270</v>
      </c>
      <c r="FV28" s="230" t="s">
        <v>270</v>
      </c>
      <c r="FW28" s="230" t="s">
        <v>270</v>
      </c>
      <c r="FX28" s="230" t="s">
        <v>270</v>
      </c>
      <c r="FY28" s="230" t="s">
        <v>270</v>
      </c>
      <c r="FZ28" s="230" t="s">
        <v>270</v>
      </c>
      <c r="GA28" s="230" t="s">
        <v>270</v>
      </c>
      <c r="GB28" s="230" t="s">
        <v>270</v>
      </c>
      <c r="GC28" s="230" t="s">
        <v>270</v>
      </c>
      <c r="GD28" s="230" t="s">
        <v>270</v>
      </c>
      <c r="GE28" s="230" t="s">
        <v>270</v>
      </c>
      <c r="GF28" s="230" t="s">
        <v>270</v>
      </c>
      <c r="GG28" s="230" t="s">
        <v>270</v>
      </c>
      <c r="GH28" s="230" t="s">
        <v>270</v>
      </c>
      <c r="GI28" s="230" t="s">
        <v>270</v>
      </c>
      <c r="GJ28" s="230" t="s">
        <v>270</v>
      </c>
      <c r="GK28" s="230" t="s">
        <v>270</v>
      </c>
      <c r="GL28" s="230" t="s">
        <v>270</v>
      </c>
      <c r="GM28" s="230" t="s">
        <v>270</v>
      </c>
      <c r="GN28" s="230" t="s">
        <v>270</v>
      </c>
      <c r="GO28" s="230" t="s">
        <v>270</v>
      </c>
      <c r="GP28" s="228"/>
      <c r="GQ28" s="229" cm="1">
        <f t="array" ref="GQ28">IF(OR(N28:ER28='Annex.1　DeclarationDesired'!$F$30),ROW(),"")</f>
        <v>28</v>
      </c>
      <c r="GR28" s="229"/>
    </row>
    <row r="29" spans="1:200" s="230" customFormat="1" ht="20.65" customHeight="1">
      <c r="A29" s="242" t="s">
        <v>416</v>
      </c>
      <c r="B29" s="241" t="s">
        <v>397</v>
      </c>
      <c r="C29" s="235" t="s">
        <v>398</v>
      </c>
      <c r="D29" s="235" t="s">
        <v>417</v>
      </c>
      <c r="E29" s="235" t="s">
        <v>418</v>
      </c>
      <c r="F29" s="235" t="s">
        <v>419</v>
      </c>
      <c r="G29" s="235" t="s">
        <v>402</v>
      </c>
      <c r="H29" s="235" t="s">
        <v>265</v>
      </c>
      <c r="I29" s="235" t="s">
        <v>420</v>
      </c>
      <c r="J29" s="235" t="s">
        <v>267</v>
      </c>
      <c r="K29" s="235"/>
      <c r="L29" s="235" t="s">
        <v>268</v>
      </c>
      <c r="M29" s="230" t="s">
        <v>269</v>
      </c>
      <c r="N29" s="230">
        <v>39010</v>
      </c>
      <c r="O29" s="230">
        <v>43010</v>
      </c>
      <c r="P29" s="230">
        <v>43050</v>
      </c>
      <c r="Q29" s="230">
        <v>44030</v>
      </c>
      <c r="BH29" s="230" t="s">
        <v>270</v>
      </c>
      <c r="BI29" s="230" t="s">
        <v>270</v>
      </c>
      <c r="BJ29" s="230" t="s">
        <v>270</v>
      </c>
      <c r="BK29" s="230" t="s">
        <v>270</v>
      </c>
      <c r="BL29" s="230" t="s">
        <v>270</v>
      </c>
      <c r="BM29" s="230" t="s">
        <v>270</v>
      </c>
      <c r="BN29" s="230" t="s">
        <v>270</v>
      </c>
      <c r="BO29" s="230" t="s">
        <v>270</v>
      </c>
      <c r="BP29" s="230" t="s">
        <v>270</v>
      </c>
      <c r="BQ29" s="230" t="s">
        <v>270</v>
      </c>
      <c r="BR29" s="230" t="s">
        <v>270</v>
      </c>
      <c r="BS29" s="230" t="s">
        <v>270</v>
      </c>
      <c r="BT29" s="230" t="s">
        <v>270</v>
      </c>
      <c r="BU29" s="230" t="s">
        <v>270</v>
      </c>
      <c r="BV29" s="230" t="s">
        <v>270</v>
      </c>
      <c r="BW29" s="230" t="s">
        <v>270</v>
      </c>
      <c r="BX29" s="230" t="s">
        <v>270</v>
      </c>
      <c r="BY29" s="230" t="s">
        <v>270</v>
      </c>
      <c r="BZ29" s="230" t="s">
        <v>270</v>
      </c>
      <c r="CA29" s="230" t="s">
        <v>270</v>
      </c>
      <c r="CB29" s="230" t="s">
        <v>270</v>
      </c>
      <c r="CC29" s="230" t="s">
        <v>270</v>
      </c>
      <c r="CD29" s="230" t="s">
        <v>270</v>
      </c>
      <c r="CE29" s="230" t="s">
        <v>270</v>
      </c>
      <c r="CF29" s="230" t="s">
        <v>270</v>
      </c>
      <c r="CG29" s="230" t="s">
        <v>270</v>
      </c>
      <c r="CH29" s="230" t="s">
        <v>270</v>
      </c>
      <c r="CI29" s="230" t="s">
        <v>270</v>
      </c>
      <c r="CJ29" s="230" t="s">
        <v>270</v>
      </c>
      <c r="CK29" s="230" t="s">
        <v>270</v>
      </c>
      <c r="CL29" s="230" t="s">
        <v>270</v>
      </c>
      <c r="CM29" s="230" t="s">
        <v>270</v>
      </c>
      <c r="CN29" s="230" t="s">
        <v>270</v>
      </c>
      <c r="CO29" s="230" t="s">
        <v>270</v>
      </c>
      <c r="CP29" s="230" t="s">
        <v>270</v>
      </c>
      <c r="CQ29" s="230" t="s">
        <v>270</v>
      </c>
      <c r="CR29" s="230" t="s">
        <v>270</v>
      </c>
      <c r="CS29" s="230" t="s">
        <v>270</v>
      </c>
      <c r="CT29" s="230" t="s">
        <v>270</v>
      </c>
      <c r="CU29" s="230" t="s">
        <v>270</v>
      </c>
      <c r="CV29" s="230" t="s">
        <v>270</v>
      </c>
      <c r="CW29" s="230" t="s">
        <v>270</v>
      </c>
      <c r="CX29" s="230" t="s">
        <v>270</v>
      </c>
      <c r="CY29" s="230" t="s">
        <v>270</v>
      </c>
      <c r="CZ29" s="230" t="s">
        <v>270</v>
      </c>
      <c r="DA29" s="230" t="s">
        <v>270</v>
      </c>
      <c r="DB29" s="230" t="s">
        <v>270</v>
      </c>
      <c r="DC29" s="230" t="s">
        <v>270</v>
      </c>
      <c r="DD29" s="230" t="s">
        <v>270</v>
      </c>
      <c r="DE29" s="230" t="s">
        <v>270</v>
      </c>
      <c r="DF29" s="230" t="s">
        <v>270</v>
      </c>
      <c r="DG29" s="230" t="s">
        <v>270</v>
      </c>
      <c r="DH29" s="230" t="s">
        <v>270</v>
      </c>
      <c r="DI29" s="230" t="s">
        <v>270</v>
      </c>
      <c r="DJ29" s="230" t="s">
        <v>270</v>
      </c>
      <c r="DK29" s="230" t="s">
        <v>270</v>
      </c>
      <c r="DL29" s="230" t="s">
        <v>270</v>
      </c>
      <c r="DM29" s="230" t="s">
        <v>270</v>
      </c>
      <c r="DN29" s="230" t="s">
        <v>270</v>
      </c>
      <c r="DO29" s="230" t="s">
        <v>270</v>
      </c>
      <c r="DP29" s="230" t="s">
        <v>270</v>
      </c>
      <c r="DQ29" s="230" t="s">
        <v>270</v>
      </c>
      <c r="DR29" s="230" t="s">
        <v>270</v>
      </c>
      <c r="DS29" s="230" t="s">
        <v>270</v>
      </c>
      <c r="DT29" s="230" t="s">
        <v>270</v>
      </c>
      <c r="DU29" s="230" t="s">
        <v>270</v>
      </c>
      <c r="DV29" s="230" t="s">
        <v>270</v>
      </c>
      <c r="DW29" s="230" t="s">
        <v>270</v>
      </c>
      <c r="DX29" s="230" t="s">
        <v>270</v>
      </c>
      <c r="DY29" s="230" t="s">
        <v>270</v>
      </c>
      <c r="DZ29" s="230" t="s">
        <v>270</v>
      </c>
      <c r="EA29" s="230" t="s">
        <v>270</v>
      </c>
      <c r="EB29" s="230" t="s">
        <v>270</v>
      </c>
      <c r="EC29" s="230" t="s">
        <v>270</v>
      </c>
      <c r="ED29" s="230" t="s">
        <v>270</v>
      </c>
      <c r="EE29" s="230" t="s">
        <v>270</v>
      </c>
      <c r="EF29" s="230" t="s">
        <v>270</v>
      </c>
      <c r="EG29" s="230" t="s">
        <v>270</v>
      </c>
      <c r="EH29" s="230" t="s">
        <v>270</v>
      </c>
      <c r="EI29" s="230" t="s">
        <v>270</v>
      </c>
      <c r="EJ29" s="230" t="s">
        <v>270</v>
      </c>
      <c r="EK29" s="230" t="s">
        <v>270</v>
      </c>
      <c r="EL29" s="230" t="s">
        <v>270</v>
      </c>
      <c r="EM29" s="230" t="s">
        <v>270</v>
      </c>
      <c r="EN29" s="230" t="s">
        <v>270</v>
      </c>
      <c r="EO29" s="230" t="s">
        <v>270</v>
      </c>
      <c r="EP29" s="230" t="s">
        <v>270</v>
      </c>
      <c r="EQ29" s="230" t="s">
        <v>270</v>
      </c>
      <c r="ER29" s="230" t="s">
        <v>270</v>
      </c>
      <c r="ES29" s="230" t="s">
        <v>323</v>
      </c>
      <c r="ET29" s="230" t="s">
        <v>332</v>
      </c>
      <c r="EU29" s="230" t="s">
        <v>319</v>
      </c>
      <c r="EV29" s="230" t="s">
        <v>270</v>
      </c>
      <c r="EW29" s="230" t="s">
        <v>270</v>
      </c>
      <c r="EX29" s="230" t="s">
        <v>270</v>
      </c>
      <c r="EY29" s="230" t="s">
        <v>270</v>
      </c>
      <c r="EZ29" s="230" t="s">
        <v>270</v>
      </c>
      <c r="FA29" s="230" t="s">
        <v>270</v>
      </c>
      <c r="FB29" s="230" t="s">
        <v>270</v>
      </c>
      <c r="FC29" s="230" t="s">
        <v>270</v>
      </c>
      <c r="FD29" s="230" t="s">
        <v>270</v>
      </c>
      <c r="FE29" s="230" t="s">
        <v>270</v>
      </c>
      <c r="FF29" s="230" t="s">
        <v>270</v>
      </c>
      <c r="FG29" s="230" t="s">
        <v>270</v>
      </c>
      <c r="FH29" s="230" t="s">
        <v>270</v>
      </c>
      <c r="FI29" s="230" t="s">
        <v>270</v>
      </c>
      <c r="FJ29" s="230" t="s">
        <v>270</v>
      </c>
      <c r="FK29" s="230" t="s">
        <v>270</v>
      </c>
      <c r="FL29" s="230" t="s">
        <v>270</v>
      </c>
      <c r="FM29" s="230" t="s">
        <v>270</v>
      </c>
      <c r="FN29" s="230" t="s">
        <v>270</v>
      </c>
      <c r="FO29" s="230" t="s">
        <v>270</v>
      </c>
      <c r="FP29" s="230" t="s">
        <v>270</v>
      </c>
      <c r="FQ29" s="230" t="s">
        <v>270</v>
      </c>
      <c r="FR29" s="230" t="s">
        <v>270</v>
      </c>
      <c r="FS29" s="230" t="s">
        <v>270</v>
      </c>
      <c r="FT29" s="230" t="s">
        <v>270</v>
      </c>
      <c r="FU29" s="230" t="s">
        <v>270</v>
      </c>
      <c r="FV29" s="230" t="s">
        <v>270</v>
      </c>
      <c r="FW29" s="230" t="s">
        <v>270</v>
      </c>
      <c r="FX29" s="230" t="s">
        <v>270</v>
      </c>
      <c r="FY29" s="230" t="s">
        <v>270</v>
      </c>
      <c r="FZ29" s="230" t="s">
        <v>270</v>
      </c>
      <c r="GA29" s="230" t="s">
        <v>270</v>
      </c>
      <c r="GB29" s="230" t="s">
        <v>270</v>
      </c>
      <c r="GC29" s="230" t="s">
        <v>270</v>
      </c>
      <c r="GD29" s="230" t="s">
        <v>270</v>
      </c>
      <c r="GE29" s="230" t="s">
        <v>270</v>
      </c>
      <c r="GF29" s="230" t="s">
        <v>270</v>
      </c>
      <c r="GG29" s="230" t="s">
        <v>270</v>
      </c>
      <c r="GH29" s="230" t="s">
        <v>270</v>
      </c>
      <c r="GI29" s="230" t="s">
        <v>270</v>
      </c>
      <c r="GJ29" s="230" t="s">
        <v>270</v>
      </c>
      <c r="GK29" s="230" t="s">
        <v>270</v>
      </c>
      <c r="GL29" s="230" t="s">
        <v>270</v>
      </c>
      <c r="GM29" s="230" t="s">
        <v>270</v>
      </c>
      <c r="GN29" s="230" t="s">
        <v>270</v>
      </c>
      <c r="GO29" s="230" t="s">
        <v>270</v>
      </c>
      <c r="GP29" s="228"/>
      <c r="GQ29" s="229" cm="1">
        <f t="array" ref="GQ29">IF(OR(N29:ER29='Annex.1　DeclarationDesired'!$F$30),ROW(),"")</f>
        <v>29</v>
      </c>
      <c r="GR29" s="229"/>
    </row>
    <row r="30" spans="1:200" s="230" customFormat="1" ht="20.65" customHeight="1">
      <c r="A30" s="242" t="s">
        <v>421</v>
      </c>
      <c r="B30" s="241" t="s">
        <v>397</v>
      </c>
      <c r="C30" s="235" t="s">
        <v>398</v>
      </c>
      <c r="D30" s="235" t="s">
        <v>417</v>
      </c>
      <c r="E30" s="235" t="s">
        <v>422</v>
      </c>
      <c r="F30" s="235" t="s">
        <v>423</v>
      </c>
      <c r="G30" s="235" t="s">
        <v>402</v>
      </c>
      <c r="H30" s="235" t="s">
        <v>265</v>
      </c>
      <c r="I30" s="235" t="s">
        <v>424</v>
      </c>
      <c r="J30" s="235" t="s">
        <v>267</v>
      </c>
      <c r="K30" s="235"/>
      <c r="L30" s="235" t="s">
        <v>268</v>
      </c>
      <c r="M30" s="230" t="s">
        <v>269</v>
      </c>
      <c r="N30" s="230">
        <v>39010</v>
      </c>
      <c r="BH30" s="230" t="s">
        <v>270</v>
      </c>
      <c r="BI30" s="230" t="s">
        <v>270</v>
      </c>
      <c r="BJ30" s="230" t="s">
        <v>270</v>
      </c>
      <c r="BK30" s="230" t="s">
        <v>270</v>
      </c>
      <c r="BL30" s="230" t="s">
        <v>270</v>
      </c>
      <c r="BM30" s="230" t="s">
        <v>270</v>
      </c>
      <c r="BN30" s="230" t="s">
        <v>270</v>
      </c>
      <c r="BO30" s="230" t="s">
        <v>270</v>
      </c>
      <c r="BP30" s="230" t="s">
        <v>270</v>
      </c>
      <c r="BQ30" s="230" t="s">
        <v>270</v>
      </c>
      <c r="BR30" s="230" t="s">
        <v>270</v>
      </c>
      <c r="BS30" s="230" t="s">
        <v>270</v>
      </c>
      <c r="BT30" s="230" t="s">
        <v>270</v>
      </c>
      <c r="BU30" s="230" t="s">
        <v>270</v>
      </c>
      <c r="BV30" s="230" t="s">
        <v>270</v>
      </c>
      <c r="BW30" s="230" t="s">
        <v>270</v>
      </c>
      <c r="BX30" s="230" t="s">
        <v>270</v>
      </c>
      <c r="BY30" s="230" t="s">
        <v>270</v>
      </c>
      <c r="BZ30" s="230" t="s">
        <v>270</v>
      </c>
      <c r="CA30" s="230" t="s">
        <v>270</v>
      </c>
      <c r="CB30" s="230" t="s">
        <v>270</v>
      </c>
      <c r="CC30" s="230" t="s">
        <v>270</v>
      </c>
      <c r="CD30" s="230" t="s">
        <v>270</v>
      </c>
      <c r="CE30" s="230" t="s">
        <v>270</v>
      </c>
      <c r="CF30" s="230" t="s">
        <v>270</v>
      </c>
      <c r="CG30" s="230" t="s">
        <v>270</v>
      </c>
      <c r="CH30" s="230" t="s">
        <v>270</v>
      </c>
      <c r="CI30" s="230" t="s">
        <v>270</v>
      </c>
      <c r="CJ30" s="230" t="s">
        <v>270</v>
      </c>
      <c r="CK30" s="230" t="s">
        <v>270</v>
      </c>
      <c r="CL30" s="230" t="s">
        <v>270</v>
      </c>
      <c r="CM30" s="230" t="s">
        <v>270</v>
      </c>
      <c r="CN30" s="230" t="s">
        <v>270</v>
      </c>
      <c r="CO30" s="230" t="s">
        <v>270</v>
      </c>
      <c r="CP30" s="230" t="s">
        <v>270</v>
      </c>
      <c r="CQ30" s="230" t="s">
        <v>270</v>
      </c>
      <c r="CR30" s="230" t="s">
        <v>270</v>
      </c>
      <c r="CS30" s="230" t="s">
        <v>270</v>
      </c>
      <c r="CT30" s="230" t="s">
        <v>270</v>
      </c>
      <c r="CU30" s="230" t="s">
        <v>270</v>
      </c>
      <c r="CV30" s="230" t="s">
        <v>270</v>
      </c>
      <c r="CW30" s="230" t="s">
        <v>270</v>
      </c>
      <c r="CX30" s="230" t="s">
        <v>270</v>
      </c>
      <c r="CY30" s="230" t="s">
        <v>270</v>
      </c>
      <c r="CZ30" s="230" t="s">
        <v>270</v>
      </c>
      <c r="DA30" s="230" t="s">
        <v>270</v>
      </c>
      <c r="DB30" s="230" t="s">
        <v>270</v>
      </c>
      <c r="DC30" s="230" t="s">
        <v>270</v>
      </c>
      <c r="DD30" s="230" t="s">
        <v>270</v>
      </c>
      <c r="DE30" s="230" t="s">
        <v>270</v>
      </c>
      <c r="DF30" s="230" t="s">
        <v>270</v>
      </c>
      <c r="DG30" s="230" t="s">
        <v>270</v>
      </c>
      <c r="DH30" s="230" t="s">
        <v>270</v>
      </c>
      <c r="DI30" s="230" t="s">
        <v>270</v>
      </c>
      <c r="DJ30" s="230" t="s">
        <v>270</v>
      </c>
      <c r="DK30" s="230" t="s">
        <v>270</v>
      </c>
      <c r="DL30" s="230" t="s">
        <v>270</v>
      </c>
      <c r="DM30" s="230" t="s">
        <v>270</v>
      </c>
      <c r="DN30" s="230" t="s">
        <v>270</v>
      </c>
      <c r="DO30" s="230" t="s">
        <v>270</v>
      </c>
      <c r="DP30" s="230" t="s">
        <v>270</v>
      </c>
      <c r="DQ30" s="230" t="s">
        <v>270</v>
      </c>
      <c r="DR30" s="230" t="s">
        <v>270</v>
      </c>
      <c r="DS30" s="230" t="s">
        <v>270</v>
      </c>
      <c r="DT30" s="230" t="s">
        <v>270</v>
      </c>
      <c r="DU30" s="230" t="s">
        <v>270</v>
      </c>
      <c r="DV30" s="230" t="s">
        <v>270</v>
      </c>
      <c r="DW30" s="230" t="s">
        <v>270</v>
      </c>
      <c r="DX30" s="230" t="s">
        <v>270</v>
      </c>
      <c r="DY30" s="230" t="s">
        <v>270</v>
      </c>
      <c r="DZ30" s="230" t="s">
        <v>270</v>
      </c>
      <c r="EA30" s="230" t="s">
        <v>270</v>
      </c>
      <c r="EB30" s="230" t="s">
        <v>270</v>
      </c>
      <c r="EC30" s="230" t="s">
        <v>270</v>
      </c>
      <c r="ED30" s="230" t="s">
        <v>270</v>
      </c>
      <c r="EE30" s="230" t="s">
        <v>270</v>
      </c>
      <c r="EF30" s="230" t="s">
        <v>270</v>
      </c>
      <c r="EG30" s="230" t="s">
        <v>270</v>
      </c>
      <c r="EH30" s="230" t="s">
        <v>270</v>
      </c>
      <c r="EI30" s="230" t="s">
        <v>270</v>
      </c>
      <c r="EJ30" s="230" t="s">
        <v>270</v>
      </c>
      <c r="EK30" s="230" t="s">
        <v>270</v>
      </c>
      <c r="EL30" s="230" t="s">
        <v>270</v>
      </c>
      <c r="EM30" s="230" t="s">
        <v>270</v>
      </c>
      <c r="EN30" s="230" t="s">
        <v>270</v>
      </c>
      <c r="EO30" s="230" t="s">
        <v>270</v>
      </c>
      <c r="EP30" s="230" t="s">
        <v>270</v>
      </c>
      <c r="EQ30" s="230" t="s">
        <v>270</v>
      </c>
      <c r="ER30" s="230" t="s">
        <v>270</v>
      </c>
      <c r="ES30" s="230" t="s">
        <v>323</v>
      </c>
      <c r="ET30" s="230" t="s">
        <v>270</v>
      </c>
      <c r="EU30" s="230" t="s">
        <v>270</v>
      </c>
      <c r="EV30" s="230" t="s">
        <v>270</v>
      </c>
      <c r="EW30" s="230" t="s">
        <v>270</v>
      </c>
      <c r="EX30" s="230" t="s">
        <v>270</v>
      </c>
      <c r="EY30" s="230" t="s">
        <v>270</v>
      </c>
      <c r="EZ30" s="230" t="s">
        <v>270</v>
      </c>
      <c r="FA30" s="230" t="s">
        <v>270</v>
      </c>
      <c r="FB30" s="230" t="s">
        <v>270</v>
      </c>
      <c r="FC30" s="230" t="s">
        <v>270</v>
      </c>
      <c r="FD30" s="230" t="s">
        <v>270</v>
      </c>
      <c r="FE30" s="230" t="s">
        <v>270</v>
      </c>
      <c r="FF30" s="230" t="s">
        <v>270</v>
      </c>
      <c r="FG30" s="230" t="s">
        <v>270</v>
      </c>
      <c r="FH30" s="230" t="s">
        <v>270</v>
      </c>
      <c r="FI30" s="230" t="s">
        <v>270</v>
      </c>
      <c r="FJ30" s="230" t="s">
        <v>270</v>
      </c>
      <c r="FK30" s="230" t="s">
        <v>270</v>
      </c>
      <c r="FL30" s="230" t="s">
        <v>270</v>
      </c>
      <c r="FM30" s="230" t="s">
        <v>270</v>
      </c>
      <c r="FN30" s="230" t="s">
        <v>270</v>
      </c>
      <c r="FO30" s="230" t="s">
        <v>270</v>
      </c>
      <c r="FP30" s="230" t="s">
        <v>270</v>
      </c>
      <c r="FQ30" s="230" t="s">
        <v>270</v>
      </c>
      <c r="FR30" s="230" t="s">
        <v>270</v>
      </c>
      <c r="FS30" s="230" t="s">
        <v>270</v>
      </c>
      <c r="FT30" s="230" t="s">
        <v>270</v>
      </c>
      <c r="FU30" s="230" t="s">
        <v>270</v>
      </c>
      <c r="FV30" s="230" t="s">
        <v>270</v>
      </c>
      <c r="FW30" s="230" t="s">
        <v>270</v>
      </c>
      <c r="FX30" s="230" t="s">
        <v>270</v>
      </c>
      <c r="FY30" s="230" t="s">
        <v>270</v>
      </c>
      <c r="FZ30" s="230" t="s">
        <v>270</v>
      </c>
      <c r="GA30" s="230" t="s">
        <v>270</v>
      </c>
      <c r="GB30" s="230" t="s">
        <v>270</v>
      </c>
      <c r="GC30" s="230" t="s">
        <v>270</v>
      </c>
      <c r="GD30" s="230" t="s">
        <v>270</v>
      </c>
      <c r="GE30" s="230" t="s">
        <v>270</v>
      </c>
      <c r="GF30" s="230" t="s">
        <v>270</v>
      </c>
      <c r="GG30" s="230" t="s">
        <v>270</v>
      </c>
      <c r="GH30" s="230" t="s">
        <v>270</v>
      </c>
      <c r="GI30" s="230" t="s">
        <v>270</v>
      </c>
      <c r="GJ30" s="230" t="s">
        <v>270</v>
      </c>
      <c r="GK30" s="230" t="s">
        <v>270</v>
      </c>
      <c r="GL30" s="230" t="s">
        <v>270</v>
      </c>
      <c r="GM30" s="230" t="s">
        <v>270</v>
      </c>
      <c r="GN30" s="230" t="s">
        <v>270</v>
      </c>
      <c r="GO30" s="230" t="s">
        <v>270</v>
      </c>
      <c r="GP30" s="228"/>
      <c r="GQ30" s="229" cm="1">
        <f t="array" ref="GQ30">IF(OR(N30:ER30='Annex.1　DeclarationDesired'!$F$30),ROW(),"")</f>
        <v>30</v>
      </c>
      <c r="GR30" s="229"/>
    </row>
    <row r="31" spans="1:200" s="230" customFormat="1" ht="20.65" customHeight="1">
      <c r="A31" s="242" t="s">
        <v>425</v>
      </c>
      <c r="B31" s="241" t="s">
        <v>397</v>
      </c>
      <c r="C31" s="235" t="s">
        <v>398</v>
      </c>
      <c r="D31" s="235" t="s">
        <v>417</v>
      </c>
      <c r="E31" s="235" t="s">
        <v>426</v>
      </c>
      <c r="F31" s="235" t="s">
        <v>427</v>
      </c>
      <c r="G31" s="235" t="s">
        <v>402</v>
      </c>
      <c r="H31" s="235" t="s">
        <v>265</v>
      </c>
      <c r="I31" s="235" t="s">
        <v>428</v>
      </c>
      <c r="J31" s="235" t="s">
        <v>267</v>
      </c>
      <c r="K31" s="235"/>
      <c r="L31" s="235" t="s">
        <v>268</v>
      </c>
      <c r="M31" s="230" t="s">
        <v>269</v>
      </c>
      <c r="N31" s="230">
        <v>38010</v>
      </c>
      <c r="BH31" s="230" t="s">
        <v>270</v>
      </c>
      <c r="BI31" s="230" t="s">
        <v>270</v>
      </c>
      <c r="BJ31" s="230" t="s">
        <v>270</v>
      </c>
      <c r="BK31" s="230" t="s">
        <v>270</v>
      </c>
      <c r="BL31" s="230" t="s">
        <v>270</v>
      </c>
      <c r="BM31" s="230" t="s">
        <v>270</v>
      </c>
      <c r="BN31" s="230" t="s">
        <v>270</v>
      </c>
      <c r="BO31" s="230" t="s">
        <v>270</v>
      </c>
      <c r="BP31" s="230" t="s">
        <v>270</v>
      </c>
      <c r="BQ31" s="230" t="s">
        <v>270</v>
      </c>
      <c r="BR31" s="230" t="s">
        <v>270</v>
      </c>
      <c r="BS31" s="230" t="s">
        <v>270</v>
      </c>
      <c r="BT31" s="230" t="s">
        <v>270</v>
      </c>
      <c r="BU31" s="230" t="s">
        <v>270</v>
      </c>
      <c r="BV31" s="230" t="s">
        <v>270</v>
      </c>
      <c r="BW31" s="230" t="s">
        <v>270</v>
      </c>
      <c r="BX31" s="230" t="s">
        <v>270</v>
      </c>
      <c r="BY31" s="230" t="s">
        <v>270</v>
      </c>
      <c r="BZ31" s="230" t="s">
        <v>270</v>
      </c>
      <c r="CA31" s="230" t="s">
        <v>270</v>
      </c>
      <c r="CB31" s="230" t="s">
        <v>270</v>
      </c>
      <c r="CC31" s="230" t="s">
        <v>270</v>
      </c>
      <c r="CD31" s="230" t="s">
        <v>270</v>
      </c>
      <c r="CE31" s="230" t="s">
        <v>270</v>
      </c>
      <c r="CF31" s="230" t="s">
        <v>270</v>
      </c>
      <c r="CG31" s="230" t="s">
        <v>270</v>
      </c>
      <c r="CH31" s="230" t="s">
        <v>270</v>
      </c>
      <c r="CI31" s="230" t="s">
        <v>270</v>
      </c>
      <c r="CJ31" s="230" t="s">
        <v>270</v>
      </c>
      <c r="CK31" s="230" t="s">
        <v>270</v>
      </c>
      <c r="CL31" s="230" t="s">
        <v>270</v>
      </c>
      <c r="CM31" s="230" t="s">
        <v>270</v>
      </c>
      <c r="CN31" s="230" t="s">
        <v>270</v>
      </c>
      <c r="CO31" s="230" t="s">
        <v>270</v>
      </c>
      <c r="CP31" s="230" t="s">
        <v>270</v>
      </c>
      <c r="CQ31" s="230" t="s">
        <v>270</v>
      </c>
      <c r="CR31" s="230" t="s">
        <v>270</v>
      </c>
      <c r="CS31" s="230" t="s">
        <v>270</v>
      </c>
      <c r="CT31" s="230" t="s">
        <v>270</v>
      </c>
      <c r="CU31" s="230" t="s">
        <v>270</v>
      </c>
      <c r="CV31" s="230" t="s">
        <v>270</v>
      </c>
      <c r="CW31" s="230" t="s">
        <v>270</v>
      </c>
      <c r="CX31" s="230" t="s">
        <v>270</v>
      </c>
      <c r="CY31" s="230" t="s">
        <v>270</v>
      </c>
      <c r="CZ31" s="230" t="s">
        <v>270</v>
      </c>
      <c r="DA31" s="230" t="s">
        <v>270</v>
      </c>
      <c r="DB31" s="230" t="s">
        <v>270</v>
      </c>
      <c r="DC31" s="230" t="s">
        <v>270</v>
      </c>
      <c r="DD31" s="230" t="s">
        <v>270</v>
      </c>
      <c r="DE31" s="230" t="s">
        <v>270</v>
      </c>
      <c r="DF31" s="230" t="s">
        <v>270</v>
      </c>
      <c r="DG31" s="230" t="s">
        <v>270</v>
      </c>
      <c r="DH31" s="230" t="s">
        <v>270</v>
      </c>
      <c r="DI31" s="230" t="s">
        <v>270</v>
      </c>
      <c r="DJ31" s="230" t="s">
        <v>270</v>
      </c>
      <c r="DK31" s="230" t="s">
        <v>270</v>
      </c>
      <c r="DL31" s="230" t="s">
        <v>270</v>
      </c>
      <c r="DM31" s="230" t="s">
        <v>270</v>
      </c>
      <c r="DN31" s="230" t="s">
        <v>270</v>
      </c>
      <c r="DO31" s="230" t="s">
        <v>270</v>
      </c>
      <c r="DP31" s="230" t="s">
        <v>270</v>
      </c>
      <c r="DQ31" s="230" t="s">
        <v>270</v>
      </c>
      <c r="DR31" s="230" t="s">
        <v>270</v>
      </c>
      <c r="DS31" s="230" t="s">
        <v>270</v>
      </c>
      <c r="DT31" s="230" t="s">
        <v>270</v>
      </c>
      <c r="DU31" s="230" t="s">
        <v>270</v>
      </c>
      <c r="DV31" s="230" t="s">
        <v>270</v>
      </c>
      <c r="DW31" s="230" t="s">
        <v>270</v>
      </c>
      <c r="DX31" s="230" t="s">
        <v>270</v>
      </c>
      <c r="DY31" s="230" t="s">
        <v>270</v>
      </c>
      <c r="DZ31" s="230" t="s">
        <v>270</v>
      </c>
      <c r="EA31" s="230" t="s">
        <v>270</v>
      </c>
      <c r="EB31" s="230" t="s">
        <v>270</v>
      </c>
      <c r="EC31" s="230" t="s">
        <v>270</v>
      </c>
      <c r="ED31" s="230" t="s">
        <v>270</v>
      </c>
      <c r="EE31" s="230" t="s">
        <v>270</v>
      </c>
      <c r="EF31" s="230" t="s">
        <v>270</v>
      </c>
      <c r="EG31" s="230" t="s">
        <v>270</v>
      </c>
      <c r="EH31" s="230" t="s">
        <v>270</v>
      </c>
      <c r="EI31" s="230" t="s">
        <v>270</v>
      </c>
      <c r="EJ31" s="230" t="s">
        <v>270</v>
      </c>
      <c r="EK31" s="230" t="s">
        <v>270</v>
      </c>
      <c r="EL31" s="230" t="s">
        <v>270</v>
      </c>
      <c r="EM31" s="230" t="s">
        <v>270</v>
      </c>
      <c r="EN31" s="230" t="s">
        <v>270</v>
      </c>
      <c r="EO31" s="230" t="s">
        <v>270</v>
      </c>
      <c r="EP31" s="230" t="s">
        <v>270</v>
      </c>
      <c r="EQ31" s="230" t="s">
        <v>270</v>
      </c>
      <c r="ER31" s="230" t="s">
        <v>270</v>
      </c>
      <c r="ES31" s="230" t="s">
        <v>328</v>
      </c>
      <c r="ET31" s="230" t="s">
        <v>270</v>
      </c>
      <c r="EU31" s="230" t="s">
        <v>270</v>
      </c>
      <c r="EV31" s="230" t="s">
        <v>270</v>
      </c>
      <c r="EW31" s="230" t="s">
        <v>270</v>
      </c>
      <c r="EX31" s="230" t="s">
        <v>270</v>
      </c>
      <c r="EY31" s="230" t="s">
        <v>270</v>
      </c>
      <c r="EZ31" s="230" t="s">
        <v>270</v>
      </c>
      <c r="FA31" s="230" t="s">
        <v>270</v>
      </c>
      <c r="FB31" s="230" t="s">
        <v>270</v>
      </c>
      <c r="FC31" s="230" t="s">
        <v>270</v>
      </c>
      <c r="FD31" s="230" t="s">
        <v>270</v>
      </c>
      <c r="FE31" s="230" t="s">
        <v>270</v>
      </c>
      <c r="FF31" s="230" t="s">
        <v>270</v>
      </c>
      <c r="FG31" s="230" t="s">
        <v>270</v>
      </c>
      <c r="FH31" s="230" t="s">
        <v>270</v>
      </c>
      <c r="FI31" s="230" t="s">
        <v>270</v>
      </c>
      <c r="FJ31" s="230" t="s">
        <v>270</v>
      </c>
      <c r="FK31" s="230" t="s">
        <v>270</v>
      </c>
      <c r="FL31" s="230" t="s">
        <v>270</v>
      </c>
      <c r="FM31" s="230" t="s">
        <v>270</v>
      </c>
      <c r="FN31" s="230" t="s">
        <v>270</v>
      </c>
      <c r="FO31" s="230" t="s">
        <v>270</v>
      </c>
      <c r="FP31" s="230" t="s">
        <v>270</v>
      </c>
      <c r="FQ31" s="230" t="s">
        <v>270</v>
      </c>
      <c r="FR31" s="230" t="s">
        <v>270</v>
      </c>
      <c r="FS31" s="230" t="s">
        <v>270</v>
      </c>
      <c r="FT31" s="230" t="s">
        <v>270</v>
      </c>
      <c r="FU31" s="230" t="s">
        <v>270</v>
      </c>
      <c r="FV31" s="230" t="s">
        <v>270</v>
      </c>
      <c r="FW31" s="230" t="s">
        <v>270</v>
      </c>
      <c r="FX31" s="230" t="s">
        <v>270</v>
      </c>
      <c r="FY31" s="230" t="s">
        <v>270</v>
      </c>
      <c r="FZ31" s="230" t="s">
        <v>270</v>
      </c>
      <c r="GA31" s="230" t="s">
        <v>270</v>
      </c>
      <c r="GB31" s="230" t="s">
        <v>270</v>
      </c>
      <c r="GC31" s="230" t="s">
        <v>270</v>
      </c>
      <c r="GD31" s="230" t="s">
        <v>270</v>
      </c>
      <c r="GE31" s="230" t="s">
        <v>270</v>
      </c>
      <c r="GF31" s="230" t="s">
        <v>270</v>
      </c>
      <c r="GG31" s="230" t="s">
        <v>270</v>
      </c>
      <c r="GH31" s="230" t="s">
        <v>270</v>
      </c>
      <c r="GI31" s="230" t="s">
        <v>270</v>
      </c>
      <c r="GJ31" s="230" t="s">
        <v>270</v>
      </c>
      <c r="GK31" s="230" t="s">
        <v>270</v>
      </c>
      <c r="GL31" s="230" t="s">
        <v>270</v>
      </c>
      <c r="GM31" s="230" t="s">
        <v>270</v>
      </c>
      <c r="GN31" s="230" t="s">
        <v>270</v>
      </c>
      <c r="GO31" s="230" t="s">
        <v>270</v>
      </c>
      <c r="GP31" s="228"/>
      <c r="GQ31" s="229" cm="1">
        <f t="array" ref="GQ31">IF(OR(N31:ER31='Annex.1　DeclarationDesired'!$F$30),ROW(),"")</f>
        <v>31</v>
      </c>
      <c r="GR31" s="229"/>
    </row>
    <row r="32" spans="1:200" s="230" customFormat="1" ht="20.65" customHeight="1">
      <c r="A32" s="242" t="s">
        <v>429</v>
      </c>
      <c r="B32" s="241" t="s">
        <v>397</v>
      </c>
      <c r="C32" s="235" t="s">
        <v>398</v>
      </c>
      <c r="D32" s="235" t="s">
        <v>417</v>
      </c>
      <c r="E32" s="235" t="s">
        <v>426</v>
      </c>
      <c r="F32" s="235" t="s">
        <v>430</v>
      </c>
      <c r="G32" s="235" t="s">
        <v>402</v>
      </c>
      <c r="H32" s="235" t="s">
        <v>265</v>
      </c>
      <c r="I32" s="235" t="s">
        <v>431</v>
      </c>
      <c r="J32" s="235" t="s">
        <v>267</v>
      </c>
      <c r="K32" s="235"/>
      <c r="L32" s="235" t="s">
        <v>268</v>
      </c>
      <c r="M32" s="230" t="s">
        <v>269</v>
      </c>
      <c r="N32" s="230">
        <v>38010</v>
      </c>
      <c r="BH32" s="230" t="s">
        <v>270</v>
      </c>
      <c r="BI32" s="230" t="s">
        <v>270</v>
      </c>
      <c r="BJ32" s="230" t="s">
        <v>270</v>
      </c>
      <c r="BK32" s="230" t="s">
        <v>270</v>
      </c>
      <c r="BL32" s="230" t="s">
        <v>270</v>
      </c>
      <c r="BM32" s="230" t="s">
        <v>270</v>
      </c>
      <c r="BN32" s="230" t="s">
        <v>270</v>
      </c>
      <c r="BO32" s="230" t="s">
        <v>270</v>
      </c>
      <c r="BP32" s="230" t="s">
        <v>270</v>
      </c>
      <c r="BQ32" s="230" t="s">
        <v>270</v>
      </c>
      <c r="BR32" s="230" t="s">
        <v>270</v>
      </c>
      <c r="BS32" s="230" t="s">
        <v>270</v>
      </c>
      <c r="BT32" s="230" t="s">
        <v>270</v>
      </c>
      <c r="BU32" s="230" t="s">
        <v>270</v>
      </c>
      <c r="BV32" s="230" t="s">
        <v>270</v>
      </c>
      <c r="BW32" s="230" t="s">
        <v>270</v>
      </c>
      <c r="BX32" s="230" t="s">
        <v>270</v>
      </c>
      <c r="BY32" s="230" t="s">
        <v>270</v>
      </c>
      <c r="BZ32" s="230" t="s">
        <v>270</v>
      </c>
      <c r="CA32" s="230" t="s">
        <v>270</v>
      </c>
      <c r="CB32" s="230" t="s">
        <v>270</v>
      </c>
      <c r="CC32" s="230" t="s">
        <v>270</v>
      </c>
      <c r="CD32" s="230" t="s">
        <v>270</v>
      </c>
      <c r="CE32" s="230" t="s">
        <v>270</v>
      </c>
      <c r="CF32" s="230" t="s">
        <v>270</v>
      </c>
      <c r="CG32" s="230" t="s">
        <v>270</v>
      </c>
      <c r="CH32" s="230" t="s">
        <v>270</v>
      </c>
      <c r="CI32" s="230" t="s">
        <v>270</v>
      </c>
      <c r="CJ32" s="230" t="s">
        <v>270</v>
      </c>
      <c r="CK32" s="230" t="s">
        <v>270</v>
      </c>
      <c r="CL32" s="230" t="s">
        <v>270</v>
      </c>
      <c r="CM32" s="230" t="s">
        <v>270</v>
      </c>
      <c r="CN32" s="230" t="s">
        <v>270</v>
      </c>
      <c r="CO32" s="230" t="s">
        <v>270</v>
      </c>
      <c r="CP32" s="230" t="s">
        <v>270</v>
      </c>
      <c r="CQ32" s="230" t="s">
        <v>270</v>
      </c>
      <c r="CR32" s="230" t="s">
        <v>270</v>
      </c>
      <c r="CS32" s="230" t="s">
        <v>270</v>
      </c>
      <c r="CT32" s="230" t="s">
        <v>270</v>
      </c>
      <c r="CU32" s="230" t="s">
        <v>270</v>
      </c>
      <c r="CV32" s="230" t="s">
        <v>270</v>
      </c>
      <c r="CW32" s="230" t="s">
        <v>270</v>
      </c>
      <c r="CX32" s="230" t="s">
        <v>270</v>
      </c>
      <c r="CY32" s="230" t="s">
        <v>270</v>
      </c>
      <c r="CZ32" s="230" t="s">
        <v>270</v>
      </c>
      <c r="DA32" s="230" t="s">
        <v>270</v>
      </c>
      <c r="DB32" s="230" t="s">
        <v>270</v>
      </c>
      <c r="DC32" s="230" t="s">
        <v>270</v>
      </c>
      <c r="DD32" s="230" t="s">
        <v>270</v>
      </c>
      <c r="DE32" s="230" t="s">
        <v>270</v>
      </c>
      <c r="DF32" s="230" t="s">
        <v>270</v>
      </c>
      <c r="DG32" s="230" t="s">
        <v>270</v>
      </c>
      <c r="DH32" s="230" t="s">
        <v>270</v>
      </c>
      <c r="DI32" s="230" t="s">
        <v>270</v>
      </c>
      <c r="DJ32" s="230" t="s">
        <v>270</v>
      </c>
      <c r="DK32" s="230" t="s">
        <v>270</v>
      </c>
      <c r="DL32" s="230" t="s">
        <v>270</v>
      </c>
      <c r="DM32" s="230" t="s">
        <v>270</v>
      </c>
      <c r="DN32" s="230" t="s">
        <v>270</v>
      </c>
      <c r="DO32" s="230" t="s">
        <v>270</v>
      </c>
      <c r="DP32" s="230" t="s">
        <v>270</v>
      </c>
      <c r="DQ32" s="230" t="s">
        <v>270</v>
      </c>
      <c r="DR32" s="230" t="s">
        <v>270</v>
      </c>
      <c r="DS32" s="230" t="s">
        <v>270</v>
      </c>
      <c r="DT32" s="230" t="s">
        <v>270</v>
      </c>
      <c r="DU32" s="230" t="s">
        <v>270</v>
      </c>
      <c r="DV32" s="230" t="s">
        <v>270</v>
      </c>
      <c r="DW32" s="230" t="s">
        <v>270</v>
      </c>
      <c r="DX32" s="230" t="s">
        <v>270</v>
      </c>
      <c r="DY32" s="230" t="s">
        <v>270</v>
      </c>
      <c r="DZ32" s="230" t="s">
        <v>270</v>
      </c>
      <c r="EA32" s="230" t="s">
        <v>270</v>
      </c>
      <c r="EB32" s="230" t="s">
        <v>270</v>
      </c>
      <c r="EC32" s="230" t="s">
        <v>270</v>
      </c>
      <c r="ED32" s="230" t="s">
        <v>270</v>
      </c>
      <c r="EE32" s="230" t="s">
        <v>270</v>
      </c>
      <c r="EF32" s="230" t="s">
        <v>270</v>
      </c>
      <c r="EG32" s="230" t="s">
        <v>270</v>
      </c>
      <c r="EH32" s="230" t="s">
        <v>270</v>
      </c>
      <c r="EI32" s="230" t="s">
        <v>270</v>
      </c>
      <c r="EJ32" s="230" t="s">
        <v>270</v>
      </c>
      <c r="EK32" s="230" t="s">
        <v>270</v>
      </c>
      <c r="EL32" s="230" t="s">
        <v>270</v>
      </c>
      <c r="EM32" s="230" t="s">
        <v>270</v>
      </c>
      <c r="EN32" s="230" t="s">
        <v>270</v>
      </c>
      <c r="EO32" s="230" t="s">
        <v>270</v>
      </c>
      <c r="EP32" s="230" t="s">
        <v>270</v>
      </c>
      <c r="EQ32" s="230" t="s">
        <v>270</v>
      </c>
      <c r="ER32" s="230" t="s">
        <v>270</v>
      </c>
      <c r="ES32" s="230" t="s">
        <v>328</v>
      </c>
      <c r="ET32" s="230" t="s">
        <v>270</v>
      </c>
      <c r="EU32" s="230" t="s">
        <v>270</v>
      </c>
      <c r="EV32" s="230" t="s">
        <v>270</v>
      </c>
      <c r="EW32" s="230" t="s">
        <v>270</v>
      </c>
      <c r="EX32" s="230" t="s">
        <v>270</v>
      </c>
      <c r="EY32" s="230" t="s">
        <v>270</v>
      </c>
      <c r="EZ32" s="230" t="s">
        <v>270</v>
      </c>
      <c r="FA32" s="230" t="s">
        <v>270</v>
      </c>
      <c r="FB32" s="230" t="s">
        <v>270</v>
      </c>
      <c r="FC32" s="230" t="s">
        <v>270</v>
      </c>
      <c r="FD32" s="230" t="s">
        <v>270</v>
      </c>
      <c r="FE32" s="230" t="s">
        <v>270</v>
      </c>
      <c r="FF32" s="230" t="s">
        <v>270</v>
      </c>
      <c r="FG32" s="230" t="s">
        <v>270</v>
      </c>
      <c r="FH32" s="230" t="s">
        <v>270</v>
      </c>
      <c r="FI32" s="230" t="s">
        <v>270</v>
      </c>
      <c r="FJ32" s="230" t="s">
        <v>270</v>
      </c>
      <c r="FK32" s="230" t="s">
        <v>270</v>
      </c>
      <c r="FL32" s="230" t="s">
        <v>270</v>
      </c>
      <c r="FM32" s="230" t="s">
        <v>270</v>
      </c>
      <c r="FN32" s="230" t="s">
        <v>270</v>
      </c>
      <c r="FO32" s="230" t="s">
        <v>270</v>
      </c>
      <c r="FP32" s="230" t="s">
        <v>270</v>
      </c>
      <c r="FQ32" s="230" t="s">
        <v>270</v>
      </c>
      <c r="FR32" s="230" t="s">
        <v>270</v>
      </c>
      <c r="FS32" s="230" t="s">
        <v>270</v>
      </c>
      <c r="FT32" s="230" t="s">
        <v>270</v>
      </c>
      <c r="FU32" s="230" t="s">
        <v>270</v>
      </c>
      <c r="FV32" s="230" t="s">
        <v>270</v>
      </c>
      <c r="FW32" s="230" t="s">
        <v>270</v>
      </c>
      <c r="FX32" s="230" t="s">
        <v>270</v>
      </c>
      <c r="FY32" s="230" t="s">
        <v>270</v>
      </c>
      <c r="FZ32" s="230" t="s">
        <v>270</v>
      </c>
      <c r="GA32" s="230" t="s">
        <v>270</v>
      </c>
      <c r="GB32" s="230" t="s">
        <v>270</v>
      </c>
      <c r="GC32" s="230" t="s">
        <v>270</v>
      </c>
      <c r="GD32" s="230" t="s">
        <v>270</v>
      </c>
      <c r="GE32" s="230" t="s">
        <v>270</v>
      </c>
      <c r="GF32" s="230" t="s">
        <v>270</v>
      </c>
      <c r="GG32" s="230" t="s">
        <v>270</v>
      </c>
      <c r="GH32" s="230" t="s">
        <v>270</v>
      </c>
      <c r="GI32" s="230" t="s">
        <v>270</v>
      </c>
      <c r="GJ32" s="230" t="s">
        <v>270</v>
      </c>
      <c r="GK32" s="230" t="s">
        <v>270</v>
      </c>
      <c r="GL32" s="230" t="s">
        <v>270</v>
      </c>
      <c r="GM32" s="230" t="s">
        <v>270</v>
      </c>
      <c r="GN32" s="230" t="s">
        <v>270</v>
      </c>
      <c r="GO32" s="230" t="s">
        <v>270</v>
      </c>
      <c r="GP32" s="228"/>
      <c r="GQ32" s="229" cm="1">
        <f t="array" ref="GQ32">IF(OR(N32:ER32='Annex.1　DeclarationDesired'!$F$30),ROW(),"")</f>
        <v>32</v>
      </c>
      <c r="GR32" s="229"/>
    </row>
    <row r="33" spans="1:200" s="230" customFormat="1" ht="20.65" customHeight="1">
      <c r="A33" s="242" t="s">
        <v>432</v>
      </c>
      <c r="B33" s="241" t="s">
        <v>397</v>
      </c>
      <c r="C33" s="235" t="s">
        <v>398</v>
      </c>
      <c r="D33" s="235" t="s">
        <v>417</v>
      </c>
      <c r="E33" s="235" t="s">
        <v>433</v>
      </c>
      <c r="F33" s="235" t="s">
        <v>434</v>
      </c>
      <c r="G33" s="235" t="s">
        <v>402</v>
      </c>
      <c r="H33" s="235" t="s">
        <v>265</v>
      </c>
      <c r="I33" s="235" t="s">
        <v>435</v>
      </c>
      <c r="J33" s="235" t="s">
        <v>267</v>
      </c>
      <c r="K33" s="235"/>
      <c r="L33" s="235" t="s">
        <v>268</v>
      </c>
      <c r="M33" s="230" t="s">
        <v>269</v>
      </c>
      <c r="N33" s="230">
        <v>39010</v>
      </c>
      <c r="BH33" s="230" t="s">
        <v>270</v>
      </c>
      <c r="BI33" s="230" t="s">
        <v>270</v>
      </c>
      <c r="BJ33" s="230" t="s">
        <v>270</v>
      </c>
      <c r="BK33" s="230" t="s">
        <v>270</v>
      </c>
      <c r="BL33" s="230" t="s">
        <v>270</v>
      </c>
      <c r="BM33" s="230" t="s">
        <v>270</v>
      </c>
      <c r="BN33" s="230" t="s">
        <v>270</v>
      </c>
      <c r="BO33" s="230" t="s">
        <v>270</v>
      </c>
      <c r="BP33" s="230" t="s">
        <v>270</v>
      </c>
      <c r="BQ33" s="230" t="s">
        <v>270</v>
      </c>
      <c r="BR33" s="230" t="s">
        <v>270</v>
      </c>
      <c r="BS33" s="230" t="s">
        <v>270</v>
      </c>
      <c r="BT33" s="230" t="s">
        <v>270</v>
      </c>
      <c r="BU33" s="230" t="s">
        <v>270</v>
      </c>
      <c r="BV33" s="230" t="s">
        <v>270</v>
      </c>
      <c r="BW33" s="230" t="s">
        <v>270</v>
      </c>
      <c r="BX33" s="230" t="s">
        <v>270</v>
      </c>
      <c r="BY33" s="230" t="s">
        <v>270</v>
      </c>
      <c r="BZ33" s="230" t="s">
        <v>270</v>
      </c>
      <c r="CA33" s="230" t="s">
        <v>270</v>
      </c>
      <c r="CB33" s="230" t="s">
        <v>270</v>
      </c>
      <c r="CC33" s="230" t="s">
        <v>270</v>
      </c>
      <c r="CD33" s="230" t="s">
        <v>270</v>
      </c>
      <c r="CE33" s="230" t="s">
        <v>270</v>
      </c>
      <c r="CF33" s="230" t="s">
        <v>270</v>
      </c>
      <c r="CG33" s="230" t="s">
        <v>270</v>
      </c>
      <c r="CH33" s="230" t="s">
        <v>270</v>
      </c>
      <c r="CI33" s="230" t="s">
        <v>270</v>
      </c>
      <c r="CJ33" s="230" t="s">
        <v>270</v>
      </c>
      <c r="CK33" s="230" t="s">
        <v>270</v>
      </c>
      <c r="CL33" s="230" t="s">
        <v>270</v>
      </c>
      <c r="CM33" s="230" t="s">
        <v>270</v>
      </c>
      <c r="CN33" s="230" t="s">
        <v>270</v>
      </c>
      <c r="CO33" s="230" t="s">
        <v>270</v>
      </c>
      <c r="CP33" s="230" t="s">
        <v>270</v>
      </c>
      <c r="CQ33" s="230" t="s">
        <v>270</v>
      </c>
      <c r="CR33" s="230" t="s">
        <v>270</v>
      </c>
      <c r="CS33" s="230" t="s">
        <v>270</v>
      </c>
      <c r="CT33" s="230" t="s">
        <v>270</v>
      </c>
      <c r="CU33" s="230" t="s">
        <v>270</v>
      </c>
      <c r="CV33" s="230" t="s">
        <v>270</v>
      </c>
      <c r="CW33" s="230" t="s">
        <v>270</v>
      </c>
      <c r="CX33" s="230" t="s">
        <v>270</v>
      </c>
      <c r="CY33" s="230" t="s">
        <v>270</v>
      </c>
      <c r="CZ33" s="230" t="s">
        <v>270</v>
      </c>
      <c r="DA33" s="230" t="s">
        <v>270</v>
      </c>
      <c r="DB33" s="230" t="s">
        <v>270</v>
      </c>
      <c r="DC33" s="230" t="s">
        <v>270</v>
      </c>
      <c r="DD33" s="230" t="s">
        <v>270</v>
      </c>
      <c r="DE33" s="230" t="s">
        <v>270</v>
      </c>
      <c r="DF33" s="230" t="s">
        <v>270</v>
      </c>
      <c r="DG33" s="230" t="s">
        <v>270</v>
      </c>
      <c r="DH33" s="230" t="s">
        <v>270</v>
      </c>
      <c r="DI33" s="230" t="s">
        <v>270</v>
      </c>
      <c r="DJ33" s="230" t="s">
        <v>270</v>
      </c>
      <c r="DK33" s="230" t="s">
        <v>270</v>
      </c>
      <c r="DL33" s="230" t="s">
        <v>270</v>
      </c>
      <c r="DM33" s="230" t="s">
        <v>270</v>
      </c>
      <c r="DN33" s="230" t="s">
        <v>270</v>
      </c>
      <c r="DO33" s="230" t="s">
        <v>270</v>
      </c>
      <c r="DP33" s="230" t="s">
        <v>270</v>
      </c>
      <c r="DQ33" s="230" t="s">
        <v>270</v>
      </c>
      <c r="DR33" s="230" t="s">
        <v>270</v>
      </c>
      <c r="DS33" s="230" t="s">
        <v>270</v>
      </c>
      <c r="DT33" s="230" t="s">
        <v>270</v>
      </c>
      <c r="DU33" s="230" t="s">
        <v>270</v>
      </c>
      <c r="DV33" s="230" t="s">
        <v>270</v>
      </c>
      <c r="DW33" s="230" t="s">
        <v>270</v>
      </c>
      <c r="DX33" s="230" t="s">
        <v>270</v>
      </c>
      <c r="DY33" s="230" t="s">
        <v>270</v>
      </c>
      <c r="DZ33" s="230" t="s">
        <v>270</v>
      </c>
      <c r="EA33" s="230" t="s">
        <v>270</v>
      </c>
      <c r="EB33" s="230" t="s">
        <v>270</v>
      </c>
      <c r="EC33" s="230" t="s">
        <v>270</v>
      </c>
      <c r="ED33" s="230" t="s">
        <v>270</v>
      </c>
      <c r="EE33" s="230" t="s">
        <v>270</v>
      </c>
      <c r="EF33" s="230" t="s">
        <v>270</v>
      </c>
      <c r="EG33" s="230" t="s">
        <v>270</v>
      </c>
      <c r="EH33" s="230" t="s">
        <v>270</v>
      </c>
      <c r="EI33" s="230" t="s">
        <v>270</v>
      </c>
      <c r="EJ33" s="230" t="s">
        <v>270</v>
      </c>
      <c r="EK33" s="230" t="s">
        <v>270</v>
      </c>
      <c r="EL33" s="230" t="s">
        <v>270</v>
      </c>
      <c r="EM33" s="230" t="s">
        <v>270</v>
      </c>
      <c r="EN33" s="230" t="s">
        <v>270</v>
      </c>
      <c r="EO33" s="230" t="s">
        <v>270</v>
      </c>
      <c r="EP33" s="230" t="s">
        <v>270</v>
      </c>
      <c r="EQ33" s="230" t="s">
        <v>270</v>
      </c>
      <c r="ER33" s="230" t="s">
        <v>270</v>
      </c>
      <c r="ES33" s="230" t="s">
        <v>323</v>
      </c>
      <c r="ET33" s="230" t="s">
        <v>270</v>
      </c>
      <c r="EU33" s="230" t="s">
        <v>270</v>
      </c>
      <c r="EV33" s="230" t="s">
        <v>270</v>
      </c>
      <c r="EW33" s="230" t="s">
        <v>270</v>
      </c>
      <c r="EX33" s="230" t="s">
        <v>270</v>
      </c>
      <c r="EY33" s="230" t="s">
        <v>270</v>
      </c>
      <c r="EZ33" s="230" t="s">
        <v>270</v>
      </c>
      <c r="FA33" s="230" t="s">
        <v>270</v>
      </c>
      <c r="FB33" s="230" t="s">
        <v>270</v>
      </c>
      <c r="FC33" s="230" t="s">
        <v>270</v>
      </c>
      <c r="FD33" s="230" t="s">
        <v>270</v>
      </c>
      <c r="FE33" s="230" t="s">
        <v>270</v>
      </c>
      <c r="FF33" s="230" t="s">
        <v>270</v>
      </c>
      <c r="FG33" s="230" t="s">
        <v>270</v>
      </c>
      <c r="FH33" s="230" t="s">
        <v>270</v>
      </c>
      <c r="FI33" s="230" t="s">
        <v>270</v>
      </c>
      <c r="FJ33" s="230" t="s">
        <v>270</v>
      </c>
      <c r="FK33" s="230" t="s">
        <v>270</v>
      </c>
      <c r="FL33" s="230" t="s">
        <v>270</v>
      </c>
      <c r="FM33" s="230" t="s">
        <v>270</v>
      </c>
      <c r="FN33" s="230" t="s">
        <v>270</v>
      </c>
      <c r="FO33" s="230" t="s">
        <v>270</v>
      </c>
      <c r="FP33" s="230" t="s">
        <v>270</v>
      </c>
      <c r="FQ33" s="230" t="s">
        <v>270</v>
      </c>
      <c r="FR33" s="230" t="s">
        <v>270</v>
      </c>
      <c r="FS33" s="230" t="s">
        <v>270</v>
      </c>
      <c r="FT33" s="230" t="s">
        <v>270</v>
      </c>
      <c r="FU33" s="230" t="s">
        <v>270</v>
      </c>
      <c r="FV33" s="230" t="s">
        <v>270</v>
      </c>
      <c r="FW33" s="230" t="s">
        <v>270</v>
      </c>
      <c r="FX33" s="230" t="s">
        <v>270</v>
      </c>
      <c r="FY33" s="230" t="s">
        <v>270</v>
      </c>
      <c r="FZ33" s="230" t="s">
        <v>270</v>
      </c>
      <c r="GA33" s="230" t="s">
        <v>270</v>
      </c>
      <c r="GB33" s="230" t="s">
        <v>270</v>
      </c>
      <c r="GC33" s="230" t="s">
        <v>270</v>
      </c>
      <c r="GD33" s="230" t="s">
        <v>270</v>
      </c>
      <c r="GE33" s="230" t="s">
        <v>270</v>
      </c>
      <c r="GF33" s="230" t="s">
        <v>270</v>
      </c>
      <c r="GG33" s="230" t="s">
        <v>270</v>
      </c>
      <c r="GH33" s="230" t="s">
        <v>270</v>
      </c>
      <c r="GI33" s="230" t="s">
        <v>270</v>
      </c>
      <c r="GJ33" s="230" t="s">
        <v>270</v>
      </c>
      <c r="GK33" s="230" t="s">
        <v>270</v>
      </c>
      <c r="GL33" s="230" t="s">
        <v>270</v>
      </c>
      <c r="GM33" s="230" t="s">
        <v>270</v>
      </c>
      <c r="GN33" s="230" t="s">
        <v>270</v>
      </c>
      <c r="GO33" s="230" t="s">
        <v>270</v>
      </c>
      <c r="GP33" s="228"/>
      <c r="GQ33" s="229" cm="1">
        <f t="array" ref="GQ33">IF(OR(N33:ER33='Annex.1　DeclarationDesired'!$F$30),ROW(),"")</f>
        <v>33</v>
      </c>
      <c r="GR33" s="229"/>
    </row>
    <row r="34" spans="1:200" s="230" customFormat="1" ht="20.65" customHeight="1">
      <c r="A34" s="242" t="s">
        <v>436</v>
      </c>
      <c r="B34" s="241" t="s">
        <v>397</v>
      </c>
      <c r="C34" s="235" t="s">
        <v>398</v>
      </c>
      <c r="D34" s="235" t="s">
        <v>417</v>
      </c>
      <c r="E34" s="235" t="s">
        <v>433</v>
      </c>
      <c r="F34" s="235" t="s">
        <v>437</v>
      </c>
      <c r="G34" s="235" t="s">
        <v>402</v>
      </c>
      <c r="H34" s="235" t="s">
        <v>265</v>
      </c>
      <c r="I34" s="235" t="s">
        <v>438</v>
      </c>
      <c r="J34" s="235" t="s">
        <v>267</v>
      </c>
      <c r="K34" s="235"/>
      <c r="L34" s="235" t="s">
        <v>268</v>
      </c>
      <c r="M34" s="230" t="s">
        <v>269</v>
      </c>
      <c r="N34" s="230">
        <v>39010</v>
      </c>
      <c r="BH34" s="230" t="s">
        <v>270</v>
      </c>
      <c r="BI34" s="230" t="s">
        <v>270</v>
      </c>
      <c r="BJ34" s="230" t="s">
        <v>270</v>
      </c>
      <c r="BK34" s="230" t="s">
        <v>270</v>
      </c>
      <c r="BL34" s="230" t="s">
        <v>270</v>
      </c>
      <c r="BM34" s="230" t="s">
        <v>270</v>
      </c>
      <c r="BN34" s="230" t="s">
        <v>270</v>
      </c>
      <c r="BO34" s="230" t="s">
        <v>270</v>
      </c>
      <c r="BP34" s="230" t="s">
        <v>270</v>
      </c>
      <c r="BQ34" s="230" t="s">
        <v>270</v>
      </c>
      <c r="BR34" s="230" t="s">
        <v>270</v>
      </c>
      <c r="BS34" s="230" t="s">
        <v>270</v>
      </c>
      <c r="BT34" s="230" t="s">
        <v>270</v>
      </c>
      <c r="BU34" s="230" t="s">
        <v>270</v>
      </c>
      <c r="BV34" s="230" t="s">
        <v>270</v>
      </c>
      <c r="BW34" s="230" t="s">
        <v>270</v>
      </c>
      <c r="BX34" s="230" t="s">
        <v>270</v>
      </c>
      <c r="BY34" s="230" t="s">
        <v>270</v>
      </c>
      <c r="BZ34" s="230" t="s">
        <v>270</v>
      </c>
      <c r="CA34" s="230" t="s">
        <v>270</v>
      </c>
      <c r="CB34" s="230" t="s">
        <v>270</v>
      </c>
      <c r="CC34" s="230" t="s">
        <v>270</v>
      </c>
      <c r="CD34" s="230" t="s">
        <v>270</v>
      </c>
      <c r="CE34" s="230" t="s">
        <v>270</v>
      </c>
      <c r="CF34" s="230" t="s">
        <v>270</v>
      </c>
      <c r="CG34" s="230" t="s">
        <v>270</v>
      </c>
      <c r="CH34" s="230" t="s">
        <v>270</v>
      </c>
      <c r="CI34" s="230" t="s">
        <v>270</v>
      </c>
      <c r="CJ34" s="230" t="s">
        <v>270</v>
      </c>
      <c r="CK34" s="230" t="s">
        <v>270</v>
      </c>
      <c r="CL34" s="230" t="s">
        <v>270</v>
      </c>
      <c r="CM34" s="230" t="s">
        <v>270</v>
      </c>
      <c r="CN34" s="230" t="s">
        <v>270</v>
      </c>
      <c r="CO34" s="230" t="s">
        <v>270</v>
      </c>
      <c r="CP34" s="230" t="s">
        <v>270</v>
      </c>
      <c r="CQ34" s="230" t="s">
        <v>270</v>
      </c>
      <c r="CR34" s="230" t="s">
        <v>270</v>
      </c>
      <c r="CS34" s="230" t="s">
        <v>270</v>
      </c>
      <c r="CT34" s="230" t="s">
        <v>270</v>
      </c>
      <c r="CU34" s="230" t="s">
        <v>270</v>
      </c>
      <c r="CV34" s="230" t="s">
        <v>270</v>
      </c>
      <c r="CW34" s="230" t="s">
        <v>270</v>
      </c>
      <c r="CX34" s="230" t="s">
        <v>270</v>
      </c>
      <c r="CY34" s="230" t="s">
        <v>270</v>
      </c>
      <c r="CZ34" s="230" t="s">
        <v>270</v>
      </c>
      <c r="DA34" s="230" t="s">
        <v>270</v>
      </c>
      <c r="DB34" s="230" t="s">
        <v>270</v>
      </c>
      <c r="DC34" s="230" t="s">
        <v>270</v>
      </c>
      <c r="DD34" s="230" t="s">
        <v>270</v>
      </c>
      <c r="DE34" s="230" t="s">
        <v>270</v>
      </c>
      <c r="DF34" s="230" t="s">
        <v>270</v>
      </c>
      <c r="DG34" s="230" t="s">
        <v>270</v>
      </c>
      <c r="DH34" s="230" t="s">
        <v>270</v>
      </c>
      <c r="DI34" s="230" t="s">
        <v>270</v>
      </c>
      <c r="DJ34" s="230" t="s">
        <v>270</v>
      </c>
      <c r="DK34" s="230" t="s">
        <v>270</v>
      </c>
      <c r="DL34" s="230" t="s">
        <v>270</v>
      </c>
      <c r="DM34" s="230" t="s">
        <v>270</v>
      </c>
      <c r="DN34" s="230" t="s">
        <v>270</v>
      </c>
      <c r="DO34" s="230" t="s">
        <v>270</v>
      </c>
      <c r="DP34" s="230" t="s">
        <v>270</v>
      </c>
      <c r="DQ34" s="230" t="s">
        <v>270</v>
      </c>
      <c r="DR34" s="230" t="s">
        <v>270</v>
      </c>
      <c r="DS34" s="230" t="s">
        <v>270</v>
      </c>
      <c r="DT34" s="230" t="s">
        <v>270</v>
      </c>
      <c r="DU34" s="230" t="s">
        <v>270</v>
      </c>
      <c r="DV34" s="230" t="s">
        <v>270</v>
      </c>
      <c r="DW34" s="230" t="s">
        <v>270</v>
      </c>
      <c r="DX34" s="230" t="s">
        <v>270</v>
      </c>
      <c r="DY34" s="230" t="s">
        <v>270</v>
      </c>
      <c r="DZ34" s="230" t="s">
        <v>270</v>
      </c>
      <c r="EA34" s="230" t="s">
        <v>270</v>
      </c>
      <c r="EB34" s="230" t="s">
        <v>270</v>
      </c>
      <c r="EC34" s="230" t="s">
        <v>270</v>
      </c>
      <c r="ED34" s="230" t="s">
        <v>270</v>
      </c>
      <c r="EE34" s="230" t="s">
        <v>270</v>
      </c>
      <c r="EF34" s="230" t="s">
        <v>270</v>
      </c>
      <c r="EG34" s="230" t="s">
        <v>270</v>
      </c>
      <c r="EH34" s="230" t="s">
        <v>270</v>
      </c>
      <c r="EI34" s="230" t="s">
        <v>270</v>
      </c>
      <c r="EJ34" s="230" t="s">
        <v>270</v>
      </c>
      <c r="EK34" s="230" t="s">
        <v>270</v>
      </c>
      <c r="EL34" s="230" t="s">
        <v>270</v>
      </c>
      <c r="EM34" s="230" t="s">
        <v>270</v>
      </c>
      <c r="EN34" s="230" t="s">
        <v>270</v>
      </c>
      <c r="EO34" s="230" t="s">
        <v>270</v>
      </c>
      <c r="EP34" s="230" t="s">
        <v>270</v>
      </c>
      <c r="EQ34" s="230" t="s">
        <v>270</v>
      </c>
      <c r="ER34" s="230" t="s">
        <v>270</v>
      </c>
      <c r="ES34" s="230" t="s">
        <v>323</v>
      </c>
      <c r="ET34" s="230" t="s">
        <v>270</v>
      </c>
      <c r="EU34" s="230" t="s">
        <v>270</v>
      </c>
      <c r="EV34" s="230" t="s">
        <v>270</v>
      </c>
      <c r="EW34" s="230" t="s">
        <v>270</v>
      </c>
      <c r="EX34" s="230" t="s">
        <v>270</v>
      </c>
      <c r="EY34" s="230" t="s">
        <v>270</v>
      </c>
      <c r="EZ34" s="230" t="s">
        <v>270</v>
      </c>
      <c r="FA34" s="230" t="s">
        <v>270</v>
      </c>
      <c r="FB34" s="230" t="s">
        <v>270</v>
      </c>
      <c r="FC34" s="230" t="s">
        <v>270</v>
      </c>
      <c r="FD34" s="230" t="s">
        <v>270</v>
      </c>
      <c r="FE34" s="230" t="s">
        <v>270</v>
      </c>
      <c r="FF34" s="230" t="s">
        <v>270</v>
      </c>
      <c r="FG34" s="230" t="s">
        <v>270</v>
      </c>
      <c r="FH34" s="230" t="s">
        <v>270</v>
      </c>
      <c r="FI34" s="230" t="s">
        <v>270</v>
      </c>
      <c r="FJ34" s="230" t="s">
        <v>270</v>
      </c>
      <c r="FK34" s="230" t="s">
        <v>270</v>
      </c>
      <c r="FL34" s="230" t="s">
        <v>270</v>
      </c>
      <c r="FM34" s="230" t="s">
        <v>270</v>
      </c>
      <c r="FN34" s="230" t="s">
        <v>270</v>
      </c>
      <c r="FO34" s="230" t="s">
        <v>270</v>
      </c>
      <c r="FP34" s="230" t="s">
        <v>270</v>
      </c>
      <c r="FQ34" s="230" t="s">
        <v>270</v>
      </c>
      <c r="FR34" s="230" t="s">
        <v>270</v>
      </c>
      <c r="FS34" s="230" t="s">
        <v>270</v>
      </c>
      <c r="FT34" s="230" t="s">
        <v>270</v>
      </c>
      <c r="FU34" s="230" t="s">
        <v>270</v>
      </c>
      <c r="FV34" s="230" t="s">
        <v>270</v>
      </c>
      <c r="FW34" s="230" t="s">
        <v>270</v>
      </c>
      <c r="FX34" s="230" t="s">
        <v>270</v>
      </c>
      <c r="FY34" s="230" t="s">
        <v>270</v>
      </c>
      <c r="FZ34" s="230" t="s">
        <v>270</v>
      </c>
      <c r="GA34" s="230" t="s">
        <v>270</v>
      </c>
      <c r="GB34" s="230" t="s">
        <v>270</v>
      </c>
      <c r="GC34" s="230" t="s">
        <v>270</v>
      </c>
      <c r="GD34" s="230" t="s">
        <v>270</v>
      </c>
      <c r="GE34" s="230" t="s">
        <v>270</v>
      </c>
      <c r="GF34" s="230" t="s">
        <v>270</v>
      </c>
      <c r="GG34" s="230" t="s">
        <v>270</v>
      </c>
      <c r="GH34" s="230" t="s">
        <v>270</v>
      </c>
      <c r="GI34" s="230" t="s">
        <v>270</v>
      </c>
      <c r="GJ34" s="230" t="s">
        <v>270</v>
      </c>
      <c r="GK34" s="230" t="s">
        <v>270</v>
      </c>
      <c r="GL34" s="230" t="s">
        <v>270</v>
      </c>
      <c r="GM34" s="230" t="s">
        <v>270</v>
      </c>
      <c r="GN34" s="230" t="s">
        <v>270</v>
      </c>
      <c r="GO34" s="230" t="s">
        <v>270</v>
      </c>
      <c r="GP34" s="228"/>
      <c r="GQ34" s="229" cm="1">
        <f t="array" ref="GQ34">IF(OR(N34:ER34='Annex.1　DeclarationDesired'!$F$30),ROW(),"")</f>
        <v>34</v>
      </c>
      <c r="GR34" s="229"/>
    </row>
    <row r="35" spans="1:200" s="230" customFormat="1" ht="20.65" customHeight="1">
      <c r="A35" s="242" t="s">
        <v>439</v>
      </c>
      <c r="B35" s="241" t="s">
        <v>397</v>
      </c>
      <c r="C35" s="235" t="s">
        <v>398</v>
      </c>
      <c r="D35" s="235" t="s">
        <v>417</v>
      </c>
      <c r="E35" s="235" t="s">
        <v>440</v>
      </c>
      <c r="F35" s="235" t="s">
        <v>441</v>
      </c>
      <c r="G35" s="235" t="s">
        <v>402</v>
      </c>
      <c r="H35" s="235" t="s">
        <v>265</v>
      </c>
      <c r="I35" s="235" t="s">
        <v>442</v>
      </c>
      <c r="J35" s="235" t="s">
        <v>267</v>
      </c>
      <c r="K35" s="235"/>
      <c r="L35" s="235" t="s">
        <v>268</v>
      </c>
      <c r="M35" s="230" t="s">
        <v>269</v>
      </c>
      <c r="N35" s="230">
        <v>38020</v>
      </c>
      <c r="O35" s="230">
        <v>39060</v>
      </c>
      <c r="BH35" s="230" t="s">
        <v>270</v>
      </c>
      <c r="BI35" s="230" t="s">
        <v>270</v>
      </c>
      <c r="BJ35" s="230" t="s">
        <v>270</v>
      </c>
      <c r="BK35" s="230" t="s">
        <v>270</v>
      </c>
      <c r="BL35" s="230" t="s">
        <v>270</v>
      </c>
      <c r="BM35" s="230" t="s">
        <v>270</v>
      </c>
      <c r="BN35" s="230" t="s">
        <v>270</v>
      </c>
      <c r="BO35" s="230" t="s">
        <v>270</v>
      </c>
      <c r="BP35" s="230" t="s">
        <v>270</v>
      </c>
      <c r="BQ35" s="230" t="s">
        <v>270</v>
      </c>
      <c r="BR35" s="230" t="s">
        <v>270</v>
      </c>
      <c r="BS35" s="230" t="s">
        <v>270</v>
      </c>
      <c r="BT35" s="230" t="s">
        <v>270</v>
      </c>
      <c r="BU35" s="230" t="s">
        <v>270</v>
      </c>
      <c r="BV35" s="230" t="s">
        <v>270</v>
      </c>
      <c r="BW35" s="230" t="s">
        <v>270</v>
      </c>
      <c r="BX35" s="230" t="s">
        <v>270</v>
      </c>
      <c r="BY35" s="230" t="s">
        <v>270</v>
      </c>
      <c r="BZ35" s="230" t="s">
        <v>270</v>
      </c>
      <c r="CA35" s="230" t="s">
        <v>270</v>
      </c>
      <c r="CB35" s="230" t="s">
        <v>270</v>
      </c>
      <c r="CC35" s="230" t="s">
        <v>270</v>
      </c>
      <c r="CD35" s="230" t="s">
        <v>270</v>
      </c>
      <c r="CE35" s="230" t="s">
        <v>270</v>
      </c>
      <c r="CF35" s="230" t="s">
        <v>270</v>
      </c>
      <c r="CG35" s="230" t="s">
        <v>270</v>
      </c>
      <c r="CH35" s="230" t="s">
        <v>270</v>
      </c>
      <c r="CI35" s="230" t="s">
        <v>270</v>
      </c>
      <c r="CJ35" s="230" t="s">
        <v>270</v>
      </c>
      <c r="CK35" s="230" t="s">
        <v>270</v>
      </c>
      <c r="CL35" s="230" t="s">
        <v>270</v>
      </c>
      <c r="CM35" s="230" t="s">
        <v>270</v>
      </c>
      <c r="CN35" s="230" t="s">
        <v>270</v>
      </c>
      <c r="CO35" s="230" t="s">
        <v>270</v>
      </c>
      <c r="CP35" s="230" t="s">
        <v>270</v>
      </c>
      <c r="CQ35" s="230" t="s">
        <v>270</v>
      </c>
      <c r="CR35" s="230" t="s">
        <v>270</v>
      </c>
      <c r="CS35" s="230" t="s">
        <v>270</v>
      </c>
      <c r="CT35" s="230" t="s">
        <v>270</v>
      </c>
      <c r="CU35" s="230" t="s">
        <v>270</v>
      </c>
      <c r="CV35" s="230" t="s">
        <v>270</v>
      </c>
      <c r="CW35" s="230" t="s">
        <v>270</v>
      </c>
      <c r="CX35" s="230" t="s">
        <v>270</v>
      </c>
      <c r="CY35" s="230" t="s">
        <v>270</v>
      </c>
      <c r="CZ35" s="230" t="s">
        <v>270</v>
      </c>
      <c r="DA35" s="230" t="s">
        <v>270</v>
      </c>
      <c r="DB35" s="230" t="s">
        <v>270</v>
      </c>
      <c r="DC35" s="230" t="s">
        <v>270</v>
      </c>
      <c r="DD35" s="230" t="s">
        <v>270</v>
      </c>
      <c r="DE35" s="230" t="s">
        <v>270</v>
      </c>
      <c r="DF35" s="230" t="s">
        <v>270</v>
      </c>
      <c r="DG35" s="230" t="s">
        <v>270</v>
      </c>
      <c r="DH35" s="230" t="s">
        <v>270</v>
      </c>
      <c r="DI35" s="230" t="s">
        <v>270</v>
      </c>
      <c r="DJ35" s="230" t="s">
        <v>270</v>
      </c>
      <c r="DK35" s="230" t="s">
        <v>270</v>
      </c>
      <c r="DL35" s="230" t="s">
        <v>270</v>
      </c>
      <c r="DM35" s="230" t="s">
        <v>270</v>
      </c>
      <c r="DN35" s="230" t="s">
        <v>270</v>
      </c>
      <c r="DO35" s="230" t="s">
        <v>270</v>
      </c>
      <c r="DP35" s="230" t="s">
        <v>270</v>
      </c>
      <c r="DQ35" s="230" t="s">
        <v>270</v>
      </c>
      <c r="DR35" s="230" t="s">
        <v>270</v>
      </c>
      <c r="DS35" s="230" t="s">
        <v>270</v>
      </c>
      <c r="DT35" s="230" t="s">
        <v>270</v>
      </c>
      <c r="DU35" s="230" t="s">
        <v>270</v>
      </c>
      <c r="DV35" s="230" t="s">
        <v>270</v>
      </c>
      <c r="DW35" s="230" t="s">
        <v>270</v>
      </c>
      <c r="DX35" s="230" t="s">
        <v>270</v>
      </c>
      <c r="DY35" s="230" t="s">
        <v>270</v>
      </c>
      <c r="DZ35" s="230" t="s">
        <v>270</v>
      </c>
      <c r="EA35" s="230" t="s">
        <v>270</v>
      </c>
      <c r="EB35" s="230" t="s">
        <v>270</v>
      </c>
      <c r="EC35" s="230" t="s">
        <v>270</v>
      </c>
      <c r="ED35" s="230" t="s">
        <v>270</v>
      </c>
      <c r="EE35" s="230" t="s">
        <v>270</v>
      </c>
      <c r="EF35" s="230" t="s">
        <v>270</v>
      </c>
      <c r="EG35" s="230" t="s">
        <v>270</v>
      </c>
      <c r="EH35" s="230" t="s">
        <v>270</v>
      </c>
      <c r="EI35" s="230" t="s">
        <v>270</v>
      </c>
      <c r="EJ35" s="230" t="s">
        <v>270</v>
      </c>
      <c r="EK35" s="230" t="s">
        <v>270</v>
      </c>
      <c r="EL35" s="230" t="s">
        <v>270</v>
      </c>
      <c r="EM35" s="230" t="s">
        <v>270</v>
      </c>
      <c r="EN35" s="230" t="s">
        <v>270</v>
      </c>
      <c r="EO35" s="230" t="s">
        <v>270</v>
      </c>
      <c r="EP35" s="230" t="s">
        <v>270</v>
      </c>
      <c r="EQ35" s="230" t="s">
        <v>270</v>
      </c>
      <c r="ER35" s="230" t="s">
        <v>270</v>
      </c>
      <c r="ES35" s="230" t="s">
        <v>328</v>
      </c>
      <c r="ET35" s="230" t="s">
        <v>323</v>
      </c>
      <c r="EU35" s="230" t="s">
        <v>270</v>
      </c>
      <c r="EV35" s="230" t="s">
        <v>270</v>
      </c>
      <c r="EW35" s="230" t="s">
        <v>270</v>
      </c>
      <c r="EX35" s="230" t="s">
        <v>270</v>
      </c>
      <c r="EY35" s="230" t="s">
        <v>270</v>
      </c>
      <c r="EZ35" s="230" t="s">
        <v>270</v>
      </c>
      <c r="FA35" s="230" t="s">
        <v>270</v>
      </c>
      <c r="FB35" s="230" t="s">
        <v>270</v>
      </c>
      <c r="FC35" s="230" t="s">
        <v>270</v>
      </c>
      <c r="FD35" s="230" t="s">
        <v>270</v>
      </c>
      <c r="FE35" s="230" t="s">
        <v>270</v>
      </c>
      <c r="FF35" s="230" t="s">
        <v>270</v>
      </c>
      <c r="FG35" s="230" t="s">
        <v>270</v>
      </c>
      <c r="FH35" s="230" t="s">
        <v>270</v>
      </c>
      <c r="FI35" s="230" t="s">
        <v>270</v>
      </c>
      <c r="FJ35" s="230" t="s">
        <v>270</v>
      </c>
      <c r="FK35" s="230" t="s">
        <v>270</v>
      </c>
      <c r="FL35" s="230" t="s">
        <v>270</v>
      </c>
      <c r="FM35" s="230" t="s">
        <v>270</v>
      </c>
      <c r="FN35" s="230" t="s">
        <v>270</v>
      </c>
      <c r="FO35" s="230" t="s">
        <v>270</v>
      </c>
      <c r="FP35" s="230" t="s">
        <v>270</v>
      </c>
      <c r="FQ35" s="230" t="s">
        <v>270</v>
      </c>
      <c r="FR35" s="230" t="s">
        <v>270</v>
      </c>
      <c r="FS35" s="230" t="s">
        <v>270</v>
      </c>
      <c r="FT35" s="230" t="s">
        <v>270</v>
      </c>
      <c r="FU35" s="230" t="s">
        <v>270</v>
      </c>
      <c r="FV35" s="230" t="s">
        <v>270</v>
      </c>
      <c r="FW35" s="230" t="s">
        <v>270</v>
      </c>
      <c r="FX35" s="230" t="s">
        <v>270</v>
      </c>
      <c r="FY35" s="230" t="s">
        <v>270</v>
      </c>
      <c r="FZ35" s="230" t="s">
        <v>270</v>
      </c>
      <c r="GA35" s="230" t="s">
        <v>270</v>
      </c>
      <c r="GB35" s="230" t="s">
        <v>270</v>
      </c>
      <c r="GC35" s="230" t="s">
        <v>270</v>
      </c>
      <c r="GD35" s="230" t="s">
        <v>270</v>
      </c>
      <c r="GE35" s="230" t="s">
        <v>270</v>
      </c>
      <c r="GF35" s="230" t="s">
        <v>270</v>
      </c>
      <c r="GG35" s="230" t="s">
        <v>270</v>
      </c>
      <c r="GH35" s="230" t="s">
        <v>270</v>
      </c>
      <c r="GI35" s="230" t="s">
        <v>270</v>
      </c>
      <c r="GJ35" s="230" t="s">
        <v>270</v>
      </c>
      <c r="GK35" s="230" t="s">
        <v>270</v>
      </c>
      <c r="GL35" s="230" t="s">
        <v>270</v>
      </c>
      <c r="GM35" s="230" t="s">
        <v>270</v>
      </c>
      <c r="GN35" s="230" t="s">
        <v>270</v>
      </c>
      <c r="GO35" s="230" t="s">
        <v>270</v>
      </c>
      <c r="GP35" s="228"/>
      <c r="GQ35" s="229" cm="1">
        <f t="array" ref="GQ35">IF(OR(N35:ER35='Annex.1　DeclarationDesired'!$F$30),ROW(),"")</f>
        <v>35</v>
      </c>
      <c r="GR35" s="229"/>
    </row>
    <row r="36" spans="1:200" s="230" customFormat="1" ht="20.65" customHeight="1">
      <c r="A36" s="242" t="s">
        <v>443</v>
      </c>
      <c r="B36" s="241" t="s">
        <v>397</v>
      </c>
      <c r="C36" s="235" t="s">
        <v>398</v>
      </c>
      <c r="D36" s="235" t="s">
        <v>417</v>
      </c>
      <c r="E36" s="235" t="s">
        <v>444</v>
      </c>
      <c r="F36" s="235" t="s">
        <v>445</v>
      </c>
      <c r="G36" s="235" t="s">
        <v>402</v>
      </c>
      <c r="H36" s="235" t="s">
        <v>265</v>
      </c>
      <c r="I36" s="235" t="s">
        <v>446</v>
      </c>
      <c r="J36" s="235" t="s">
        <v>267</v>
      </c>
      <c r="K36" s="235"/>
      <c r="L36" s="235" t="s">
        <v>268</v>
      </c>
      <c r="M36" s="230" t="s">
        <v>269</v>
      </c>
      <c r="N36" s="230">
        <v>39040</v>
      </c>
      <c r="BH36" s="230" t="s">
        <v>270</v>
      </c>
      <c r="BI36" s="230" t="s">
        <v>270</v>
      </c>
      <c r="BJ36" s="230" t="s">
        <v>270</v>
      </c>
      <c r="BK36" s="230" t="s">
        <v>270</v>
      </c>
      <c r="BL36" s="230" t="s">
        <v>270</v>
      </c>
      <c r="BM36" s="230" t="s">
        <v>270</v>
      </c>
      <c r="BN36" s="230" t="s">
        <v>270</v>
      </c>
      <c r="BO36" s="230" t="s">
        <v>270</v>
      </c>
      <c r="BP36" s="230" t="s">
        <v>270</v>
      </c>
      <c r="BQ36" s="230" t="s">
        <v>270</v>
      </c>
      <c r="BR36" s="230" t="s">
        <v>270</v>
      </c>
      <c r="BS36" s="230" t="s">
        <v>270</v>
      </c>
      <c r="BT36" s="230" t="s">
        <v>270</v>
      </c>
      <c r="BU36" s="230" t="s">
        <v>270</v>
      </c>
      <c r="BV36" s="230" t="s">
        <v>270</v>
      </c>
      <c r="BW36" s="230" t="s">
        <v>270</v>
      </c>
      <c r="BX36" s="230" t="s">
        <v>270</v>
      </c>
      <c r="BY36" s="230" t="s">
        <v>270</v>
      </c>
      <c r="BZ36" s="230" t="s">
        <v>270</v>
      </c>
      <c r="CA36" s="230" t="s">
        <v>270</v>
      </c>
      <c r="CB36" s="230" t="s">
        <v>270</v>
      </c>
      <c r="CC36" s="230" t="s">
        <v>270</v>
      </c>
      <c r="CD36" s="230" t="s">
        <v>270</v>
      </c>
      <c r="CE36" s="230" t="s">
        <v>270</v>
      </c>
      <c r="CF36" s="230" t="s">
        <v>270</v>
      </c>
      <c r="CG36" s="230" t="s">
        <v>270</v>
      </c>
      <c r="CH36" s="230" t="s">
        <v>270</v>
      </c>
      <c r="CI36" s="230" t="s">
        <v>270</v>
      </c>
      <c r="CJ36" s="230" t="s">
        <v>270</v>
      </c>
      <c r="CK36" s="230" t="s">
        <v>270</v>
      </c>
      <c r="CL36" s="230" t="s">
        <v>270</v>
      </c>
      <c r="CM36" s="230" t="s">
        <v>270</v>
      </c>
      <c r="CN36" s="230" t="s">
        <v>270</v>
      </c>
      <c r="CO36" s="230" t="s">
        <v>270</v>
      </c>
      <c r="CP36" s="230" t="s">
        <v>270</v>
      </c>
      <c r="CQ36" s="230" t="s">
        <v>270</v>
      </c>
      <c r="CR36" s="230" t="s">
        <v>270</v>
      </c>
      <c r="CS36" s="230" t="s">
        <v>270</v>
      </c>
      <c r="CT36" s="230" t="s">
        <v>270</v>
      </c>
      <c r="CU36" s="230" t="s">
        <v>270</v>
      </c>
      <c r="CV36" s="230" t="s">
        <v>270</v>
      </c>
      <c r="CW36" s="230" t="s">
        <v>270</v>
      </c>
      <c r="CX36" s="230" t="s">
        <v>270</v>
      </c>
      <c r="CY36" s="230" t="s">
        <v>270</v>
      </c>
      <c r="CZ36" s="230" t="s">
        <v>270</v>
      </c>
      <c r="DA36" s="230" t="s">
        <v>270</v>
      </c>
      <c r="DB36" s="230" t="s">
        <v>270</v>
      </c>
      <c r="DC36" s="230" t="s">
        <v>270</v>
      </c>
      <c r="DD36" s="230" t="s">
        <v>270</v>
      </c>
      <c r="DE36" s="230" t="s">
        <v>270</v>
      </c>
      <c r="DF36" s="230" t="s">
        <v>270</v>
      </c>
      <c r="DG36" s="230" t="s">
        <v>270</v>
      </c>
      <c r="DH36" s="230" t="s">
        <v>270</v>
      </c>
      <c r="DI36" s="230" t="s">
        <v>270</v>
      </c>
      <c r="DJ36" s="230" t="s">
        <v>270</v>
      </c>
      <c r="DK36" s="230" t="s">
        <v>270</v>
      </c>
      <c r="DL36" s="230" t="s">
        <v>270</v>
      </c>
      <c r="DM36" s="230" t="s">
        <v>270</v>
      </c>
      <c r="DN36" s="230" t="s">
        <v>270</v>
      </c>
      <c r="DO36" s="230" t="s">
        <v>270</v>
      </c>
      <c r="DP36" s="230" t="s">
        <v>270</v>
      </c>
      <c r="DQ36" s="230" t="s">
        <v>270</v>
      </c>
      <c r="DR36" s="230" t="s">
        <v>270</v>
      </c>
      <c r="DS36" s="230" t="s">
        <v>270</v>
      </c>
      <c r="DT36" s="230" t="s">
        <v>270</v>
      </c>
      <c r="DU36" s="230" t="s">
        <v>270</v>
      </c>
      <c r="DV36" s="230" t="s">
        <v>270</v>
      </c>
      <c r="DW36" s="230" t="s">
        <v>270</v>
      </c>
      <c r="DX36" s="230" t="s">
        <v>270</v>
      </c>
      <c r="DY36" s="230" t="s">
        <v>270</v>
      </c>
      <c r="DZ36" s="230" t="s">
        <v>270</v>
      </c>
      <c r="EA36" s="230" t="s">
        <v>270</v>
      </c>
      <c r="EB36" s="230" t="s">
        <v>270</v>
      </c>
      <c r="EC36" s="230" t="s">
        <v>270</v>
      </c>
      <c r="ED36" s="230" t="s">
        <v>270</v>
      </c>
      <c r="EE36" s="230" t="s">
        <v>270</v>
      </c>
      <c r="EF36" s="230" t="s">
        <v>270</v>
      </c>
      <c r="EG36" s="230" t="s">
        <v>270</v>
      </c>
      <c r="EH36" s="230" t="s">
        <v>270</v>
      </c>
      <c r="EI36" s="230" t="s">
        <v>270</v>
      </c>
      <c r="EJ36" s="230" t="s">
        <v>270</v>
      </c>
      <c r="EK36" s="230" t="s">
        <v>270</v>
      </c>
      <c r="EL36" s="230" t="s">
        <v>270</v>
      </c>
      <c r="EM36" s="230" t="s">
        <v>270</v>
      </c>
      <c r="EN36" s="230" t="s">
        <v>270</v>
      </c>
      <c r="EO36" s="230" t="s">
        <v>270</v>
      </c>
      <c r="EP36" s="230" t="s">
        <v>270</v>
      </c>
      <c r="EQ36" s="230" t="s">
        <v>270</v>
      </c>
      <c r="ER36" s="230" t="s">
        <v>270</v>
      </c>
      <c r="ES36" s="230" t="s">
        <v>323</v>
      </c>
      <c r="ET36" s="230" t="s">
        <v>270</v>
      </c>
      <c r="EU36" s="230" t="s">
        <v>270</v>
      </c>
      <c r="EV36" s="230" t="s">
        <v>270</v>
      </c>
      <c r="EW36" s="230" t="s">
        <v>270</v>
      </c>
      <c r="EX36" s="230" t="s">
        <v>270</v>
      </c>
      <c r="EY36" s="230" t="s">
        <v>270</v>
      </c>
      <c r="EZ36" s="230" t="s">
        <v>270</v>
      </c>
      <c r="FA36" s="230" t="s">
        <v>270</v>
      </c>
      <c r="FB36" s="230" t="s">
        <v>270</v>
      </c>
      <c r="FC36" s="230" t="s">
        <v>270</v>
      </c>
      <c r="FD36" s="230" t="s">
        <v>270</v>
      </c>
      <c r="FE36" s="230" t="s">
        <v>270</v>
      </c>
      <c r="FF36" s="230" t="s">
        <v>270</v>
      </c>
      <c r="FG36" s="230" t="s">
        <v>270</v>
      </c>
      <c r="FH36" s="230" t="s">
        <v>270</v>
      </c>
      <c r="FI36" s="230" t="s">
        <v>270</v>
      </c>
      <c r="FJ36" s="230" t="s">
        <v>270</v>
      </c>
      <c r="FK36" s="230" t="s">
        <v>270</v>
      </c>
      <c r="FL36" s="230" t="s">
        <v>270</v>
      </c>
      <c r="FM36" s="230" t="s">
        <v>270</v>
      </c>
      <c r="FN36" s="230" t="s">
        <v>270</v>
      </c>
      <c r="FO36" s="230" t="s">
        <v>270</v>
      </c>
      <c r="FP36" s="230" t="s">
        <v>270</v>
      </c>
      <c r="FQ36" s="230" t="s">
        <v>270</v>
      </c>
      <c r="FR36" s="230" t="s">
        <v>270</v>
      </c>
      <c r="FS36" s="230" t="s">
        <v>270</v>
      </c>
      <c r="FT36" s="230" t="s">
        <v>270</v>
      </c>
      <c r="FU36" s="230" t="s">
        <v>270</v>
      </c>
      <c r="FV36" s="230" t="s">
        <v>270</v>
      </c>
      <c r="FW36" s="230" t="s">
        <v>270</v>
      </c>
      <c r="FX36" s="230" t="s">
        <v>270</v>
      </c>
      <c r="FY36" s="230" t="s">
        <v>270</v>
      </c>
      <c r="FZ36" s="230" t="s">
        <v>270</v>
      </c>
      <c r="GA36" s="230" t="s">
        <v>270</v>
      </c>
      <c r="GB36" s="230" t="s">
        <v>270</v>
      </c>
      <c r="GC36" s="230" t="s">
        <v>270</v>
      </c>
      <c r="GD36" s="230" t="s">
        <v>270</v>
      </c>
      <c r="GE36" s="230" t="s">
        <v>270</v>
      </c>
      <c r="GF36" s="230" t="s">
        <v>270</v>
      </c>
      <c r="GG36" s="230" t="s">
        <v>270</v>
      </c>
      <c r="GH36" s="230" t="s">
        <v>270</v>
      </c>
      <c r="GI36" s="230" t="s">
        <v>270</v>
      </c>
      <c r="GJ36" s="230" t="s">
        <v>270</v>
      </c>
      <c r="GK36" s="230" t="s">
        <v>270</v>
      </c>
      <c r="GL36" s="230" t="s">
        <v>270</v>
      </c>
      <c r="GM36" s="230" t="s">
        <v>270</v>
      </c>
      <c r="GN36" s="230" t="s">
        <v>270</v>
      </c>
      <c r="GO36" s="230" t="s">
        <v>270</v>
      </c>
      <c r="GP36" s="228"/>
      <c r="GQ36" s="229" cm="1">
        <f t="array" ref="GQ36">IF(OR(N36:ER36='Annex.1　DeclarationDesired'!$F$30),ROW(),"")</f>
        <v>36</v>
      </c>
      <c r="GR36" s="229"/>
    </row>
    <row r="37" spans="1:200" s="230" customFormat="1" ht="20.65" customHeight="1">
      <c r="A37" s="242" t="s">
        <v>447</v>
      </c>
      <c r="B37" s="241" t="s">
        <v>397</v>
      </c>
      <c r="C37" s="235" t="s">
        <v>398</v>
      </c>
      <c r="D37" s="235" t="s">
        <v>417</v>
      </c>
      <c r="E37" s="235" t="s">
        <v>444</v>
      </c>
      <c r="F37" s="235" t="s">
        <v>448</v>
      </c>
      <c r="G37" s="235" t="s">
        <v>402</v>
      </c>
      <c r="H37" s="235" t="s">
        <v>265</v>
      </c>
      <c r="I37" s="235" t="s">
        <v>449</v>
      </c>
      <c r="J37" s="235" t="s">
        <v>267</v>
      </c>
      <c r="K37" s="235"/>
      <c r="L37" s="235" t="s">
        <v>268</v>
      </c>
      <c r="M37" s="230" t="s">
        <v>269</v>
      </c>
      <c r="N37" s="230">
        <v>38060</v>
      </c>
      <c r="BH37" s="230" t="s">
        <v>270</v>
      </c>
      <c r="BI37" s="230" t="s">
        <v>270</v>
      </c>
      <c r="BJ37" s="230" t="s">
        <v>270</v>
      </c>
      <c r="BK37" s="230" t="s">
        <v>270</v>
      </c>
      <c r="BL37" s="230" t="s">
        <v>270</v>
      </c>
      <c r="BM37" s="230" t="s">
        <v>270</v>
      </c>
      <c r="BN37" s="230" t="s">
        <v>270</v>
      </c>
      <c r="BO37" s="230" t="s">
        <v>270</v>
      </c>
      <c r="BP37" s="230" t="s">
        <v>270</v>
      </c>
      <c r="BQ37" s="230" t="s">
        <v>270</v>
      </c>
      <c r="BR37" s="230" t="s">
        <v>270</v>
      </c>
      <c r="BS37" s="230" t="s">
        <v>270</v>
      </c>
      <c r="BT37" s="230" t="s">
        <v>270</v>
      </c>
      <c r="BU37" s="230" t="s">
        <v>270</v>
      </c>
      <c r="BV37" s="230" t="s">
        <v>270</v>
      </c>
      <c r="BW37" s="230" t="s">
        <v>270</v>
      </c>
      <c r="BX37" s="230" t="s">
        <v>270</v>
      </c>
      <c r="BY37" s="230" t="s">
        <v>270</v>
      </c>
      <c r="BZ37" s="230" t="s">
        <v>270</v>
      </c>
      <c r="CA37" s="230" t="s">
        <v>270</v>
      </c>
      <c r="CB37" s="230" t="s">
        <v>270</v>
      </c>
      <c r="CC37" s="230" t="s">
        <v>270</v>
      </c>
      <c r="CD37" s="230" t="s">
        <v>270</v>
      </c>
      <c r="CE37" s="230" t="s">
        <v>270</v>
      </c>
      <c r="CF37" s="230" t="s">
        <v>270</v>
      </c>
      <c r="CG37" s="230" t="s">
        <v>270</v>
      </c>
      <c r="CH37" s="230" t="s">
        <v>270</v>
      </c>
      <c r="CI37" s="230" t="s">
        <v>270</v>
      </c>
      <c r="CJ37" s="230" t="s">
        <v>270</v>
      </c>
      <c r="CK37" s="230" t="s">
        <v>270</v>
      </c>
      <c r="CL37" s="230" t="s">
        <v>270</v>
      </c>
      <c r="CM37" s="230" t="s">
        <v>270</v>
      </c>
      <c r="CN37" s="230" t="s">
        <v>270</v>
      </c>
      <c r="CO37" s="230" t="s">
        <v>270</v>
      </c>
      <c r="CP37" s="230" t="s">
        <v>270</v>
      </c>
      <c r="CQ37" s="230" t="s">
        <v>270</v>
      </c>
      <c r="CR37" s="230" t="s">
        <v>270</v>
      </c>
      <c r="CS37" s="230" t="s">
        <v>270</v>
      </c>
      <c r="CT37" s="230" t="s">
        <v>270</v>
      </c>
      <c r="CU37" s="230" t="s">
        <v>270</v>
      </c>
      <c r="CV37" s="230" t="s">
        <v>270</v>
      </c>
      <c r="CW37" s="230" t="s">
        <v>270</v>
      </c>
      <c r="CX37" s="230" t="s">
        <v>270</v>
      </c>
      <c r="CY37" s="230" t="s">
        <v>270</v>
      </c>
      <c r="CZ37" s="230" t="s">
        <v>270</v>
      </c>
      <c r="DA37" s="230" t="s">
        <v>270</v>
      </c>
      <c r="DB37" s="230" t="s">
        <v>270</v>
      </c>
      <c r="DC37" s="230" t="s">
        <v>270</v>
      </c>
      <c r="DD37" s="230" t="s">
        <v>270</v>
      </c>
      <c r="DE37" s="230" t="s">
        <v>270</v>
      </c>
      <c r="DF37" s="230" t="s">
        <v>270</v>
      </c>
      <c r="DG37" s="230" t="s">
        <v>270</v>
      </c>
      <c r="DH37" s="230" t="s">
        <v>270</v>
      </c>
      <c r="DI37" s="230" t="s">
        <v>270</v>
      </c>
      <c r="DJ37" s="230" t="s">
        <v>270</v>
      </c>
      <c r="DK37" s="230" t="s">
        <v>270</v>
      </c>
      <c r="DL37" s="230" t="s">
        <v>270</v>
      </c>
      <c r="DM37" s="230" t="s">
        <v>270</v>
      </c>
      <c r="DN37" s="230" t="s">
        <v>270</v>
      </c>
      <c r="DO37" s="230" t="s">
        <v>270</v>
      </c>
      <c r="DP37" s="230" t="s">
        <v>270</v>
      </c>
      <c r="DQ37" s="230" t="s">
        <v>270</v>
      </c>
      <c r="DR37" s="230" t="s">
        <v>270</v>
      </c>
      <c r="DS37" s="230" t="s">
        <v>270</v>
      </c>
      <c r="DT37" s="230" t="s">
        <v>270</v>
      </c>
      <c r="DU37" s="230" t="s">
        <v>270</v>
      </c>
      <c r="DV37" s="230" t="s">
        <v>270</v>
      </c>
      <c r="DW37" s="230" t="s">
        <v>270</v>
      </c>
      <c r="DX37" s="230" t="s">
        <v>270</v>
      </c>
      <c r="DY37" s="230" t="s">
        <v>270</v>
      </c>
      <c r="DZ37" s="230" t="s">
        <v>270</v>
      </c>
      <c r="EA37" s="230" t="s">
        <v>270</v>
      </c>
      <c r="EB37" s="230" t="s">
        <v>270</v>
      </c>
      <c r="EC37" s="230" t="s">
        <v>270</v>
      </c>
      <c r="ED37" s="230" t="s">
        <v>270</v>
      </c>
      <c r="EE37" s="230" t="s">
        <v>270</v>
      </c>
      <c r="EF37" s="230" t="s">
        <v>270</v>
      </c>
      <c r="EG37" s="230" t="s">
        <v>270</v>
      </c>
      <c r="EH37" s="230" t="s">
        <v>270</v>
      </c>
      <c r="EI37" s="230" t="s">
        <v>270</v>
      </c>
      <c r="EJ37" s="230" t="s">
        <v>270</v>
      </c>
      <c r="EK37" s="230" t="s">
        <v>270</v>
      </c>
      <c r="EL37" s="230" t="s">
        <v>270</v>
      </c>
      <c r="EM37" s="230" t="s">
        <v>270</v>
      </c>
      <c r="EN37" s="230" t="s">
        <v>270</v>
      </c>
      <c r="EO37" s="230" t="s">
        <v>270</v>
      </c>
      <c r="EP37" s="230" t="s">
        <v>270</v>
      </c>
      <c r="EQ37" s="230" t="s">
        <v>270</v>
      </c>
      <c r="ER37" s="230" t="s">
        <v>270</v>
      </c>
      <c r="ES37" s="230" t="s">
        <v>328</v>
      </c>
      <c r="ET37" s="230" t="s">
        <v>270</v>
      </c>
      <c r="EU37" s="230" t="s">
        <v>270</v>
      </c>
      <c r="EV37" s="230" t="s">
        <v>270</v>
      </c>
      <c r="EW37" s="230" t="s">
        <v>270</v>
      </c>
      <c r="EX37" s="230" t="s">
        <v>270</v>
      </c>
      <c r="EY37" s="230" t="s">
        <v>270</v>
      </c>
      <c r="EZ37" s="230" t="s">
        <v>270</v>
      </c>
      <c r="FA37" s="230" t="s">
        <v>270</v>
      </c>
      <c r="FB37" s="230" t="s">
        <v>270</v>
      </c>
      <c r="FC37" s="230" t="s">
        <v>270</v>
      </c>
      <c r="FD37" s="230" t="s">
        <v>270</v>
      </c>
      <c r="FE37" s="230" t="s">
        <v>270</v>
      </c>
      <c r="FF37" s="230" t="s">
        <v>270</v>
      </c>
      <c r="FG37" s="230" t="s">
        <v>270</v>
      </c>
      <c r="FH37" s="230" t="s">
        <v>270</v>
      </c>
      <c r="FI37" s="230" t="s">
        <v>270</v>
      </c>
      <c r="FJ37" s="230" t="s">
        <v>270</v>
      </c>
      <c r="FK37" s="230" t="s">
        <v>270</v>
      </c>
      <c r="FL37" s="230" t="s">
        <v>270</v>
      </c>
      <c r="FM37" s="230" t="s">
        <v>270</v>
      </c>
      <c r="FN37" s="230" t="s">
        <v>270</v>
      </c>
      <c r="FO37" s="230" t="s">
        <v>270</v>
      </c>
      <c r="FP37" s="230" t="s">
        <v>270</v>
      </c>
      <c r="FQ37" s="230" t="s">
        <v>270</v>
      </c>
      <c r="FR37" s="230" t="s">
        <v>270</v>
      </c>
      <c r="FS37" s="230" t="s">
        <v>270</v>
      </c>
      <c r="FT37" s="230" t="s">
        <v>270</v>
      </c>
      <c r="FU37" s="230" t="s">
        <v>270</v>
      </c>
      <c r="FV37" s="230" t="s">
        <v>270</v>
      </c>
      <c r="FW37" s="230" t="s">
        <v>270</v>
      </c>
      <c r="FX37" s="230" t="s">
        <v>270</v>
      </c>
      <c r="FY37" s="230" t="s">
        <v>270</v>
      </c>
      <c r="FZ37" s="230" t="s">
        <v>270</v>
      </c>
      <c r="GA37" s="230" t="s">
        <v>270</v>
      </c>
      <c r="GB37" s="230" t="s">
        <v>270</v>
      </c>
      <c r="GC37" s="230" t="s">
        <v>270</v>
      </c>
      <c r="GD37" s="230" t="s">
        <v>270</v>
      </c>
      <c r="GE37" s="230" t="s">
        <v>270</v>
      </c>
      <c r="GF37" s="230" t="s">
        <v>270</v>
      </c>
      <c r="GG37" s="230" t="s">
        <v>270</v>
      </c>
      <c r="GH37" s="230" t="s">
        <v>270</v>
      </c>
      <c r="GI37" s="230" t="s">
        <v>270</v>
      </c>
      <c r="GJ37" s="230" t="s">
        <v>270</v>
      </c>
      <c r="GK37" s="230" t="s">
        <v>270</v>
      </c>
      <c r="GL37" s="230" t="s">
        <v>270</v>
      </c>
      <c r="GM37" s="230" t="s">
        <v>270</v>
      </c>
      <c r="GN37" s="230" t="s">
        <v>270</v>
      </c>
      <c r="GO37" s="230" t="s">
        <v>270</v>
      </c>
      <c r="GP37" s="228"/>
      <c r="GQ37" s="229" cm="1">
        <f t="array" ref="GQ37">IF(OR(N37:ER37='Annex.1　DeclarationDesired'!$F$30),ROW(),"")</f>
        <v>37</v>
      </c>
      <c r="GR37" s="229"/>
    </row>
    <row r="38" spans="1:200" s="230" customFormat="1" ht="20.65" customHeight="1">
      <c r="A38" s="242" t="s">
        <v>450</v>
      </c>
      <c r="B38" s="241" t="s">
        <v>397</v>
      </c>
      <c r="C38" s="235" t="s">
        <v>398</v>
      </c>
      <c r="D38" s="235" t="s">
        <v>417</v>
      </c>
      <c r="E38" s="235" t="s">
        <v>451</v>
      </c>
      <c r="F38" s="235" t="s">
        <v>452</v>
      </c>
      <c r="G38" s="235" t="s">
        <v>402</v>
      </c>
      <c r="H38" s="235" t="s">
        <v>265</v>
      </c>
      <c r="I38" s="235" t="s">
        <v>453</v>
      </c>
      <c r="J38" s="235" t="s">
        <v>267</v>
      </c>
      <c r="K38" s="235"/>
      <c r="L38" s="235" t="s">
        <v>268</v>
      </c>
      <c r="M38" s="230" t="s">
        <v>269</v>
      </c>
      <c r="N38" s="230">
        <v>38010</v>
      </c>
      <c r="BH38" s="230" t="s">
        <v>270</v>
      </c>
      <c r="BI38" s="230" t="s">
        <v>270</v>
      </c>
      <c r="BJ38" s="230" t="s">
        <v>270</v>
      </c>
      <c r="BK38" s="230" t="s">
        <v>270</v>
      </c>
      <c r="BL38" s="230" t="s">
        <v>270</v>
      </c>
      <c r="BM38" s="230" t="s">
        <v>270</v>
      </c>
      <c r="BN38" s="230" t="s">
        <v>270</v>
      </c>
      <c r="BO38" s="230" t="s">
        <v>270</v>
      </c>
      <c r="BP38" s="230" t="s">
        <v>270</v>
      </c>
      <c r="BQ38" s="230" t="s">
        <v>270</v>
      </c>
      <c r="BR38" s="230" t="s">
        <v>270</v>
      </c>
      <c r="BS38" s="230" t="s">
        <v>270</v>
      </c>
      <c r="BT38" s="230" t="s">
        <v>270</v>
      </c>
      <c r="BU38" s="230" t="s">
        <v>270</v>
      </c>
      <c r="BV38" s="230" t="s">
        <v>270</v>
      </c>
      <c r="BW38" s="230" t="s">
        <v>270</v>
      </c>
      <c r="BX38" s="230" t="s">
        <v>270</v>
      </c>
      <c r="BY38" s="230" t="s">
        <v>270</v>
      </c>
      <c r="BZ38" s="230" t="s">
        <v>270</v>
      </c>
      <c r="CA38" s="230" t="s">
        <v>270</v>
      </c>
      <c r="CB38" s="230" t="s">
        <v>270</v>
      </c>
      <c r="CC38" s="230" t="s">
        <v>270</v>
      </c>
      <c r="CD38" s="230" t="s">
        <v>270</v>
      </c>
      <c r="CE38" s="230" t="s">
        <v>270</v>
      </c>
      <c r="CF38" s="230" t="s">
        <v>270</v>
      </c>
      <c r="CG38" s="230" t="s">
        <v>270</v>
      </c>
      <c r="CH38" s="230" t="s">
        <v>270</v>
      </c>
      <c r="CI38" s="230" t="s">
        <v>270</v>
      </c>
      <c r="CJ38" s="230" t="s">
        <v>270</v>
      </c>
      <c r="CK38" s="230" t="s">
        <v>270</v>
      </c>
      <c r="CL38" s="230" t="s">
        <v>270</v>
      </c>
      <c r="CM38" s="230" t="s">
        <v>270</v>
      </c>
      <c r="CN38" s="230" t="s">
        <v>270</v>
      </c>
      <c r="CO38" s="230" t="s">
        <v>270</v>
      </c>
      <c r="CP38" s="230" t="s">
        <v>270</v>
      </c>
      <c r="CQ38" s="230" t="s">
        <v>270</v>
      </c>
      <c r="CR38" s="230" t="s">
        <v>270</v>
      </c>
      <c r="CS38" s="230" t="s">
        <v>270</v>
      </c>
      <c r="CT38" s="230" t="s">
        <v>270</v>
      </c>
      <c r="CU38" s="230" t="s">
        <v>270</v>
      </c>
      <c r="CV38" s="230" t="s">
        <v>270</v>
      </c>
      <c r="CW38" s="230" t="s">
        <v>270</v>
      </c>
      <c r="CX38" s="230" t="s">
        <v>270</v>
      </c>
      <c r="CY38" s="230" t="s">
        <v>270</v>
      </c>
      <c r="CZ38" s="230" t="s">
        <v>270</v>
      </c>
      <c r="DA38" s="230" t="s">
        <v>270</v>
      </c>
      <c r="DB38" s="230" t="s">
        <v>270</v>
      </c>
      <c r="DC38" s="230" t="s">
        <v>270</v>
      </c>
      <c r="DD38" s="230" t="s">
        <v>270</v>
      </c>
      <c r="DE38" s="230" t="s">
        <v>270</v>
      </c>
      <c r="DF38" s="230" t="s">
        <v>270</v>
      </c>
      <c r="DG38" s="230" t="s">
        <v>270</v>
      </c>
      <c r="DH38" s="230" t="s">
        <v>270</v>
      </c>
      <c r="DI38" s="230" t="s">
        <v>270</v>
      </c>
      <c r="DJ38" s="230" t="s">
        <v>270</v>
      </c>
      <c r="DK38" s="230" t="s">
        <v>270</v>
      </c>
      <c r="DL38" s="230" t="s">
        <v>270</v>
      </c>
      <c r="DM38" s="230" t="s">
        <v>270</v>
      </c>
      <c r="DN38" s="230" t="s">
        <v>270</v>
      </c>
      <c r="DO38" s="230" t="s">
        <v>270</v>
      </c>
      <c r="DP38" s="230" t="s">
        <v>270</v>
      </c>
      <c r="DQ38" s="230" t="s">
        <v>270</v>
      </c>
      <c r="DR38" s="230" t="s">
        <v>270</v>
      </c>
      <c r="DS38" s="230" t="s">
        <v>270</v>
      </c>
      <c r="DT38" s="230" t="s">
        <v>270</v>
      </c>
      <c r="DU38" s="230" t="s">
        <v>270</v>
      </c>
      <c r="DV38" s="230" t="s">
        <v>270</v>
      </c>
      <c r="DW38" s="230" t="s">
        <v>270</v>
      </c>
      <c r="DX38" s="230" t="s">
        <v>270</v>
      </c>
      <c r="DY38" s="230" t="s">
        <v>270</v>
      </c>
      <c r="DZ38" s="230" t="s">
        <v>270</v>
      </c>
      <c r="EA38" s="230" t="s">
        <v>270</v>
      </c>
      <c r="EB38" s="230" t="s">
        <v>270</v>
      </c>
      <c r="EC38" s="230" t="s">
        <v>270</v>
      </c>
      <c r="ED38" s="230" t="s">
        <v>270</v>
      </c>
      <c r="EE38" s="230" t="s">
        <v>270</v>
      </c>
      <c r="EF38" s="230" t="s">
        <v>270</v>
      </c>
      <c r="EG38" s="230" t="s">
        <v>270</v>
      </c>
      <c r="EH38" s="230" t="s">
        <v>270</v>
      </c>
      <c r="EI38" s="230" t="s">
        <v>270</v>
      </c>
      <c r="EJ38" s="230" t="s">
        <v>270</v>
      </c>
      <c r="EK38" s="230" t="s">
        <v>270</v>
      </c>
      <c r="EL38" s="230" t="s">
        <v>270</v>
      </c>
      <c r="EM38" s="230" t="s">
        <v>270</v>
      </c>
      <c r="EN38" s="230" t="s">
        <v>270</v>
      </c>
      <c r="EO38" s="230" t="s">
        <v>270</v>
      </c>
      <c r="EP38" s="230" t="s">
        <v>270</v>
      </c>
      <c r="EQ38" s="230" t="s">
        <v>270</v>
      </c>
      <c r="ER38" s="230" t="s">
        <v>270</v>
      </c>
      <c r="ES38" s="230" t="s">
        <v>328</v>
      </c>
      <c r="ET38" s="230" t="s">
        <v>270</v>
      </c>
      <c r="EU38" s="230" t="s">
        <v>270</v>
      </c>
      <c r="EV38" s="230" t="s">
        <v>270</v>
      </c>
      <c r="EW38" s="230" t="s">
        <v>270</v>
      </c>
      <c r="EX38" s="230" t="s">
        <v>270</v>
      </c>
      <c r="EY38" s="230" t="s">
        <v>270</v>
      </c>
      <c r="EZ38" s="230" t="s">
        <v>270</v>
      </c>
      <c r="FA38" s="230" t="s">
        <v>270</v>
      </c>
      <c r="FB38" s="230" t="s">
        <v>270</v>
      </c>
      <c r="FC38" s="230" t="s">
        <v>270</v>
      </c>
      <c r="FD38" s="230" t="s">
        <v>270</v>
      </c>
      <c r="FE38" s="230" t="s">
        <v>270</v>
      </c>
      <c r="FF38" s="230" t="s">
        <v>270</v>
      </c>
      <c r="FG38" s="230" t="s">
        <v>270</v>
      </c>
      <c r="FH38" s="230" t="s">
        <v>270</v>
      </c>
      <c r="FI38" s="230" t="s">
        <v>270</v>
      </c>
      <c r="FJ38" s="230" t="s">
        <v>270</v>
      </c>
      <c r="FK38" s="230" t="s">
        <v>270</v>
      </c>
      <c r="FL38" s="230" t="s">
        <v>270</v>
      </c>
      <c r="FM38" s="230" t="s">
        <v>270</v>
      </c>
      <c r="FN38" s="230" t="s">
        <v>270</v>
      </c>
      <c r="FO38" s="230" t="s">
        <v>270</v>
      </c>
      <c r="FP38" s="230" t="s">
        <v>270</v>
      </c>
      <c r="FQ38" s="230" t="s">
        <v>270</v>
      </c>
      <c r="FR38" s="230" t="s">
        <v>270</v>
      </c>
      <c r="FS38" s="230" t="s">
        <v>270</v>
      </c>
      <c r="FT38" s="230" t="s">
        <v>270</v>
      </c>
      <c r="FU38" s="230" t="s">
        <v>270</v>
      </c>
      <c r="FV38" s="230" t="s">
        <v>270</v>
      </c>
      <c r="FW38" s="230" t="s">
        <v>270</v>
      </c>
      <c r="FX38" s="230" t="s">
        <v>270</v>
      </c>
      <c r="FY38" s="230" t="s">
        <v>270</v>
      </c>
      <c r="FZ38" s="230" t="s">
        <v>270</v>
      </c>
      <c r="GA38" s="230" t="s">
        <v>270</v>
      </c>
      <c r="GB38" s="230" t="s">
        <v>270</v>
      </c>
      <c r="GC38" s="230" t="s">
        <v>270</v>
      </c>
      <c r="GD38" s="230" t="s">
        <v>270</v>
      </c>
      <c r="GE38" s="230" t="s">
        <v>270</v>
      </c>
      <c r="GF38" s="230" t="s">
        <v>270</v>
      </c>
      <c r="GG38" s="230" t="s">
        <v>270</v>
      </c>
      <c r="GH38" s="230" t="s">
        <v>270</v>
      </c>
      <c r="GI38" s="230" t="s">
        <v>270</v>
      </c>
      <c r="GJ38" s="230" t="s">
        <v>270</v>
      </c>
      <c r="GK38" s="230" t="s">
        <v>270</v>
      </c>
      <c r="GL38" s="230" t="s">
        <v>270</v>
      </c>
      <c r="GM38" s="230" t="s">
        <v>270</v>
      </c>
      <c r="GN38" s="230" t="s">
        <v>270</v>
      </c>
      <c r="GO38" s="230" t="s">
        <v>270</v>
      </c>
      <c r="GP38" s="228"/>
      <c r="GQ38" s="229" cm="1">
        <f t="array" ref="GQ38">IF(OR(N38:ER38='Annex.1　DeclarationDesired'!$F$30),ROW(),"")</f>
        <v>38</v>
      </c>
      <c r="GR38" s="229"/>
    </row>
    <row r="39" spans="1:200" s="230" customFormat="1" ht="20.65" customHeight="1">
      <c r="A39" s="242" t="s">
        <v>454</v>
      </c>
      <c r="B39" s="241" t="s">
        <v>397</v>
      </c>
      <c r="C39" s="235" t="s">
        <v>398</v>
      </c>
      <c r="D39" s="235" t="s">
        <v>417</v>
      </c>
      <c r="E39" s="235" t="s">
        <v>451</v>
      </c>
      <c r="F39" s="235" t="s">
        <v>455</v>
      </c>
      <c r="G39" s="235" t="s">
        <v>402</v>
      </c>
      <c r="H39" s="235" t="s">
        <v>265</v>
      </c>
      <c r="I39" s="235" t="s">
        <v>456</v>
      </c>
      <c r="J39" s="235" t="s">
        <v>267</v>
      </c>
      <c r="K39" s="235"/>
      <c r="L39" s="235" t="s">
        <v>268</v>
      </c>
      <c r="M39" s="230" t="s">
        <v>269</v>
      </c>
      <c r="N39" s="230">
        <v>38010</v>
      </c>
      <c r="BH39" s="230" t="s">
        <v>270</v>
      </c>
      <c r="BI39" s="230" t="s">
        <v>270</v>
      </c>
      <c r="BJ39" s="230" t="s">
        <v>270</v>
      </c>
      <c r="BK39" s="230" t="s">
        <v>270</v>
      </c>
      <c r="BL39" s="230" t="s">
        <v>270</v>
      </c>
      <c r="BM39" s="230" t="s">
        <v>270</v>
      </c>
      <c r="BN39" s="230" t="s">
        <v>270</v>
      </c>
      <c r="BO39" s="230" t="s">
        <v>270</v>
      </c>
      <c r="BP39" s="230" t="s">
        <v>270</v>
      </c>
      <c r="BQ39" s="230" t="s">
        <v>270</v>
      </c>
      <c r="BR39" s="230" t="s">
        <v>270</v>
      </c>
      <c r="BS39" s="230" t="s">
        <v>270</v>
      </c>
      <c r="BT39" s="230" t="s">
        <v>270</v>
      </c>
      <c r="BU39" s="230" t="s">
        <v>270</v>
      </c>
      <c r="BV39" s="230" t="s">
        <v>270</v>
      </c>
      <c r="BW39" s="230" t="s">
        <v>270</v>
      </c>
      <c r="BX39" s="230" t="s">
        <v>270</v>
      </c>
      <c r="BY39" s="230" t="s">
        <v>270</v>
      </c>
      <c r="BZ39" s="230" t="s">
        <v>270</v>
      </c>
      <c r="CA39" s="230" t="s">
        <v>270</v>
      </c>
      <c r="CB39" s="230" t="s">
        <v>270</v>
      </c>
      <c r="CC39" s="230" t="s">
        <v>270</v>
      </c>
      <c r="CD39" s="230" t="s">
        <v>270</v>
      </c>
      <c r="CE39" s="230" t="s">
        <v>270</v>
      </c>
      <c r="CF39" s="230" t="s">
        <v>270</v>
      </c>
      <c r="CG39" s="230" t="s">
        <v>270</v>
      </c>
      <c r="CH39" s="230" t="s">
        <v>270</v>
      </c>
      <c r="CI39" s="230" t="s">
        <v>270</v>
      </c>
      <c r="CJ39" s="230" t="s">
        <v>270</v>
      </c>
      <c r="CK39" s="230" t="s">
        <v>270</v>
      </c>
      <c r="CL39" s="230" t="s">
        <v>270</v>
      </c>
      <c r="CM39" s="230" t="s">
        <v>270</v>
      </c>
      <c r="CN39" s="230" t="s">
        <v>270</v>
      </c>
      <c r="CO39" s="230" t="s">
        <v>270</v>
      </c>
      <c r="CP39" s="230" t="s">
        <v>270</v>
      </c>
      <c r="CQ39" s="230" t="s">
        <v>270</v>
      </c>
      <c r="CR39" s="230" t="s">
        <v>270</v>
      </c>
      <c r="CS39" s="230" t="s">
        <v>270</v>
      </c>
      <c r="CT39" s="230" t="s">
        <v>270</v>
      </c>
      <c r="CU39" s="230" t="s">
        <v>270</v>
      </c>
      <c r="CV39" s="230" t="s">
        <v>270</v>
      </c>
      <c r="CW39" s="230" t="s">
        <v>270</v>
      </c>
      <c r="CX39" s="230" t="s">
        <v>270</v>
      </c>
      <c r="CY39" s="230" t="s">
        <v>270</v>
      </c>
      <c r="CZ39" s="230" t="s">
        <v>270</v>
      </c>
      <c r="DA39" s="230" t="s">
        <v>270</v>
      </c>
      <c r="DB39" s="230" t="s">
        <v>270</v>
      </c>
      <c r="DC39" s="230" t="s">
        <v>270</v>
      </c>
      <c r="DD39" s="230" t="s">
        <v>270</v>
      </c>
      <c r="DE39" s="230" t="s">
        <v>270</v>
      </c>
      <c r="DF39" s="230" t="s">
        <v>270</v>
      </c>
      <c r="DG39" s="230" t="s">
        <v>270</v>
      </c>
      <c r="DH39" s="230" t="s">
        <v>270</v>
      </c>
      <c r="DI39" s="230" t="s">
        <v>270</v>
      </c>
      <c r="DJ39" s="230" t="s">
        <v>270</v>
      </c>
      <c r="DK39" s="230" t="s">
        <v>270</v>
      </c>
      <c r="DL39" s="230" t="s">
        <v>270</v>
      </c>
      <c r="DM39" s="230" t="s">
        <v>270</v>
      </c>
      <c r="DN39" s="230" t="s">
        <v>270</v>
      </c>
      <c r="DO39" s="230" t="s">
        <v>270</v>
      </c>
      <c r="DP39" s="230" t="s">
        <v>270</v>
      </c>
      <c r="DQ39" s="230" t="s">
        <v>270</v>
      </c>
      <c r="DR39" s="230" t="s">
        <v>270</v>
      </c>
      <c r="DS39" s="230" t="s">
        <v>270</v>
      </c>
      <c r="DT39" s="230" t="s">
        <v>270</v>
      </c>
      <c r="DU39" s="230" t="s">
        <v>270</v>
      </c>
      <c r="DV39" s="230" t="s">
        <v>270</v>
      </c>
      <c r="DW39" s="230" t="s">
        <v>270</v>
      </c>
      <c r="DX39" s="230" t="s">
        <v>270</v>
      </c>
      <c r="DY39" s="230" t="s">
        <v>270</v>
      </c>
      <c r="DZ39" s="230" t="s">
        <v>270</v>
      </c>
      <c r="EA39" s="230" t="s">
        <v>270</v>
      </c>
      <c r="EB39" s="230" t="s">
        <v>270</v>
      </c>
      <c r="EC39" s="230" t="s">
        <v>270</v>
      </c>
      <c r="ED39" s="230" t="s">
        <v>270</v>
      </c>
      <c r="EE39" s="230" t="s">
        <v>270</v>
      </c>
      <c r="EF39" s="230" t="s">
        <v>270</v>
      </c>
      <c r="EG39" s="230" t="s">
        <v>270</v>
      </c>
      <c r="EH39" s="230" t="s">
        <v>270</v>
      </c>
      <c r="EI39" s="230" t="s">
        <v>270</v>
      </c>
      <c r="EJ39" s="230" t="s">
        <v>270</v>
      </c>
      <c r="EK39" s="230" t="s">
        <v>270</v>
      </c>
      <c r="EL39" s="230" t="s">
        <v>270</v>
      </c>
      <c r="EM39" s="230" t="s">
        <v>270</v>
      </c>
      <c r="EN39" s="230" t="s">
        <v>270</v>
      </c>
      <c r="EO39" s="230" t="s">
        <v>270</v>
      </c>
      <c r="EP39" s="230" t="s">
        <v>270</v>
      </c>
      <c r="EQ39" s="230" t="s">
        <v>270</v>
      </c>
      <c r="ER39" s="230" t="s">
        <v>270</v>
      </c>
      <c r="ES39" s="230" t="s">
        <v>328</v>
      </c>
      <c r="ET39" s="230" t="s">
        <v>270</v>
      </c>
      <c r="EU39" s="230" t="s">
        <v>270</v>
      </c>
      <c r="EV39" s="230" t="s">
        <v>270</v>
      </c>
      <c r="EW39" s="230" t="s">
        <v>270</v>
      </c>
      <c r="EX39" s="230" t="s">
        <v>270</v>
      </c>
      <c r="EY39" s="230" t="s">
        <v>270</v>
      </c>
      <c r="EZ39" s="230" t="s">
        <v>270</v>
      </c>
      <c r="FA39" s="230" t="s">
        <v>270</v>
      </c>
      <c r="FB39" s="230" t="s">
        <v>270</v>
      </c>
      <c r="FC39" s="230" t="s">
        <v>270</v>
      </c>
      <c r="FD39" s="230" t="s">
        <v>270</v>
      </c>
      <c r="FE39" s="230" t="s">
        <v>270</v>
      </c>
      <c r="FF39" s="230" t="s">
        <v>270</v>
      </c>
      <c r="FG39" s="230" t="s">
        <v>270</v>
      </c>
      <c r="FH39" s="230" t="s">
        <v>270</v>
      </c>
      <c r="FI39" s="230" t="s">
        <v>270</v>
      </c>
      <c r="FJ39" s="230" t="s">
        <v>270</v>
      </c>
      <c r="FK39" s="230" t="s">
        <v>270</v>
      </c>
      <c r="FL39" s="230" t="s">
        <v>270</v>
      </c>
      <c r="FM39" s="230" t="s">
        <v>270</v>
      </c>
      <c r="FN39" s="230" t="s">
        <v>270</v>
      </c>
      <c r="FO39" s="230" t="s">
        <v>270</v>
      </c>
      <c r="FP39" s="230" t="s">
        <v>270</v>
      </c>
      <c r="FQ39" s="230" t="s">
        <v>270</v>
      </c>
      <c r="FR39" s="230" t="s">
        <v>270</v>
      </c>
      <c r="FS39" s="230" t="s">
        <v>270</v>
      </c>
      <c r="FT39" s="230" t="s">
        <v>270</v>
      </c>
      <c r="FU39" s="230" t="s">
        <v>270</v>
      </c>
      <c r="FV39" s="230" t="s">
        <v>270</v>
      </c>
      <c r="FW39" s="230" t="s">
        <v>270</v>
      </c>
      <c r="FX39" s="230" t="s">
        <v>270</v>
      </c>
      <c r="FY39" s="230" t="s">
        <v>270</v>
      </c>
      <c r="FZ39" s="230" t="s">
        <v>270</v>
      </c>
      <c r="GA39" s="230" t="s">
        <v>270</v>
      </c>
      <c r="GB39" s="230" t="s">
        <v>270</v>
      </c>
      <c r="GC39" s="230" t="s">
        <v>270</v>
      </c>
      <c r="GD39" s="230" t="s">
        <v>270</v>
      </c>
      <c r="GE39" s="230" t="s">
        <v>270</v>
      </c>
      <c r="GF39" s="230" t="s">
        <v>270</v>
      </c>
      <c r="GG39" s="230" t="s">
        <v>270</v>
      </c>
      <c r="GH39" s="230" t="s">
        <v>270</v>
      </c>
      <c r="GI39" s="230" t="s">
        <v>270</v>
      </c>
      <c r="GJ39" s="230" t="s">
        <v>270</v>
      </c>
      <c r="GK39" s="230" t="s">
        <v>270</v>
      </c>
      <c r="GL39" s="230" t="s">
        <v>270</v>
      </c>
      <c r="GM39" s="230" t="s">
        <v>270</v>
      </c>
      <c r="GN39" s="230" t="s">
        <v>270</v>
      </c>
      <c r="GO39" s="230" t="s">
        <v>270</v>
      </c>
      <c r="GP39" s="228"/>
      <c r="GQ39" s="229" cm="1">
        <f t="array" ref="GQ39">IF(OR(N39:ER39='Annex.1　DeclarationDesired'!$F$30),ROW(),"")</f>
        <v>39</v>
      </c>
      <c r="GR39" s="229"/>
    </row>
    <row r="40" spans="1:200" s="230" customFormat="1" ht="20.65" customHeight="1">
      <c r="A40" s="242" t="s">
        <v>457</v>
      </c>
      <c r="B40" s="241" t="s">
        <v>397</v>
      </c>
      <c r="C40" s="235" t="s">
        <v>398</v>
      </c>
      <c r="D40" s="235" t="s">
        <v>417</v>
      </c>
      <c r="E40" s="235" t="s">
        <v>458</v>
      </c>
      <c r="F40" s="235" t="s">
        <v>459</v>
      </c>
      <c r="G40" s="235" t="s">
        <v>402</v>
      </c>
      <c r="H40" s="235" t="s">
        <v>265</v>
      </c>
      <c r="I40" s="235" t="s">
        <v>460</v>
      </c>
      <c r="J40" s="235" t="s">
        <v>267</v>
      </c>
      <c r="K40" s="235"/>
      <c r="L40" s="235" t="s">
        <v>268</v>
      </c>
      <c r="M40" s="230" t="s">
        <v>269</v>
      </c>
      <c r="N40" s="230">
        <v>39010</v>
      </c>
      <c r="BH40" s="230" t="s">
        <v>270</v>
      </c>
      <c r="BI40" s="230" t="s">
        <v>270</v>
      </c>
      <c r="BJ40" s="230" t="s">
        <v>270</v>
      </c>
      <c r="BK40" s="230" t="s">
        <v>270</v>
      </c>
      <c r="BL40" s="230" t="s">
        <v>270</v>
      </c>
      <c r="BM40" s="230" t="s">
        <v>270</v>
      </c>
      <c r="BN40" s="230" t="s">
        <v>270</v>
      </c>
      <c r="BO40" s="230" t="s">
        <v>270</v>
      </c>
      <c r="BP40" s="230" t="s">
        <v>270</v>
      </c>
      <c r="BQ40" s="230" t="s">
        <v>270</v>
      </c>
      <c r="BR40" s="230" t="s">
        <v>270</v>
      </c>
      <c r="BS40" s="230" t="s">
        <v>270</v>
      </c>
      <c r="BT40" s="230" t="s">
        <v>270</v>
      </c>
      <c r="BU40" s="230" t="s">
        <v>270</v>
      </c>
      <c r="BV40" s="230" t="s">
        <v>270</v>
      </c>
      <c r="BW40" s="230" t="s">
        <v>270</v>
      </c>
      <c r="BX40" s="230" t="s">
        <v>270</v>
      </c>
      <c r="BY40" s="230" t="s">
        <v>270</v>
      </c>
      <c r="BZ40" s="230" t="s">
        <v>270</v>
      </c>
      <c r="CA40" s="230" t="s">
        <v>270</v>
      </c>
      <c r="CB40" s="230" t="s">
        <v>270</v>
      </c>
      <c r="CC40" s="230" t="s">
        <v>270</v>
      </c>
      <c r="CD40" s="230" t="s">
        <v>270</v>
      </c>
      <c r="CE40" s="230" t="s">
        <v>270</v>
      </c>
      <c r="CF40" s="230" t="s">
        <v>270</v>
      </c>
      <c r="CG40" s="230" t="s">
        <v>270</v>
      </c>
      <c r="CH40" s="230" t="s">
        <v>270</v>
      </c>
      <c r="CI40" s="230" t="s">
        <v>270</v>
      </c>
      <c r="CJ40" s="230" t="s">
        <v>270</v>
      </c>
      <c r="CK40" s="230" t="s">
        <v>270</v>
      </c>
      <c r="CL40" s="230" t="s">
        <v>270</v>
      </c>
      <c r="CM40" s="230" t="s">
        <v>270</v>
      </c>
      <c r="CN40" s="230" t="s">
        <v>270</v>
      </c>
      <c r="CO40" s="230" t="s">
        <v>270</v>
      </c>
      <c r="CP40" s="230" t="s">
        <v>270</v>
      </c>
      <c r="CQ40" s="230" t="s">
        <v>270</v>
      </c>
      <c r="CR40" s="230" t="s">
        <v>270</v>
      </c>
      <c r="CS40" s="230" t="s">
        <v>270</v>
      </c>
      <c r="CT40" s="230" t="s">
        <v>270</v>
      </c>
      <c r="CU40" s="230" t="s">
        <v>270</v>
      </c>
      <c r="CV40" s="230" t="s">
        <v>270</v>
      </c>
      <c r="CW40" s="230" t="s">
        <v>270</v>
      </c>
      <c r="CX40" s="230" t="s">
        <v>270</v>
      </c>
      <c r="CY40" s="230" t="s">
        <v>270</v>
      </c>
      <c r="CZ40" s="230" t="s">
        <v>270</v>
      </c>
      <c r="DA40" s="230" t="s">
        <v>270</v>
      </c>
      <c r="DB40" s="230" t="s">
        <v>270</v>
      </c>
      <c r="DC40" s="230" t="s">
        <v>270</v>
      </c>
      <c r="DD40" s="230" t="s">
        <v>270</v>
      </c>
      <c r="DE40" s="230" t="s">
        <v>270</v>
      </c>
      <c r="DF40" s="230" t="s">
        <v>270</v>
      </c>
      <c r="DG40" s="230" t="s">
        <v>270</v>
      </c>
      <c r="DH40" s="230" t="s">
        <v>270</v>
      </c>
      <c r="DI40" s="230" t="s">
        <v>270</v>
      </c>
      <c r="DJ40" s="230" t="s">
        <v>270</v>
      </c>
      <c r="DK40" s="230" t="s">
        <v>270</v>
      </c>
      <c r="DL40" s="230" t="s">
        <v>270</v>
      </c>
      <c r="DM40" s="230" t="s">
        <v>270</v>
      </c>
      <c r="DN40" s="230" t="s">
        <v>270</v>
      </c>
      <c r="DO40" s="230" t="s">
        <v>270</v>
      </c>
      <c r="DP40" s="230" t="s">
        <v>270</v>
      </c>
      <c r="DQ40" s="230" t="s">
        <v>270</v>
      </c>
      <c r="DR40" s="230" t="s">
        <v>270</v>
      </c>
      <c r="DS40" s="230" t="s">
        <v>270</v>
      </c>
      <c r="DT40" s="230" t="s">
        <v>270</v>
      </c>
      <c r="DU40" s="230" t="s">
        <v>270</v>
      </c>
      <c r="DV40" s="230" t="s">
        <v>270</v>
      </c>
      <c r="DW40" s="230" t="s">
        <v>270</v>
      </c>
      <c r="DX40" s="230" t="s">
        <v>270</v>
      </c>
      <c r="DY40" s="230" t="s">
        <v>270</v>
      </c>
      <c r="DZ40" s="230" t="s">
        <v>270</v>
      </c>
      <c r="EA40" s="230" t="s">
        <v>270</v>
      </c>
      <c r="EB40" s="230" t="s">
        <v>270</v>
      </c>
      <c r="EC40" s="230" t="s">
        <v>270</v>
      </c>
      <c r="ED40" s="230" t="s">
        <v>270</v>
      </c>
      <c r="EE40" s="230" t="s">
        <v>270</v>
      </c>
      <c r="EF40" s="230" t="s">
        <v>270</v>
      </c>
      <c r="EG40" s="230" t="s">
        <v>270</v>
      </c>
      <c r="EH40" s="230" t="s">
        <v>270</v>
      </c>
      <c r="EI40" s="230" t="s">
        <v>270</v>
      </c>
      <c r="EJ40" s="230" t="s">
        <v>270</v>
      </c>
      <c r="EK40" s="230" t="s">
        <v>270</v>
      </c>
      <c r="EL40" s="230" t="s">
        <v>270</v>
      </c>
      <c r="EM40" s="230" t="s">
        <v>270</v>
      </c>
      <c r="EN40" s="230" t="s">
        <v>270</v>
      </c>
      <c r="EO40" s="230" t="s">
        <v>270</v>
      </c>
      <c r="EP40" s="230" t="s">
        <v>270</v>
      </c>
      <c r="EQ40" s="230" t="s">
        <v>270</v>
      </c>
      <c r="ER40" s="230" t="s">
        <v>270</v>
      </c>
      <c r="ES40" s="230" t="s">
        <v>323</v>
      </c>
      <c r="ET40" s="230" t="s">
        <v>270</v>
      </c>
      <c r="EU40" s="230" t="s">
        <v>270</v>
      </c>
      <c r="EV40" s="230" t="s">
        <v>270</v>
      </c>
      <c r="EW40" s="230" t="s">
        <v>270</v>
      </c>
      <c r="EX40" s="230" t="s">
        <v>270</v>
      </c>
      <c r="EY40" s="230" t="s">
        <v>270</v>
      </c>
      <c r="EZ40" s="230" t="s">
        <v>270</v>
      </c>
      <c r="FA40" s="230" t="s">
        <v>270</v>
      </c>
      <c r="FB40" s="230" t="s">
        <v>270</v>
      </c>
      <c r="FC40" s="230" t="s">
        <v>270</v>
      </c>
      <c r="FD40" s="230" t="s">
        <v>270</v>
      </c>
      <c r="FE40" s="230" t="s">
        <v>270</v>
      </c>
      <c r="FF40" s="230" t="s">
        <v>270</v>
      </c>
      <c r="FG40" s="230" t="s">
        <v>270</v>
      </c>
      <c r="FH40" s="230" t="s">
        <v>270</v>
      </c>
      <c r="FI40" s="230" t="s">
        <v>270</v>
      </c>
      <c r="FJ40" s="230" t="s">
        <v>270</v>
      </c>
      <c r="FK40" s="230" t="s">
        <v>270</v>
      </c>
      <c r="FL40" s="230" t="s">
        <v>270</v>
      </c>
      <c r="FM40" s="230" t="s">
        <v>270</v>
      </c>
      <c r="FN40" s="230" t="s">
        <v>270</v>
      </c>
      <c r="FO40" s="230" t="s">
        <v>270</v>
      </c>
      <c r="FP40" s="230" t="s">
        <v>270</v>
      </c>
      <c r="FQ40" s="230" t="s">
        <v>270</v>
      </c>
      <c r="FR40" s="230" t="s">
        <v>270</v>
      </c>
      <c r="FS40" s="230" t="s">
        <v>270</v>
      </c>
      <c r="FT40" s="230" t="s">
        <v>270</v>
      </c>
      <c r="FU40" s="230" t="s">
        <v>270</v>
      </c>
      <c r="FV40" s="230" t="s">
        <v>270</v>
      </c>
      <c r="FW40" s="230" t="s">
        <v>270</v>
      </c>
      <c r="FX40" s="230" t="s">
        <v>270</v>
      </c>
      <c r="FY40" s="230" t="s">
        <v>270</v>
      </c>
      <c r="FZ40" s="230" t="s">
        <v>270</v>
      </c>
      <c r="GA40" s="230" t="s">
        <v>270</v>
      </c>
      <c r="GB40" s="230" t="s">
        <v>270</v>
      </c>
      <c r="GC40" s="230" t="s">
        <v>270</v>
      </c>
      <c r="GD40" s="230" t="s">
        <v>270</v>
      </c>
      <c r="GE40" s="230" t="s">
        <v>270</v>
      </c>
      <c r="GF40" s="230" t="s">
        <v>270</v>
      </c>
      <c r="GG40" s="230" t="s">
        <v>270</v>
      </c>
      <c r="GH40" s="230" t="s">
        <v>270</v>
      </c>
      <c r="GI40" s="230" t="s">
        <v>270</v>
      </c>
      <c r="GJ40" s="230" t="s">
        <v>270</v>
      </c>
      <c r="GK40" s="230" t="s">
        <v>270</v>
      </c>
      <c r="GL40" s="230" t="s">
        <v>270</v>
      </c>
      <c r="GM40" s="230" t="s">
        <v>270</v>
      </c>
      <c r="GN40" s="230" t="s">
        <v>270</v>
      </c>
      <c r="GO40" s="230" t="s">
        <v>270</v>
      </c>
      <c r="GP40" s="228"/>
      <c r="GQ40" s="229" cm="1">
        <f t="array" ref="GQ40">IF(OR(N40:ER40='Annex.1　DeclarationDesired'!$F$30),ROW(),"")</f>
        <v>40</v>
      </c>
      <c r="GR40" s="229"/>
    </row>
    <row r="41" spans="1:200" s="230" customFormat="1" ht="20.65" customHeight="1">
      <c r="A41" s="242" t="s">
        <v>461</v>
      </c>
      <c r="B41" s="241" t="s">
        <v>462</v>
      </c>
      <c r="C41" s="235" t="s">
        <v>463</v>
      </c>
      <c r="D41" s="235" t="s">
        <v>464</v>
      </c>
      <c r="E41" s="235"/>
      <c r="F41" s="235"/>
      <c r="G41" s="235" t="s">
        <v>465</v>
      </c>
      <c r="H41" s="235" t="s">
        <v>265</v>
      </c>
      <c r="I41" s="235" t="s">
        <v>466</v>
      </c>
      <c r="J41" s="235" t="s">
        <v>265</v>
      </c>
      <c r="K41" s="235" t="s">
        <v>466</v>
      </c>
      <c r="L41" s="235" t="s">
        <v>268</v>
      </c>
      <c r="M41" s="230" t="s">
        <v>298</v>
      </c>
      <c r="N41" s="230">
        <v>39010</v>
      </c>
      <c r="O41" s="230">
        <v>39020</v>
      </c>
      <c r="P41" s="230">
        <v>39040</v>
      </c>
      <c r="Q41" s="230">
        <v>39050</v>
      </c>
      <c r="R41" s="230">
        <v>39060</v>
      </c>
      <c r="S41" s="230">
        <v>41010</v>
      </c>
      <c r="T41" s="230">
        <v>41020</v>
      </c>
      <c r="U41" s="230">
        <v>41030</v>
      </c>
      <c r="V41" s="230">
        <v>41040</v>
      </c>
      <c r="W41" s="230">
        <v>41050</v>
      </c>
      <c r="X41" s="230">
        <v>42010</v>
      </c>
      <c r="Y41" s="230">
        <v>42020</v>
      </c>
      <c r="Z41" s="230">
        <v>42030</v>
      </c>
      <c r="AA41" s="230">
        <v>42040</v>
      </c>
      <c r="AB41" s="230">
        <v>64010</v>
      </c>
      <c r="AC41" s="230">
        <v>64030</v>
      </c>
      <c r="BH41" s="230" t="s">
        <v>270</v>
      </c>
      <c r="BI41" s="230" t="s">
        <v>270</v>
      </c>
      <c r="BJ41" s="230" t="s">
        <v>270</v>
      </c>
      <c r="BK41" s="230" t="s">
        <v>270</v>
      </c>
      <c r="BL41" s="230" t="s">
        <v>270</v>
      </c>
      <c r="BM41" s="230" t="s">
        <v>270</v>
      </c>
      <c r="BN41" s="230" t="s">
        <v>270</v>
      </c>
      <c r="BO41" s="230" t="s">
        <v>270</v>
      </c>
      <c r="BP41" s="230" t="s">
        <v>270</v>
      </c>
      <c r="BQ41" s="230" t="s">
        <v>270</v>
      </c>
      <c r="BR41" s="230" t="s">
        <v>270</v>
      </c>
      <c r="BS41" s="230" t="s">
        <v>270</v>
      </c>
      <c r="BT41" s="230" t="s">
        <v>270</v>
      </c>
      <c r="BU41" s="230" t="s">
        <v>270</v>
      </c>
      <c r="BV41" s="230" t="s">
        <v>270</v>
      </c>
      <c r="BW41" s="230" t="s">
        <v>270</v>
      </c>
      <c r="BX41" s="230" t="s">
        <v>270</v>
      </c>
      <c r="BY41" s="230" t="s">
        <v>270</v>
      </c>
      <c r="BZ41" s="230" t="s">
        <v>270</v>
      </c>
      <c r="CA41" s="230" t="s">
        <v>270</v>
      </c>
      <c r="CB41" s="230" t="s">
        <v>270</v>
      </c>
      <c r="CC41" s="230" t="s">
        <v>270</v>
      </c>
      <c r="CD41" s="230" t="s">
        <v>270</v>
      </c>
      <c r="CE41" s="230" t="s">
        <v>270</v>
      </c>
      <c r="CF41" s="230" t="s">
        <v>270</v>
      </c>
      <c r="CG41" s="230" t="s">
        <v>270</v>
      </c>
      <c r="CH41" s="230" t="s">
        <v>270</v>
      </c>
      <c r="CI41" s="230" t="s">
        <v>270</v>
      </c>
      <c r="CJ41" s="230" t="s">
        <v>270</v>
      </c>
      <c r="CK41" s="230" t="s">
        <v>270</v>
      </c>
      <c r="CL41" s="230" t="s">
        <v>270</v>
      </c>
      <c r="CM41" s="230" t="s">
        <v>270</v>
      </c>
      <c r="CN41" s="230" t="s">
        <v>270</v>
      </c>
      <c r="CO41" s="230" t="s">
        <v>270</v>
      </c>
      <c r="CP41" s="230" t="s">
        <v>270</v>
      </c>
      <c r="CQ41" s="230" t="s">
        <v>270</v>
      </c>
      <c r="CR41" s="230" t="s">
        <v>270</v>
      </c>
      <c r="CS41" s="230" t="s">
        <v>270</v>
      </c>
      <c r="CT41" s="230" t="s">
        <v>270</v>
      </c>
      <c r="CU41" s="230" t="s">
        <v>270</v>
      </c>
      <c r="CV41" s="230" t="s">
        <v>270</v>
      </c>
      <c r="CW41" s="230" t="s">
        <v>270</v>
      </c>
      <c r="CX41" s="230" t="s">
        <v>270</v>
      </c>
      <c r="CY41" s="230" t="s">
        <v>270</v>
      </c>
      <c r="CZ41" s="230" t="s">
        <v>270</v>
      </c>
      <c r="DA41" s="230" t="s">
        <v>270</v>
      </c>
      <c r="DB41" s="230" t="s">
        <v>270</v>
      </c>
      <c r="DC41" s="230" t="s">
        <v>270</v>
      </c>
      <c r="DD41" s="230" t="s">
        <v>270</v>
      </c>
      <c r="DE41" s="230" t="s">
        <v>270</v>
      </c>
      <c r="DF41" s="230" t="s">
        <v>270</v>
      </c>
      <c r="DG41" s="230" t="s">
        <v>270</v>
      </c>
      <c r="DH41" s="230" t="s">
        <v>270</v>
      </c>
      <c r="DI41" s="230" t="s">
        <v>270</v>
      </c>
      <c r="DJ41" s="230" t="s">
        <v>270</v>
      </c>
      <c r="DK41" s="230" t="s">
        <v>270</v>
      </c>
      <c r="DL41" s="230" t="s">
        <v>270</v>
      </c>
      <c r="DM41" s="230" t="s">
        <v>270</v>
      </c>
      <c r="DN41" s="230" t="s">
        <v>270</v>
      </c>
      <c r="DO41" s="230" t="s">
        <v>270</v>
      </c>
      <c r="DP41" s="230" t="s">
        <v>270</v>
      </c>
      <c r="DQ41" s="230" t="s">
        <v>270</v>
      </c>
      <c r="DR41" s="230" t="s">
        <v>270</v>
      </c>
      <c r="DS41" s="230" t="s">
        <v>270</v>
      </c>
      <c r="DT41" s="230" t="s">
        <v>270</v>
      </c>
      <c r="DU41" s="230" t="s">
        <v>270</v>
      </c>
      <c r="DV41" s="230" t="s">
        <v>270</v>
      </c>
      <c r="DW41" s="230" t="s">
        <v>270</v>
      </c>
      <c r="DX41" s="230" t="s">
        <v>270</v>
      </c>
      <c r="DY41" s="230" t="s">
        <v>270</v>
      </c>
      <c r="DZ41" s="230" t="s">
        <v>270</v>
      </c>
      <c r="EA41" s="230" t="s">
        <v>270</v>
      </c>
      <c r="EB41" s="230" t="s">
        <v>270</v>
      </c>
      <c r="EC41" s="230" t="s">
        <v>270</v>
      </c>
      <c r="ED41" s="230" t="s">
        <v>270</v>
      </c>
      <c r="EE41" s="230" t="s">
        <v>270</v>
      </c>
      <c r="EF41" s="230" t="s">
        <v>270</v>
      </c>
      <c r="EG41" s="230" t="s">
        <v>270</v>
      </c>
      <c r="EH41" s="230" t="s">
        <v>270</v>
      </c>
      <c r="EI41" s="230" t="s">
        <v>270</v>
      </c>
      <c r="EJ41" s="230" t="s">
        <v>270</v>
      </c>
      <c r="EK41" s="230" t="s">
        <v>270</v>
      </c>
      <c r="EL41" s="230" t="s">
        <v>270</v>
      </c>
      <c r="EM41" s="230" t="s">
        <v>270</v>
      </c>
      <c r="EN41" s="230" t="s">
        <v>270</v>
      </c>
      <c r="EO41" s="230" t="s">
        <v>270</v>
      </c>
      <c r="EP41" s="230" t="s">
        <v>270</v>
      </c>
      <c r="EQ41" s="230" t="s">
        <v>270</v>
      </c>
      <c r="ER41" s="230" t="s">
        <v>270</v>
      </c>
      <c r="ES41" s="230" t="s">
        <v>323</v>
      </c>
      <c r="ET41" s="230" t="s">
        <v>358</v>
      </c>
      <c r="EU41" s="230" t="s">
        <v>324</v>
      </c>
      <c r="EV41" s="230" t="s">
        <v>343</v>
      </c>
      <c r="EW41" s="230" t="s">
        <v>270</v>
      </c>
      <c r="EX41" s="230" t="s">
        <v>270</v>
      </c>
      <c r="EY41" s="230" t="s">
        <v>270</v>
      </c>
      <c r="EZ41" s="230" t="s">
        <v>270</v>
      </c>
      <c r="FA41" s="230" t="s">
        <v>270</v>
      </c>
      <c r="FB41" s="230" t="s">
        <v>270</v>
      </c>
      <c r="FC41" s="230" t="s">
        <v>270</v>
      </c>
      <c r="FD41" s="230" t="s">
        <v>270</v>
      </c>
      <c r="FE41" s="230" t="s">
        <v>270</v>
      </c>
      <c r="FF41" s="230" t="s">
        <v>270</v>
      </c>
      <c r="FG41" s="230" t="s">
        <v>270</v>
      </c>
      <c r="FH41" s="230" t="s">
        <v>270</v>
      </c>
      <c r="FI41" s="230" t="s">
        <v>270</v>
      </c>
      <c r="FJ41" s="230" t="s">
        <v>270</v>
      </c>
      <c r="FK41" s="230" t="s">
        <v>270</v>
      </c>
      <c r="FL41" s="230" t="s">
        <v>270</v>
      </c>
      <c r="FM41" s="230" t="s">
        <v>270</v>
      </c>
      <c r="FN41" s="230" t="s">
        <v>270</v>
      </c>
      <c r="FO41" s="230" t="s">
        <v>270</v>
      </c>
      <c r="FP41" s="230" t="s">
        <v>270</v>
      </c>
      <c r="FQ41" s="230" t="s">
        <v>270</v>
      </c>
      <c r="FR41" s="230" t="s">
        <v>270</v>
      </c>
      <c r="FS41" s="230" t="s">
        <v>270</v>
      </c>
      <c r="FT41" s="230" t="s">
        <v>270</v>
      </c>
      <c r="FU41" s="230" t="s">
        <v>270</v>
      </c>
      <c r="FV41" s="230" t="s">
        <v>270</v>
      </c>
      <c r="FW41" s="230" t="s">
        <v>270</v>
      </c>
      <c r="FX41" s="230" t="s">
        <v>270</v>
      </c>
      <c r="FY41" s="230" t="s">
        <v>270</v>
      </c>
      <c r="FZ41" s="230" t="s">
        <v>270</v>
      </c>
      <c r="GA41" s="230" t="s">
        <v>270</v>
      </c>
      <c r="GB41" s="230" t="s">
        <v>270</v>
      </c>
      <c r="GC41" s="230" t="s">
        <v>270</v>
      </c>
      <c r="GD41" s="230" t="s">
        <v>270</v>
      </c>
      <c r="GE41" s="230" t="s">
        <v>270</v>
      </c>
      <c r="GF41" s="230" t="s">
        <v>270</v>
      </c>
      <c r="GG41" s="230" t="s">
        <v>270</v>
      </c>
      <c r="GH41" s="230" t="s">
        <v>270</v>
      </c>
      <c r="GI41" s="230" t="s">
        <v>270</v>
      </c>
      <c r="GJ41" s="230" t="s">
        <v>270</v>
      </c>
      <c r="GK41" s="230" t="s">
        <v>270</v>
      </c>
      <c r="GL41" s="230" t="s">
        <v>270</v>
      </c>
      <c r="GM41" s="230" t="s">
        <v>270</v>
      </c>
      <c r="GN41" s="230" t="s">
        <v>270</v>
      </c>
      <c r="GO41" s="230" t="s">
        <v>270</v>
      </c>
      <c r="GP41" s="228"/>
      <c r="GQ41" s="229" cm="1">
        <f t="array" ref="GQ41">IF(OR(N41:ER41='Annex.1　DeclarationDesired'!$F$30),ROW(),"")</f>
        <v>41</v>
      </c>
      <c r="GR41" s="229"/>
    </row>
    <row r="42" spans="1:200" s="230" customFormat="1" ht="20.65" customHeight="1">
      <c r="A42" s="242" t="s">
        <v>467</v>
      </c>
      <c r="B42" s="241" t="s">
        <v>468</v>
      </c>
      <c r="C42" s="235" t="s">
        <v>469</v>
      </c>
      <c r="D42" s="235" t="s">
        <v>470</v>
      </c>
      <c r="E42" s="235"/>
      <c r="F42" s="235"/>
      <c r="G42" s="235" t="s">
        <v>471</v>
      </c>
      <c r="H42" s="235" t="s">
        <v>265</v>
      </c>
      <c r="I42" s="235" t="s">
        <v>472</v>
      </c>
      <c r="J42" s="235" t="s">
        <v>265</v>
      </c>
      <c r="K42" s="235" t="s">
        <v>472</v>
      </c>
      <c r="L42" s="235" t="s">
        <v>268</v>
      </c>
      <c r="M42" s="230" t="s">
        <v>298</v>
      </c>
      <c r="N42" s="230">
        <v>21060</v>
      </c>
      <c r="O42" s="230">
        <v>21010</v>
      </c>
      <c r="P42" s="230">
        <v>21020</v>
      </c>
      <c r="Q42" s="230">
        <v>21030</v>
      </c>
      <c r="R42" s="230">
        <v>21040</v>
      </c>
      <c r="BH42" s="230" t="s">
        <v>270</v>
      </c>
      <c r="BI42" s="230" t="s">
        <v>270</v>
      </c>
      <c r="BJ42" s="230" t="s">
        <v>270</v>
      </c>
      <c r="BK42" s="230" t="s">
        <v>270</v>
      </c>
      <c r="BL42" s="230" t="s">
        <v>270</v>
      </c>
      <c r="BM42" s="230" t="s">
        <v>270</v>
      </c>
      <c r="BN42" s="230" t="s">
        <v>270</v>
      </c>
      <c r="BO42" s="230" t="s">
        <v>270</v>
      </c>
      <c r="BP42" s="230" t="s">
        <v>270</v>
      </c>
      <c r="BQ42" s="230" t="s">
        <v>270</v>
      </c>
      <c r="BR42" s="230" t="s">
        <v>270</v>
      </c>
      <c r="BS42" s="230" t="s">
        <v>270</v>
      </c>
      <c r="BT42" s="230" t="s">
        <v>270</v>
      </c>
      <c r="BU42" s="230" t="s">
        <v>270</v>
      </c>
      <c r="BV42" s="230" t="s">
        <v>270</v>
      </c>
      <c r="BW42" s="230" t="s">
        <v>270</v>
      </c>
      <c r="BX42" s="230" t="s">
        <v>270</v>
      </c>
      <c r="BY42" s="230" t="s">
        <v>270</v>
      </c>
      <c r="BZ42" s="230" t="s">
        <v>270</v>
      </c>
      <c r="CA42" s="230" t="s">
        <v>270</v>
      </c>
      <c r="CB42" s="230" t="s">
        <v>270</v>
      </c>
      <c r="CC42" s="230" t="s">
        <v>270</v>
      </c>
      <c r="CD42" s="230" t="s">
        <v>270</v>
      </c>
      <c r="CE42" s="230" t="s">
        <v>270</v>
      </c>
      <c r="CF42" s="230" t="s">
        <v>270</v>
      </c>
      <c r="CG42" s="230" t="s">
        <v>270</v>
      </c>
      <c r="CH42" s="230" t="s">
        <v>270</v>
      </c>
      <c r="CI42" s="230" t="s">
        <v>270</v>
      </c>
      <c r="CJ42" s="230" t="s">
        <v>270</v>
      </c>
      <c r="CK42" s="230" t="s">
        <v>270</v>
      </c>
      <c r="CL42" s="230" t="s">
        <v>270</v>
      </c>
      <c r="CM42" s="230" t="s">
        <v>270</v>
      </c>
      <c r="CN42" s="230" t="s">
        <v>270</v>
      </c>
      <c r="CO42" s="230" t="s">
        <v>270</v>
      </c>
      <c r="CP42" s="230" t="s">
        <v>270</v>
      </c>
      <c r="CQ42" s="230" t="s">
        <v>270</v>
      </c>
      <c r="CR42" s="230" t="s">
        <v>270</v>
      </c>
      <c r="CS42" s="230" t="s">
        <v>270</v>
      </c>
      <c r="CT42" s="230" t="s">
        <v>270</v>
      </c>
      <c r="CU42" s="230" t="s">
        <v>270</v>
      </c>
      <c r="CV42" s="230" t="s">
        <v>270</v>
      </c>
      <c r="CW42" s="230" t="s">
        <v>270</v>
      </c>
      <c r="CX42" s="230" t="s">
        <v>270</v>
      </c>
      <c r="CY42" s="230" t="s">
        <v>270</v>
      </c>
      <c r="CZ42" s="230" t="s">
        <v>270</v>
      </c>
      <c r="DA42" s="230" t="s">
        <v>270</v>
      </c>
      <c r="DB42" s="230" t="s">
        <v>270</v>
      </c>
      <c r="DC42" s="230" t="s">
        <v>270</v>
      </c>
      <c r="DD42" s="230" t="s">
        <v>270</v>
      </c>
      <c r="DE42" s="230" t="s">
        <v>270</v>
      </c>
      <c r="DF42" s="230" t="s">
        <v>270</v>
      </c>
      <c r="DG42" s="230" t="s">
        <v>270</v>
      </c>
      <c r="DH42" s="230" t="s">
        <v>270</v>
      </c>
      <c r="DI42" s="230" t="s">
        <v>270</v>
      </c>
      <c r="DJ42" s="230" t="s">
        <v>270</v>
      </c>
      <c r="DK42" s="230" t="s">
        <v>270</v>
      </c>
      <c r="DL42" s="230" t="s">
        <v>270</v>
      </c>
      <c r="DM42" s="230" t="s">
        <v>270</v>
      </c>
      <c r="DN42" s="230" t="s">
        <v>270</v>
      </c>
      <c r="DO42" s="230" t="s">
        <v>270</v>
      </c>
      <c r="DP42" s="230" t="s">
        <v>270</v>
      </c>
      <c r="DQ42" s="230" t="s">
        <v>270</v>
      </c>
      <c r="DR42" s="230" t="s">
        <v>270</v>
      </c>
      <c r="DS42" s="230" t="s">
        <v>270</v>
      </c>
      <c r="DT42" s="230" t="s">
        <v>270</v>
      </c>
      <c r="DU42" s="230" t="s">
        <v>270</v>
      </c>
      <c r="DV42" s="230" t="s">
        <v>270</v>
      </c>
      <c r="DW42" s="230" t="s">
        <v>270</v>
      </c>
      <c r="DX42" s="230" t="s">
        <v>270</v>
      </c>
      <c r="DY42" s="230" t="s">
        <v>270</v>
      </c>
      <c r="DZ42" s="230" t="s">
        <v>270</v>
      </c>
      <c r="EA42" s="230" t="s">
        <v>270</v>
      </c>
      <c r="EB42" s="230" t="s">
        <v>270</v>
      </c>
      <c r="EC42" s="230" t="s">
        <v>270</v>
      </c>
      <c r="ED42" s="230" t="s">
        <v>270</v>
      </c>
      <c r="EE42" s="230" t="s">
        <v>270</v>
      </c>
      <c r="EF42" s="230" t="s">
        <v>270</v>
      </c>
      <c r="EG42" s="230" t="s">
        <v>270</v>
      </c>
      <c r="EH42" s="230" t="s">
        <v>270</v>
      </c>
      <c r="EI42" s="230" t="s">
        <v>270</v>
      </c>
      <c r="EJ42" s="230" t="s">
        <v>270</v>
      </c>
      <c r="EK42" s="230" t="s">
        <v>270</v>
      </c>
      <c r="EL42" s="230" t="s">
        <v>270</v>
      </c>
      <c r="EM42" s="230" t="s">
        <v>270</v>
      </c>
      <c r="EN42" s="230" t="s">
        <v>270</v>
      </c>
      <c r="EO42" s="230" t="s">
        <v>270</v>
      </c>
      <c r="EP42" s="230" t="s">
        <v>270</v>
      </c>
      <c r="EQ42" s="230" t="s">
        <v>270</v>
      </c>
      <c r="ER42" s="230" t="s">
        <v>270</v>
      </c>
      <c r="ES42" s="230" t="s">
        <v>301</v>
      </c>
      <c r="ET42" s="230" t="s">
        <v>270</v>
      </c>
      <c r="EU42" s="230" t="s">
        <v>270</v>
      </c>
      <c r="EV42" s="230" t="s">
        <v>270</v>
      </c>
      <c r="EW42" s="230" t="s">
        <v>270</v>
      </c>
      <c r="EX42" s="230" t="s">
        <v>270</v>
      </c>
      <c r="EY42" s="230" t="s">
        <v>270</v>
      </c>
      <c r="EZ42" s="230" t="s">
        <v>270</v>
      </c>
      <c r="FA42" s="230" t="s">
        <v>270</v>
      </c>
      <c r="FB42" s="230" t="s">
        <v>270</v>
      </c>
      <c r="FC42" s="230" t="s">
        <v>270</v>
      </c>
      <c r="FD42" s="230" t="s">
        <v>270</v>
      </c>
      <c r="FE42" s="230" t="s">
        <v>270</v>
      </c>
      <c r="FF42" s="230" t="s">
        <v>270</v>
      </c>
      <c r="FG42" s="230" t="s">
        <v>270</v>
      </c>
      <c r="FH42" s="230" t="s">
        <v>270</v>
      </c>
      <c r="FI42" s="230" t="s">
        <v>270</v>
      </c>
      <c r="FJ42" s="230" t="s">
        <v>270</v>
      </c>
      <c r="FK42" s="230" t="s">
        <v>270</v>
      </c>
      <c r="FL42" s="230" t="s">
        <v>270</v>
      </c>
      <c r="FM42" s="230" t="s">
        <v>270</v>
      </c>
      <c r="FN42" s="230" t="s">
        <v>270</v>
      </c>
      <c r="FO42" s="230" t="s">
        <v>270</v>
      </c>
      <c r="FP42" s="230" t="s">
        <v>270</v>
      </c>
      <c r="FQ42" s="230" t="s">
        <v>270</v>
      </c>
      <c r="FR42" s="230" t="s">
        <v>270</v>
      </c>
      <c r="FS42" s="230" t="s">
        <v>270</v>
      </c>
      <c r="FT42" s="230" t="s">
        <v>270</v>
      </c>
      <c r="FU42" s="230" t="s">
        <v>270</v>
      </c>
      <c r="FV42" s="230" t="s">
        <v>270</v>
      </c>
      <c r="FW42" s="230" t="s">
        <v>270</v>
      </c>
      <c r="FX42" s="230" t="s">
        <v>270</v>
      </c>
      <c r="FY42" s="230" t="s">
        <v>270</v>
      </c>
      <c r="FZ42" s="230" t="s">
        <v>270</v>
      </c>
      <c r="GA42" s="230" t="s">
        <v>270</v>
      </c>
      <c r="GB42" s="230" t="s">
        <v>270</v>
      </c>
      <c r="GC42" s="230" t="s">
        <v>270</v>
      </c>
      <c r="GD42" s="230" t="s">
        <v>270</v>
      </c>
      <c r="GE42" s="230" t="s">
        <v>270</v>
      </c>
      <c r="GF42" s="230" t="s">
        <v>270</v>
      </c>
      <c r="GG42" s="230" t="s">
        <v>270</v>
      </c>
      <c r="GH42" s="230" t="s">
        <v>270</v>
      </c>
      <c r="GI42" s="230" t="s">
        <v>270</v>
      </c>
      <c r="GJ42" s="230" t="s">
        <v>270</v>
      </c>
      <c r="GK42" s="230" t="s">
        <v>270</v>
      </c>
      <c r="GL42" s="230" t="s">
        <v>270</v>
      </c>
      <c r="GM42" s="230" t="s">
        <v>270</v>
      </c>
      <c r="GN42" s="230" t="s">
        <v>270</v>
      </c>
      <c r="GO42" s="230" t="s">
        <v>270</v>
      </c>
      <c r="GP42" s="228"/>
      <c r="GQ42" s="229" cm="1">
        <f t="array" ref="GQ42">IF(OR(N42:ER42='Annex.1　DeclarationDesired'!$F$30),ROW(),"")</f>
        <v>42</v>
      </c>
      <c r="GR42" s="229"/>
    </row>
    <row r="43" spans="1:200" s="230" customFormat="1" ht="20.65" customHeight="1">
      <c r="A43" s="242" t="s">
        <v>473</v>
      </c>
      <c r="B43" s="241" t="s">
        <v>468</v>
      </c>
      <c r="C43" s="235" t="s">
        <v>469</v>
      </c>
      <c r="D43" s="235" t="s">
        <v>470</v>
      </c>
      <c r="E43" s="235"/>
      <c r="F43" s="235"/>
      <c r="G43" s="235" t="s">
        <v>471</v>
      </c>
      <c r="H43" s="235" t="s">
        <v>265</v>
      </c>
      <c r="I43" s="235" t="s">
        <v>472</v>
      </c>
      <c r="J43" s="235" t="s">
        <v>265</v>
      </c>
      <c r="K43" s="235" t="s">
        <v>472</v>
      </c>
      <c r="L43" s="235" t="s">
        <v>268</v>
      </c>
      <c r="M43" s="230" t="s">
        <v>298</v>
      </c>
      <c r="BH43" s="230" t="s">
        <v>270</v>
      </c>
      <c r="BI43" s="230" t="s">
        <v>270</v>
      </c>
      <c r="BJ43" s="230" t="s">
        <v>270</v>
      </c>
      <c r="BK43" s="230" t="s">
        <v>270</v>
      </c>
      <c r="BL43" s="230" t="s">
        <v>270</v>
      </c>
      <c r="BM43" s="230" t="s">
        <v>270</v>
      </c>
      <c r="BN43" s="230" t="s">
        <v>270</v>
      </c>
      <c r="BO43" s="230" t="s">
        <v>270</v>
      </c>
      <c r="BP43" s="230" t="s">
        <v>270</v>
      </c>
      <c r="BQ43" s="230" t="s">
        <v>270</v>
      </c>
      <c r="BR43" s="230" t="s">
        <v>270</v>
      </c>
      <c r="BS43" s="230" t="s">
        <v>270</v>
      </c>
      <c r="BT43" s="230" t="s">
        <v>270</v>
      </c>
      <c r="BU43" s="230" t="s">
        <v>270</v>
      </c>
      <c r="BV43" s="230" t="s">
        <v>270</v>
      </c>
      <c r="BW43" s="230" t="s">
        <v>270</v>
      </c>
      <c r="BX43" s="230" t="s">
        <v>270</v>
      </c>
      <c r="BY43" s="230" t="s">
        <v>270</v>
      </c>
      <c r="BZ43" s="230" t="s">
        <v>270</v>
      </c>
      <c r="CA43" s="230" t="s">
        <v>270</v>
      </c>
      <c r="CB43" s="230" t="s">
        <v>270</v>
      </c>
      <c r="CC43" s="230" t="s">
        <v>270</v>
      </c>
      <c r="CD43" s="230" t="s">
        <v>270</v>
      </c>
      <c r="CE43" s="230" t="s">
        <v>270</v>
      </c>
      <c r="CF43" s="230" t="s">
        <v>270</v>
      </c>
      <c r="CG43" s="230" t="s">
        <v>270</v>
      </c>
      <c r="CH43" s="230" t="s">
        <v>270</v>
      </c>
      <c r="CI43" s="230" t="s">
        <v>270</v>
      </c>
      <c r="CJ43" s="230" t="s">
        <v>270</v>
      </c>
      <c r="CK43" s="230" t="s">
        <v>270</v>
      </c>
      <c r="CL43" s="230" t="s">
        <v>270</v>
      </c>
      <c r="CM43" s="230" t="s">
        <v>270</v>
      </c>
      <c r="CN43" s="230" t="s">
        <v>270</v>
      </c>
      <c r="CO43" s="230" t="s">
        <v>270</v>
      </c>
      <c r="CP43" s="230" t="s">
        <v>270</v>
      </c>
      <c r="CQ43" s="230" t="s">
        <v>270</v>
      </c>
      <c r="CR43" s="230" t="s">
        <v>270</v>
      </c>
      <c r="CS43" s="230" t="s">
        <v>270</v>
      </c>
      <c r="CT43" s="230" t="s">
        <v>270</v>
      </c>
      <c r="CU43" s="230" t="s">
        <v>270</v>
      </c>
      <c r="CV43" s="230" t="s">
        <v>270</v>
      </c>
      <c r="CW43" s="230" t="s">
        <v>270</v>
      </c>
      <c r="CX43" s="230" t="s">
        <v>270</v>
      </c>
      <c r="CY43" s="230" t="s">
        <v>270</v>
      </c>
      <c r="CZ43" s="230" t="s">
        <v>270</v>
      </c>
      <c r="DA43" s="230" t="s">
        <v>270</v>
      </c>
      <c r="DB43" s="230" t="s">
        <v>270</v>
      </c>
      <c r="DC43" s="230" t="s">
        <v>270</v>
      </c>
      <c r="DD43" s="230" t="s">
        <v>270</v>
      </c>
      <c r="DE43" s="230" t="s">
        <v>270</v>
      </c>
      <c r="DF43" s="230" t="s">
        <v>270</v>
      </c>
      <c r="DG43" s="230" t="s">
        <v>270</v>
      </c>
      <c r="DH43" s="230" t="s">
        <v>270</v>
      </c>
      <c r="DI43" s="230" t="s">
        <v>270</v>
      </c>
      <c r="DJ43" s="230" t="s">
        <v>270</v>
      </c>
      <c r="DK43" s="230" t="s">
        <v>270</v>
      </c>
      <c r="DL43" s="230" t="s">
        <v>270</v>
      </c>
      <c r="DM43" s="230" t="s">
        <v>270</v>
      </c>
      <c r="DN43" s="230" t="s">
        <v>270</v>
      </c>
      <c r="DO43" s="230" t="s">
        <v>270</v>
      </c>
      <c r="DP43" s="230" t="s">
        <v>270</v>
      </c>
      <c r="DQ43" s="230" t="s">
        <v>270</v>
      </c>
      <c r="DR43" s="230" t="s">
        <v>270</v>
      </c>
      <c r="DS43" s="230" t="s">
        <v>270</v>
      </c>
      <c r="DT43" s="230" t="s">
        <v>270</v>
      </c>
      <c r="DU43" s="230" t="s">
        <v>270</v>
      </c>
      <c r="DV43" s="230" t="s">
        <v>270</v>
      </c>
      <c r="DW43" s="230" t="s">
        <v>270</v>
      </c>
      <c r="DX43" s="230" t="s">
        <v>270</v>
      </c>
      <c r="DY43" s="230" t="s">
        <v>270</v>
      </c>
      <c r="DZ43" s="230" t="s">
        <v>270</v>
      </c>
      <c r="EA43" s="230" t="s">
        <v>270</v>
      </c>
      <c r="EB43" s="230" t="s">
        <v>270</v>
      </c>
      <c r="EC43" s="230" t="s">
        <v>270</v>
      </c>
      <c r="ED43" s="230" t="s">
        <v>270</v>
      </c>
      <c r="EE43" s="230" t="s">
        <v>270</v>
      </c>
      <c r="EF43" s="230" t="s">
        <v>270</v>
      </c>
      <c r="EG43" s="230" t="s">
        <v>270</v>
      </c>
      <c r="EH43" s="230" t="s">
        <v>270</v>
      </c>
      <c r="EI43" s="230" t="s">
        <v>270</v>
      </c>
      <c r="EJ43" s="230" t="s">
        <v>270</v>
      </c>
      <c r="EK43" s="230" t="s">
        <v>270</v>
      </c>
      <c r="EL43" s="230" t="s">
        <v>270</v>
      </c>
      <c r="EM43" s="230" t="s">
        <v>270</v>
      </c>
      <c r="EN43" s="230" t="s">
        <v>270</v>
      </c>
      <c r="EO43" s="230" t="s">
        <v>270</v>
      </c>
      <c r="EP43" s="230" t="s">
        <v>270</v>
      </c>
      <c r="EQ43" s="230" t="s">
        <v>270</v>
      </c>
      <c r="ER43" s="230" t="s">
        <v>270</v>
      </c>
      <c r="ES43" s="230" t="s">
        <v>271</v>
      </c>
      <c r="ET43" s="230" t="s">
        <v>299</v>
      </c>
      <c r="EU43" s="230" t="s">
        <v>300</v>
      </c>
      <c r="EV43" s="230" t="s">
        <v>301</v>
      </c>
      <c r="EW43" s="230" t="s">
        <v>307</v>
      </c>
      <c r="EX43" s="230" t="s">
        <v>343</v>
      </c>
      <c r="EY43" s="230" t="s">
        <v>270</v>
      </c>
      <c r="EZ43" s="230" t="s">
        <v>270</v>
      </c>
      <c r="FA43" s="230" t="s">
        <v>270</v>
      </c>
      <c r="FB43" s="230" t="s">
        <v>270</v>
      </c>
      <c r="FC43" s="230" t="s">
        <v>270</v>
      </c>
      <c r="FD43" s="230" t="s">
        <v>270</v>
      </c>
      <c r="FE43" s="230" t="s">
        <v>270</v>
      </c>
      <c r="FF43" s="230" t="s">
        <v>270</v>
      </c>
      <c r="FG43" s="230" t="s">
        <v>270</v>
      </c>
      <c r="FH43" s="230" t="s">
        <v>270</v>
      </c>
      <c r="FI43" s="230" t="s">
        <v>270</v>
      </c>
      <c r="FJ43" s="230" t="s">
        <v>270</v>
      </c>
      <c r="FK43" s="230" t="s">
        <v>270</v>
      </c>
      <c r="FL43" s="230" t="s">
        <v>270</v>
      </c>
      <c r="FM43" s="230" t="s">
        <v>270</v>
      </c>
      <c r="FN43" s="230" t="s">
        <v>270</v>
      </c>
      <c r="FO43" s="230" t="s">
        <v>270</v>
      </c>
      <c r="FP43" s="230" t="s">
        <v>270</v>
      </c>
      <c r="FQ43" s="230" t="s">
        <v>270</v>
      </c>
      <c r="FR43" s="230" t="s">
        <v>270</v>
      </c>
      <c r="FS43" s="230" t="s">
        <v>270</v>
      </c>
      <c r="FT43" s="230" t="s">
        <v>270</v>
      </c>
      <c r="FU43" s="230" t="s">
        <v>270</v>
      </c>
      <c r="FV43" s="230" t="s">
        <v>270</v>
      </c>
      <c r="FW43" s="230" t="s">
        <v>270</v>
      </c>
      <c r="FX43" s="230" t="s">
        <v>270</v>
      </c>
      <c r="FY43" s="230" t="s">
        <v>270</v>
      </c>
      <c r="FZ43" s="230" t="s">
        <v>270</v>
      </c>
      <c r="GA43" s="230" t="s">
        <v>270</v>
      </c>
      <c r="GB43" s="230" t="s">
        <v>270</v>
      </c>
      <c r="GC43" s="230" t="s">
        <v>270</v>
      </c>
      <c r="GD43" s="230" t="s">
        <v>270</v>
      </c>
      <c r="GE43" s="230" t="s">
        <v>270</v>
      </c>
      <c r="GF43" s="230" t="s">
        <v>270</v>
      </c>
      <c r="GG43" s="230" t="s">
        <v>270</v>
      </c>
      <c r="GH43" s="230" t="s">
        <v>270</v>
      </c>
      <c r="GI43" s="230" t="s">
        <v>270</v>
      </c>
      <c r="GJ43" s="230" t="s">
        <v>270</v>
      </c>
      <c r="GK43" s="230" t="s">
        <v>270</v>
      </c>
      <c r="GL43" s="230" t="s">
        <v>270</v>
      </c>
      <c r="GM43" s="230" t="s">
        <v>270</v>
      </c>
      <c r="GN43" s="230" t="s">
        <v>270</v>
      </c>
      <c r="GO43" s="230" t="s">
        <v>270</v>
      </c>
      <c r="GP43" s="228"/>
      <c r="GQ43" s="229" cm="1">
        <f t="array" ref="GQ43">IF(OR(N43:ER43='Annex.1　DeclarationDesired'!$F$30),ROW(),"")</f>
        <v>43</v>
      </c>
      <c r="GR43" s="229"/>
    </row>
    <row r="44" spans="1:200" s="230" customFormat="1" ht="20.65" customHeight="1">
      <c r="A44" s="242" t="s">
        <v>474</v>
      </c>
      <c r="B44" s="241" t="s">
        <v>468</v>
      </c>
      <c r="C44" s="235" t="s">
        <v>469</v>
      </c>
      <c r="D44" s="235" t="s">
        <v>470</v>
      </c>
      <c r="E44" s="235"/>
      <c r="F44" s="235"/>
      <c r="G44" s="235" t="s">
        <v>471</v>
      </c>
      <c r="H44" s="235" t="s">
        <v>265</v>
      </c>
      <c r="I44" s="235" t="s">
        <v>472</v>
      </c>
      <c r="J44" s="235" t="s">
        <v>265</v>
      </c>
      <c r="K44" s="235" t="s">
        <v>472</v>
      </c>
      <c r="L44" s="235" t="s">
        <v>268</v>
      </c>
      <c r="M44" s="230" t="s">
        <v>298</v>
      </c>
      <c r="BH44" s="230" t="s">
        <v>270</v>
      </c>
      <c r="BI44" s="230" t="s">
        <v>270</v>
      </c>
      <c r="BJ44" s="230" t="s">
        <v>270</v>
      </c>
      <c r="BK44" s="230" t="s">
        <v>270</v>
      </c>
      <c r="BL44" s="230" t="s">
        <v>270</v>
      </c>
      <c r="BM44" s="230" t="s">
        <v>270</v>
      </c>
      <c r="BN44" s="230" t="s">
        <v>270</v>
      </c>
      <c r="BO44" s="230" t="s">
        <v>270</v>
      </c>
      <c r="BP44" s="230" t="s">
        <v>270</v>
      </c>
      <c r="BQ44" s="230" t="s">
        <v>270</v>
      </c>
      <c r="BR44" s="230" t="s">
        <v>270</v>
      </c>
      <c r="BS44" s="230" t="s">
        <v>270</v>
      </c>
      <c r="BT44" s="230" t="s">
        <v>270</v>
      </c>
      <c r="BU44" s="230" t="s">
        <v>270</v>
      </c>
      <c r="BV44" s="230" t="s">
        <v>270</v>
      </c>
      <c r="BW44" s="230" t="s">
        <v>270</v>
      </c>
      <c r="BX44" s="230" t="s">
        <v>270</v>
      </c>
      <c r="BY44" s="230" t="s">
        <v>270</v>
      </c>
      <c r="BZ44" s="230" t="s">
        <v>270</v>
      </c>
      <c r="CA44" s="230" t="s">
        <v>270</v>
      </c>
      <c r="CB44" s="230" t="s">
        <v>270</v>
      </c>
      <c r="CC44" s="230" t="s">
        <v>270</v>
      </c>
      <c r="CD44" s="230" t="s">
        <v>270</v>
      </c>
      <c r="CE44" s="230" t="s">
        <v>270</v>
      </c>
      <c r="CF44" s="230" t="s">
        <v>270</v>
      </c>
      <c r="CG44" s="230" t="s">
        <v>270</v>
      </c>
      <c r="CH44" s="230" t="s">
        <v>270</v>
      </c>
      <c r="CI44" s="230" t="s">
        <v>270</v>
      </c>
      <c r="CJ44" s="230" t="s">
        <v>270</v>
      </c>
      <c r="CK44" s="230" t="s">
        <v>270</v>
      </c>
      <c r="CL44" s="230" t="s">
        <v>270</v>
      </c>
      <c r="CM44" s="230" t="s">
        <v>270</v>
      </c>
      <c r="CN44" s="230" t="s">
        <v>270</v>
      </c>
      <c r="CO44" s="230" t="s">
        <v>270</v>
      </c>
      <c r="CP44" s="230" t="s">
        <v>270</v>
      </c>
      <c r="CQ44" s="230" t="s">
        <v>270</v>
      </c>
      <c r="CR44" s="230" t="s">
        <v>270</v>
      </c>
      <c r="CS44" s="230" t="s">
        <v>270</v>
      </c>
      <c r="CT44" s="230" t="s">
        <v>270</v>
      </c>
      <c r="CU44" s="230" t="s">
        <v>270</v>
      </c>
      <c r="CV44" s="230" t="s">
        <v>270</v>
      </c>
      <c r="CW44" s="230" t="s">
        <v>270</v>
      </c>
      <c r="CX44" s="230" t="s">
        <v>270</v>
      </c>
      <c r="CY44" s="230" t="s">
        <v>270</v>
      </c>
      <c r="CZ44" s="230" t="s">
        <v>270</v>
      </c>
      <c r="DA44" s="230" t="s">
        <v>270</v>
      </c>
      <c r="DB44" s="230" t="s">
        <v>270</v>
      </c>
      <c r="DC44" s="230" t="s">
        <v>270</v>
      </c>
      <c r="DD44" s="230" t="s">
        <v>270</v>
      </c>
      <c r="DE44" s="230" t="s">
        <v>270</v>
      </c>
      <c r="DF44" s="230" t="s">
        <v>270</v>
      </c>
      <c r="DG44" s="230" t="s">
        <v>270</v>
      </c>
      <c r="DH44" s="230" t="s">
        <v>270</v>
      </c>
      <c r="DI44" s="230" t="s">
        <v>270</v>
      </c>
      <c r="DJ44" s="230" t="s">
        <v>270</v>
      </c>
      <c r="DK44" s="230" t="s">
        <v>270</v>
      </c>
      <c r="DL44" s="230" t="s">
        <v>270</v>
      </c>
      <c r="DM44" s="230" t="s">
        <v>270</v>
      </c>
      <c r="DN44" s="230" t="s">
        <v>270</v>
      </c>
      <c r="DO44" s="230" t="s">
        <v>270</v>
      </c>
      <c r="DP44" s="230" t="s">
        <v>270</v>
      </c>
      <c r="DQ44" s="230" t="s">
        <v>270</v>
      </c>
      <c r="DR44" s="230" t="s">
        <v>270</v>
      </c>
      <c r="DS44" s="230" t="s">
        <v>270</v>
      </c>
      <c r="DT44" s="230" t="s">
        <v>270</v>
      </c>
      <c r="DU44" s="230" t="s">
        <v>270</v>
      </c>
      <c r="DV44" s="230" t="s">
        <v>270</v>
      </c>
      <c r="DW44" s="230" t="s">
        <v>270</v>
      </c>
      <c r="DX44" s="230" t="s">
        <v>270</v>
      </c>
      <c r="DY44" s="230" t="s">
        <v>270</v>
      </c>
      <c r="DZ44" s="230" t="s">
        <v>270</v>
      </c>
      <c r="EA44" s="230" t="s">
        <v>270</v>
      </c>
      <c r="EB44" s="230" t="s">
        <v>270</v>
      </c>
      <c r="EC44" s="230" t="s">
        <v>270</v>
      </c>
      <c r="ED44" s="230" t="s">
        <v>270</v>
      </c>
      <c r="EE44" s="230" t="s">
        <v>270</v>
      </c>
      <c r="EF44" s="230" t="s">
        <v>270</v>
      </c>
      <c r="EG44" s="230" t="s">
        <v>270</v>
      </c>
      <c r="EH44" s="230" t="s">
        <v>270</v>
      </c>
      <c r="EI44" s="230" t="s">
        <v>270</v>
      </c>
      <c r="EJ44" s="230" t="s">
        <v>270</v>
      </c>
      <c r="EK44" s="230" t="s">
        <v>270</v>
      </c>
      <c r="EL44" s="230" t="s">
        <v>270</v>
      </c>
      <c r="EM44" s="230" t="s">
        <v>270</v>
      </c>
      <c r="EN44" s="230" t="s">
        <v>270</v>
      </c>
      <c r="EO44" s="230" t="s">
        <v>270</v>
      </c>
      <c r="EP44" s="230" t="s">
        <v>270</v>
      </c>
      <c r="EQ44" s="230" t="s">
        <v>270</v>
      </c>
      <c r="ER44" s="230" t="s">
        <v>270</v>
      </c>
      <c r="ES44" s="230" t="s">
        <v>354</v>
      </c>
      <c r="ET44" s="230" t="s">
        <v>302</v>
      </c>
      <c r="EU44" s="230" t="s">
        <v>270</v>
      </c>
      <c r="EV44" s="230" t="s">
        <v>270</v>
      </c>
      <c r="EW44" s="230" t="s">
        <v>270</v>
      </c>
      <c r="EX44" s="230" t="s">
        <v>270</v>
      </c>
      <c r="EY44" s="230" t="s">
        <v>270</v>
      </c>
      <c r="EZ44" s="230" t="s">
        <v>270</v>
      </c>
      <c r="FA44" s="230" t="s">
        <v>270</v>
      </c>
      <c r="FB44" s="230" t="s">
        <v>270</v>
      </c>
      <c r="FC44" s="230" t="s">
        <v>270</v>
      </c>
      <c r="FD44" s="230" t="s">
        <v>270</v>
      </c>
      <c r="FE44" s="230" t="s">
        <v>270</v>
      </c>
      <c r="FF44" s="230" t="s">
        <v>270</v>
      </c>
      <c r="FG44" s="230" t="s">
        <v>270</v>
      </c>
      <c r="FH44" s="230" t="s">
        <v>270</v>
      </c>
      <c r="FI44" s="230" t="s">
        <v>270</v>
      </c>
      <c r="FJ44" s="230" t="s">
        <v>270</v>
      </c>
      <c r="FK44" s="230" t="s">
        <v>270</v>
      </c>
      <c r="FL44" s="230" t="s">
        <v>270</v>
      </c>
      <c r="FM44" s="230" t="s">
        <v>270</v>
      </c>
      <c r="FN44" s="230" t="s">
        <v>270</v>
      </c>
      <c r="FO44" s="230" t="s">
        <v>270</v>
      </c>
      <c r="FP44" s="230" t="s">
        <v>270</v>
      </c>
      <c r="FQ44" s="230" t="s">
        <v>270</v>
      </c>
      <c r="FR44" s="230" t="s">
        <v>270</v>
      </c>
      <c r="FS44" s="230" t="s">
        <v>270</v>
      </c>
      <c r="FT44" s="230" t="s">
        <v>270</v>
      </c>
      <c r="FU44" s="230" t="s">
        <v>270</v>
      </c>
      <c r="FV44" s="230" t="s">
        <v>270</v>
      </c>
      <c r="FW44" s="230" t="s">
        <v>270</v>
      </c>
      <c r="FX44" s="230" t="s">
        <v>270</v>
      </c>
      <c r="FY44" s="230" t="s">
        <v>270</v>
      </c>
      <c r="FZ44" s="230" t="s">
        <v>270</v>
      </c>
      <c r="GA44" s="230" t="s">
        <v>270</v>
      </c>
      <c r="GB44" s="230" t="s">
        <v>270</v>
      </c>
      <c r="GC44" s="230" t="s">
        <v>270</v>
      </c>
      <c r="GD44" s="230" t="s">
        <v>270</v>
      </c>
      <c r="GE44" s="230" t="s">
        <v>270</v>
      </c>
      <c r="GF44" s="230" t="s">
        <v>270</v>
      </c>
      <c r="GG44" s="230" t="s">
        <v>270</v>
      </c>
      <c r="GH44" s="230" t="s">
        <v>270</v>
      </c>
      <c r="GI44" s="230" t="s">
        <v>270</v>
      </c>
      <c r="GJ44" s="230" t="s">
        <v>270</v>
      </c>
      <c r="GK44" s="230" t="s">
        <v>270</v>
      </c>
      <c r="GL44" s="230" t="s">
        <v>270</v>
      </c>
      <c r="GM44" s="230" t="s">
        <v>270</v>
      </c>
      <c r="GN44" s="230" t="s">
        <v>270</v>
      </c>
      <c r="GO44" s="230" t="s">
        <v>270</v>
      </c>
      <c r="GP44" s="228"/>
      <c r="GQ44" s="229" cm="1">
        <f t="array" ref="GQ44">IF(OR(N44:ER44='Annex.1　DeclarationDesired'!$F$30),ROW(),"")</f>
        <v>44</v>
      </c>
      <c r="GR44" s="229"/>
    </row>
    <row r="45" spans="1:200" s="230" customFormat="1" ht="20.65" customHeight="1">
      <c r="A45" s="242" t="s">
        <v>475</v>
      </c>
      <c r="B45" s="241" t="s">
        <v>468</v>
      </c>
      <c r="C45" s="235" t="s">
        <v>469</v>
      </c>
      <c r="D45" s="235" t="s">
        <v>470</v>
      </c>
      <c r="E45" s="235"/>
      <c r="F45" s="235"/>
      <c r="G45" s="235" t="s">
        <v>471</v>
      </c>
      <c r="H45" s="235" t="s">
        <v>265</v>
      </c>
      <c r="I45" s="235" t="s">
        <v>472</v>
      </c>
      <c r="J45" s="235" t="s">
        <v>265</v>
      </c>
      <c r="K45" s="235" t="s">
        <v>472</v>
      </c>
      <c r="L45" s="235" t="s">
        <v>268</v>
      </c>
      <c r="M45" s="230" t="s">
        <v>298</v>
      </c>
      <c r="N45" s="230">
        <v>60050</v>
      </c>
      <c r="O45" s="230">
        <v>60060</v>
      </c>
      <c r="P45" s="230">
        <v>60070</v>
      </c>
      <c r="Q45" s="230">
        <v>61020</v>
      </c>
      <c r="R45" s="230">
        <v>61030</v>
      </c>
      <c r="S45" s="230">
        <v>62020</v>
      </c>
      <c r="T45" s="230">
        <v>62030</v>
      </c>
      <c r="BH45" s="230" t="s">
        <v>270</v>
      </c>
      <c r="BI45" s="230" t="s">
        <v>270</v>
      </c>
      <c r="BJ45" s="230" t="s">
        <v>270</v>
      </c>
      <c r="BK45" s="230" t="s">
        <v>270</v>
      </c>
      <c r="BL45" s="230" t="s">
        <v>270</v>
      </c>
      <c r="BM45" s="230" t="s">
        <v>270</v>
      </c>
      <c r="BN45" s="230" t="s">
        <v>270</v>
      </c>
      <c r="BO45" s="230" t="s">
        <v>270</v>
      </c>
      <c r="BP45" s="230" t="s">
        <v>270</v>
      </c>
      <c r="BQ45" s="230" t="s">
        <v>270</v>
      </c>
      <c r="BR45" s="230" t="s">
        <v>270</v>
      </c>
      <c r="BS45" s="230" t="s">
        <v>270</v>
      </c>
      <c r="BT45" s="230" t="s">
        <v>270</v>
      </c>
      <c r="BU45" s="230" t="s">
        <v>270</v>
      </c>
      <c r="BV45" s="230" t="s">
        <v>270</v>
      </c>
      <c r="BW45" s="230" t="s">
        <v>270</v>
      </c>
      <c r="BX45" s="230" t="s">
        <v>270</v>
      </c>
      <c r="BY45" s="230" t="s">
        <v>270</v>
      </c>
      <c r="BZ45" s="230" t="s">
        <v>270</v>
      </c>
      <c r="CA45" s="230" t="s">
        <v>270</v>
      </c>
      <c r="CB45" s="230" t="s">
        <v>270</v>
      </c>
      <c r="CC45" s="230" t="s">
        <v>270</v>
      </c>
      <c r="CD45" s="230" t="s">
        <v>270</v>
      </c>
      <c r="CE45" s="230" t="s">
        <v>270</v>
      </c>
      <c r="CF45" s="230" t="s">
        <v>270</v>
      </c>
      <c r="CG45" s="230" t="s">
        <v>270</v>
      </c>
      <c r="CH45" s="230" t="s">
        <v>270</v>
      </c>
      <c r="CI45" s="230" t="s">
        <v>270</v>
      </c>
      <c r="CJ45" s="230" t="s">
        <v>270</v>
      </c>
      <c r="CK45" s="230" t="s">
        <v>270</v>
      </c>
      <c r="CL45" s="230" t="s">
        <v>270</v>
      </c>
      <c r="CM45" s="230" t="s">
        <v>270</v>
      </c>
      <c r="CN45" s="230" t="s">
        <v>270</v>
      </c>
      <c r="CO45" s="230" t="s">
        <v>270</v>
      </c>
      <c r="CP45" s="230" t="s">
        <v>270</v>
      </c>
      <c r="CQ45" s="230" t="s">
        <v>270</v>
      </c>
      <c r="CR45" s="230" t="s">
        <v>270</v>
      </c>
      <c r="CS45" s="230" t="s">
        <v>270</v>
      </c>
      <c r="CT45" s="230" t="s">
        <v>270</v>
      </c>
      <c r="CU45" s="230" t="s">
        <v>270</v>
      </c>
      <c r="CV45" s="230" t="s">
        <v>270</v>
      </c>
      <c r="CW45" s="230" t="s">
        <v>270</v>
      </c>
      <c r="CX45" s="230" t="s">
        <v>270</v>
      </c>
      <c r="CY45" s="230" t="s">
        <v>270</v>
      </c>
      <c r="CZ45" s="230" t="s">
        <v>270</v>
      </c>
      <c r="DA45" s="230" t="s">
        <v>270</v>
      </c>
      <c r="DB45" s="230" t="s">
        <v>270</v>
      </c>
      <c r="DC45" s="230" t="s">
        <v>270</v>
      </c>
      <c r="DD45" s="230" t="s">
        <v>270</v>
      </c>
      <c r="DE45" s="230" t="s">
        <v>270</v>
      </c>
      <c r="DF45" s="230" t="s">
        <v>270</v>
      </c>
      <c r="DG45" s="230" t="s">
        <v>270</v>
      </c>
      <c r="DH45" s="230" t="s">
        <v>270</v>
      </c>
      <c r="DI45" s="230" t="s">
        <v>270</v>
      </c>
      <c r="DJ45" s="230" t="s">
        <v>270</v>
      </c>
      <c r="DK45" s="230" t="s">
        <v>270</v>
      </c>
      <c r="DL45" s="230" t="s">
        <v>270</v>
      </c>
      <c r="DM45" s="230" t="s">
        <v>270</v>
      </c>
      <c r="DN45" s="230" t="s">
        <v>270</v>
      </c>
      <c r="DO45" s="230" t="s">
        <v>270</v>
      </c>
      <c r="DP45" s="230" t="s">
        <v>270</v>
      </c>
      <c r="DQ45" s="230" t="s">
        <v>270</v>
      </c>
      <c r="DR45" s="230" t="s">
        <v>270</v>
      </c>
      <c r="DS45" s="230" t="s">
        <v>270</v>
      </c>
      <c r="DT45" s="230" t="s">
        <v>270</v>
      </c>
      <c r="DU45" s="230" t="s">
        <v>270</v>
      </c>
      <c r="DV45" s="230" t="s">
        <v>270</v>
      </c>
      <c r="DW45" s="230" t="s">
        <v>270</v>
      </c>
      <c r="DX45" s="230" t="s">
        <v>270</v>
      </c>
      <c r="DY45" s="230" t="s">
        <v>270</v>
      </c>
      <c r="DZ45" s="230" t="s">
        <v>270</v>
      </c>
      <c r="EA45" s="230" t="s">
        <v>270</v>
      </c>
      <c r="EB45" s="230" t="s">
        <v>270</v>
      </c>
      <c r="EC45" s="230" t="s">
        <v>270</v>
      </c>
      <c r="ED45" s="230" t="s">
        <v>270</v>
      </c>
      <c r="EE45" s="230" t="s">
        <v>270</v>
      </c>
      <c r="EF45" s="230" t="s">
        <v>270</v>
      </c>
      <c r="EG45" s="230" t="s">
        <v>270</v>
      </c>
      <c r="EH45" s="230" t="s">
        <v>270</v>
      </c>
      <c r="EI45" s="230" t="s">
        <v>270</v>
      </c>
      <c r="EJ45" s="230" t="s">
        <v>270</v>
      </c>
      <c r="EK45" s="230" t="s">
        <v>270</v>
      </c>
      <c r="EL45" s="230" t="s">
        <v>270</v>
      </c>
      <c r="EM45" s="230" t="s">
        <v>270</v>
      </c>
      <c r="EN45" s="230" t="s">
        <v>270</v>
      </c>
      <c r="EO45" s="230" t="s">
        <v>270</v>
      </c>
      <c r="EP45" s="230" t="s">
        <v>270</v>
      </c>
      <c r="EQ45" s="230" t="s">
        <v>270</v>
      </c>
      <c r="ER45" s="230" t="s">
        <v>270</v>
      </c>
      <c r="ES45" s="230" t="s">
        <v>287</v>
      </c>
      <c r="ET45" s="230" t="s">
        <v>307</v>
      </c>
      <c r="EU45" s="230" t="s">
        <v>308</v>
      </c>
      <c r="EV45" s="230" t="s">
        <v>270</v>
      </c>
      <c r="EW45" s="230" t="s">
        <v>270</v>
      </c>
      <c r="EX45" s="230" t="s">
        <v>270</v>
      </c>
      <c r="EY45" s="230" t="s">
        <v>270</v>
      </c>
      <c r="EZ45" s="230" t="s">
        <v>270</v>
      </c>
      <c r="FA45" s="230" t="s">
        <v>270</v>
      </c>
      <c r="FB45" s="230" t="s">
        <v>270</v>
      </c>
      <c r="FC45" s="230" t="s">
        <v>270</v>
      </c>
      <c r="FD45" s="230" t="s">
        <v>270</v>
      </c>
      <c r="FE45" s="230" t="s">
        <v>270</v>
      </c>
      <c r="FF45" s="230" t="s">
        <v>270</v>
      </c>
      <c r="FG45" s="230" t="s">
        <v>270</v>
      </c>
      <c r="FH45" s="230" t="s">
        <v>270</v>
      </c>
      <c r="FI45" s="230" t="s">
        <v>270</v>
      </c>
      <c r="FJ45" s="230" t="s">
        <v>270</v>
      </c>
      <c r="FK45" s="230" t="s">
        <v>270</v>
      </c>
      <c r="FL45" s="230" t="s">
        <v>270</v>
      </c>
      <c r="FM45" s="230" t="s">
        <v>270</v>
      </c>
      <c r="FN45" s="230" t="s">
        <v>270</v>
      </c>
      <c r="FO45" s="230" t="s">
        <v>270</v>
      </c>
      <c r="FP45" s="230" t="s">
        <v>270</v>
      </c>
      <c r="FQ45" s="230" t="s">
        <v>270</v>
      </c>
      <c r="FR45" s="230" t="s">
        <v>270</v>
      </c>
      <c r="FS45" s="230" t="s">
        <v>270</v>
      </c>
      <c r="FT45" s="230" t="s">
        <v>270</v>
      </c>
      <c r="FU45" s="230" t="s">
        <v>270</v>
      </c>
      <c r="FV45" s="230" t="s">
        <v>270</v>
      </c>
      <c r="FW45" s="230" t="s">
        <v>270</v>
      </c>
      <c r="FX45" s="230" t="s">
        <v>270</v>
      </c>
      <c r="FY45" s="230" t="s">
        <v>270</v>
      </c>
      <c r="FZ45" s="230" t="s">
        <v>270</v>
      </c>
      <c r="GA45" s="230" t="s">
        <v>270</v>
      </c>
      <c r="GB45" s="230" t="s">
        <v>270</v>
      </c>
      <c r="GC45" s="230" t="s">
        <v>270</v>
      </c>
      <c r="GD45" s="230" t="s">
        <v>270</v>
      </c>
      <c r="GE45" s="230" t="s">
        <v>270</v>
      </c>
      <c r="GF45" s="230" t="s">
        <v>270</v>
      </c>
      <c r="GG45" s="230" t="s">
        <v>270</v>
      </c>
      <c r="GH45" s="230" t="s">
        <v>270</v>
      </c>
      <c r="GI45" s="230" t="s">
        <v>270</v>
      </c>
      <c r="GJ45" s="230" t="s">
        <v>270</v>
      </c>
      <c r="GK45" s="230" t="s">
        <v>270</v>
      </c>
      <c r="GL45" s="230" t="s">
        <v>270</v>
      </c>
      <c r="GM45" s="230" t="s">
        <v>270</v>
      </c>
      <c r="GN45" s="230" t="s">
        <v>270</v>
      </c>
      <c r="GO45" s="230" t="s">
        <v>270</v>
      </c>
      <c r="GP45" s="228"/>
      <c r="GQ45" s="229" cm="1">
        <f t="array" ref="GQ45">IF(OR(N45:ER45='Annex.1　DeclarationDesired'!$F$30),ROW(),"")</f>
        <v>45</v>
      </c>
      <c r="GR45" s="229"/>
    </row>
    <row r="46" spans="1:200" s="230" customFormat="1" ht="20.65" customHeight="1">
      <c r="A46" s="242" t="s">
        <v>476</v>
      </c>
      <c r="B46" s="241" t="s">
        <v>468</v>
      </c>
      <c r="C46" s="235" t="s">
        <v>469</v>
      </c>
      <c r="D46" s="235" t="s">
        <v>470</v>
      </c>
      <c r="E46" s="235"/>
      <c r="F46" s="235"/>
      <c r="G46" s="235" t="s">
        <v>471</v>
      </c>
      <c r="H46" s="235" t="s">
        <v>265</v>
      </c>
      <c r="I46" s="235" t="s">
        <v>472</v>
      </c>
      <c r="J46" s="235" t="s">
        <v>265</v>
      </c>
      <c r="K46" s="235" t="s">
        <v>472</v>
      </c>
      <c r="L46" s="235" t="s">
        <v>268</v>
      </c>
      <c r="M46" s="230" t="s">
        <v>298</v>
      </c>
      <c r="N46" s="230">
        <v>22010</v>
      </c>
      <c r="O46" s="230">
        <v>22020</v>
      </c>
      <c r="P46" s="230">
        <v>22030</v>
      </c>
      <c r="Q46" s="230">
        <v>22040</v>
      </c>
      <c r="R46" s="230">
        <v>22050</v>
      </c>
      <c r="S46" s="230">
        <v>22060</v>
      </c>
      <c r="T46" s="230">
        <v>23010</v>
      </c>
      <c r="U46" s="230">
        <v>23020</v>
      </c>
      <c r="V46" s="230">
        <v>23040</v>
      </c>
      <c r="W46" s="230" t="s">
        <v>477</v>
      </c>
      <c r="BH46" s="230" t="s">
        <v>270</v>
      </c>
      <c r="BI46" s="230" t="s">
        <v>270</v>
      </c>
      <c r="BJ46" s="230" t="s">
        <v>270</v>
      </c>
      <c r="BK46" s="230" t="s">
        <v>270</v>
      </c>
      <c r="BL46" s="230" t="s">
        <v>270</v>
      </c>
      <c r="BM46" s="230" t="s">
        <v>270</v>
      </c>
      <c r="BN46" s="230" t="s">
        <v>270</v>
      </c>
      <c r="BO46" s="230" t="s">
        <v>270</v>
      </c>
      <c r="BP46" s="230" t="s">
        <v>270</v>
      </c>
      <c r="BQ46" s="230" t="s">
        <v>270</v>
      </c>
      <c r="BR46" s="230" t="s">
        <v>270</v>
      </c>
      <c r="BS46" s="230" t="s">
        <v>270</v>
      </c>
      <c r="BT46" s="230" t="s">
        <v>270</v>
      </c>
      <c r="BU46" s="230" t="s">
        <v>270</v>
      </c>
      <c r="BV46" s="230" t="s">
        <v>270</v>
      </c>
      <c r="BW46" s="230" t="s">
        <v>270</v>
      </c>
      <c r="BX46" s="230" t="s">
        <v>270</v>
      </c>
      <c r="BY46" s="230" t="s">
        <v>270</v>
      </c>
      <c r="BZ46" s="230" t="s">
        <v>270</v>
      </c>
      <c r="CA46" s="230" t="s">
        <v>270</v>
      </c>
      <c r="CB46" s="230" t="s">
        <v>270</v>
      </c>
      <c r="CC46" s="230" t="s">
        <v>270</v>
      </c>
      <c r="CD46" s="230" t="s">
        <v>270</v>
      </c>
      <c r="CE46" s="230" t="s">
        <v>270</v>
      </c>
      <c r="CF46" s="230" t="s">
        <v>270</v>
      </c>
      <c r="CG46" s="230" t="s">
        <v>270</v>
      </c>
      <c r="CH46" s="230" t="s">
        <v>270</v>
      </c>
      <c r="CI46" s="230" t="s">
        <v>270</v>
      </c>
      <c r="CJ46" s="230" t="s">
        <v>270</v>
      </c>
      <c r="CK46" s="230" t="s">
        <v>270</v>
      </c>
      <c r="CL46" s="230" t="s">
        <v>270</v>
      </c>
      <c r="CM46" s="230" t="s">
        <v>270</v>
      </c>
      <c r="CN46" s="230" t="s">
        <v>270</v>
      </c>
      <c r="CO46" s="230" t="s">
        <v>270</v>
      </c>
      <c r="CP46" s="230" t="s">
        <v>270</v>
      </c>
      <c r="CQ46" s="230" t="s">
        <v>270</v>
      </c>
      <c r="CR46" s="230" t="s">
        <v>270</v>
      </c>
      <c r="CS46" s="230" t="s">
        <v>270</v>
      </c>
      <c r="CT46" s="230" t="s">
        <v>270</v>
      </c>
      <c r="CU46" s="230" t="s">
        <v>270</v>
      </c>
      <c r="CV46" s="230" t="s">
        <v>270</v>
      </c>
      <c r="CW46" s="230" t="s">
        <v>270</v>
      </c>
      <c r="CX46" s="230" t="s">
        <v>270</v>
      </c>
      <c r="CY46" s="230" t="s">
        <v>270</v>
      </c>
      <c r="CZ46" s="230" t="s">
        <v>270</v>
      </c>
      <c r="DA46" s="230" t="s">
        <v>270</v>
      </c>
      <c r="DB46" s="230" t="s">
        <v>270</v>
      </c>
      <c r="DC46" s="230" t="s">
        <v>270</v>
      </c>
      <c r="DD46" s="230" t="s">
        <v>270</v>
      </c>
      <c r="DE46" s="230" t="s">
        <v>270</v>
      </c>
      <c r="DF46" s="230" t="s">
        <v>270</v>
      </c>
      <c r="DG46" s="230" t="s">
        <v>270</v>
      </c>
      <c r="DH46" s="230" t="s">
        <v>270</v>
      </c>
      <c r="DI46" s="230" t="s">
        <v>270</v>
      </c>
      <c r="DJ46" s="230" t="s">
        <v>270</v>
      </c>
      <c r="DK46" s="230" t="s">
        <v>270</v>
      </c>
      <c r="DL46" s="230" t="s">
        <v>270</v>
      </c>
      <c r="DM46" s="230" t="s">
        <v>270</v>
      </c>
      <c r="DN46" s="230" t="s">
        <v>270</v>
      </c>
      <c r="DO46" s="230" t="s">
        <v>270</v>
      </c>
      <c r="DP46" s="230" t="s">
        <v>270</v>
      </c>
      <c r="DQ46" s="230" t="s">
        <v>270</v>
      </c>
      <c r="DR46" s="230" t="s">
        <v>270</v>
      </c>
      <c r="DS46" s="230" t="s">
        <v>270</v>
      </c>
      <c r="DT46" s="230" t="s">
        <v>270</v>
      </c>
      <c r="DU46" s="230" t="s">
        <v>270</v>
      </c>
      <c r="DV46" s="230" t="s">
        <v>270</v>
      </c>
      <c r="DW46" s="230" t="s">
        <v>270</v>
      </c>
      <c r="DX46" s="230" t="s">
        <v>270</v>
      </c>
      <c r="DY46" s="230" t="s">
        <v>270</v>
      </c>
      <c r="DZ46" s="230" t="s">
        <v>270</v>
      </c>
      <c r="EA46" s="230" t="s">
        <v>270</v>
      </c>
      <c r="EB46" s="230" t="s">
        <v>270</v>
      </c>
      <c r="EC46" s="230" t="s">
        <v>270</v>
      </c>
      <c r="ED46" s="230" t="s">
        <v>270</v>
      </c>
      <c r="EE46" s="230" t="s">
        <v>270</v>
      </c>
      <c r="EF46" s="230" t="s">
        <v>270</v>
      </c>
      <c r="EG46" s="230" t="s">
        <v>270</v>
      </c>
      <c r="EH46" s="230" t="s">
        <v>270</v>
      </c>
      <c r="EI46" s="230" t="s">
        <v>270</v>
      </c>
      <c r="EJ46" s="230" t="s">
        <v>270</v>
      </c>
      <c r="EK46" s="230" t="s">
        <v>270</v>
      </c>
      <c r="EL46" s="230" t="s">
        <v>270</v>
      </c>
      <c r="EM46" s="230" t="s">
        <v>270</v>
      </c>
      <c r="EN46" s="230" t="s">
        <v>270</v>
      </c>
      <c r="EO46" s="230" t="s">
        <v>270</v>
      </c>
      <c r="EP46" s="230" t="s">
        <v>270</v>
      </c>
      <c r="EQ46" s="230" t="s">
        <v>270</v>
      </c>
      <c r="ER46" s="230" t="s">
        <v>270</v>
      </c>
      <c r="ES46" s="230" t="s">
        <v>354</v>
      </c>
      <c r="ET46" s="230" t="s">
        <v>302</v>
      </c>
      <c r="EU46" s="230" t="s">
        <v>270</v>
      </c>
      <c r="EV46" s="230" t="s">
        <v>270</v>
      </c>
      <c r="EW46" s="230" t="s">
        <v>270</v>
      </c>
      <c r="EX46" s="230" t="s">
        <v>270</v>
      </c>
      <c r="EY46" s="230" t="s">
        <v>270</v>
      </c>
      <c r="EZ46" s="230" t="s">
        <v>270</v>
      </c>
      <c r="FA46" s="230" t="s">
        <v>270</v>
      </c>
      <c r="FB46" s="230" t="s">
        <v>270</v>
      </c>
      <c r="FC46" s="230" t="s">
        <v>270</v>
      </c>
      <c r="FD46" s="230" t="s">
        <v>270</v>
      </c>
      <c r="FE46" s="230" t="s">
        <v>270</v>
      </c>
      <c r="FF46" s="230" t="s">
        <v>270</v>
      </c>
      <c r="FG46" s="230" t="s">
        <v>270</v>
      </c>
      <c r="FH46" s="230" t="s">
        <v>270</v>
      </c>
      <c r="FI46" s="230" t="s">
        <v>270</v>
      </c>
      <c r="FJ46" s="230" t="s">
        <v>270</v>
      </c>
      <c r="FK46" s="230" t="s">
        <v>270</v>
      </c>
      <c r="FL46" s="230" t="s">
        <v>270</v>
      </c>
      <c r="FM46" s="230" t="s">
        <v>270</v>
      </c>
      <c r="FN46" s="230" t="s">
        <v>270</v>
      </c>
      <c r="FO46" s="230" t="s">
        <v>270</v>
      </c>
      <c r="FP46" s="230" t="s">
        <v>270</v>
      </c>
      <c r="FQ46" s="230" t="s">
        <v>270</v>
      </c>
      <c r="FR46" s="230" t="s">
        <v>270</v>
      </c>
      <c r="FS46" s="230" t="s">
        <v>270</v>
      </c>
      <c r="FT46" s="230" t="s">
        <v>270</v>
      </c>
      <c r="FU46" s="230" t="s">
        <v>270</v>
      </c>
      <c r="FV46" s="230" t="s">
        <v>270</v>
      </c>
      <c r="FW46" s="230" t="s">
        <v>270</v>
      </c>
      <c r="FX46" s="230" t="s">
        <v>270</v>
      </c>
      <c r="FY46" s="230" t="s">
        <v>270</v>
      </c>
      <c r="FZ46" s="230" t="s">
        <v>270</v>
      </c>
      <c r="GA46" s="230" t="s">
        <v>270</v>
      </c>
      <c r="GB46" s="230" t="s">
        <v>270</v>
      </c>
      <c r="GC46" s="230" t="s">
        <v>270</v>
      </c>
      <c r="GD46" s="230" t="s">
        <v>270</v>
      </c>
      <c r="GE46" s="230" t="s">
        <v>270</v>
      </c>
      <c r="GF46" s="230" t="s">
        <v>270</v>
      </c>
      <c r="GG46" s="230" t="s">
        <v>270</v>
      </c>
      <c r="GH46" s="230" t="s">
        <v>270</v>
      </c>
      <c r="GI46" s="230" t="s">
        <v>270</v>
      </c>
      <c r="GJ46" s="230" t="s">
        <v>270</v>
      </c>
      <c r="GK46" s="230" t="s">
        <v>270</v>
      </c>
      <c r="GL46" s="230" t="s">
        <v>270</v>
      </c>
      <c r="GM46" s="230" t="s">
        <v>270</v>
      </c>
      <c r="GN46" s="230" t="s">
        <v>270</v>
      </c>
      <c r="GO46" s="230" t="s">
        <v>270</v>
      </c>
      <c r="GP46" s="228"/>
      <c r="GQ46" s="229" cm="1">
        <f t="array" ref="GQ46">IF(OR(N46:ER46='Annex.1　DeclarationDesired'!$F$30),ROW(),"")</f>
        <v>46</v>
      </c>
      <c r="GR46" s="229"/>
    </row>
    <row r="47" spans="1:200" s="230" customFormat="1" ht="20.65" customHeight="1">
      <c r="A47" s="242" t="s">
        <v>478</v>
      </c>
      <c r="B47" s="241" t="s">
        <v>468</v>
      </c>
      <c r="C47" s="235" t="s">
        <v>469</v>
      </c>
      <c r="D47" s="235" t="s">
        <v>470</v>
      </c>
      <c r="E47" s="235"/>
      <c r="F47" s="235"/>
      <c r="G47" s="244" t="s">
        <v>479</v>
      </c>
      <c r="H47" s="235" t="s">
        <v>265</v>
      </c>
      <c r="I47" s="235" t="s">
        <v>472</v>
      </c>
      <c r="J47" s="235" t="s">
        <v>265</v>
      </c>
      <c r="K47" s="235" t="s">
        <v>472</v>
      </c>
      <c r="L47" s="235" t="s">
        <v>268</v>
      </c>
      <c r="M47" s="230" t="s">
        <v>298</v>
      </c>
      <c r="N47" s="230">
        <v>25020</v>
      </c>
      <c r="O47" s="230">
        <v>25030</v>
      </c>
      <c r="BH47" s="230" t="s">
        <v>270</v>
      </c>
      <c r="BI47" s="230" t="s">
        <v>270</v>
      </c>
      <c r="BJ47" s="230" t="s">
        <v>270</v>
      </c>
      <c r="BK47" s="230" t="s">
        <v>270</v>
      </c>
      <c r="BL47" s="230" t="s">
        <v>270</v>
      </c>
      <c r="BM47" s="230" t="s">
        <v>270</v>
      </c>
      <c r="BN47" s="230" t="s">
        <v>270</v>
      </c>
      <c r="BO47" s="230" t="s">
        <v>270</v>
      </c>
      <c r="BP47" s="230" t="s">
        <v>270</v>
      </c>
      <c r="BQ47" s="230" t="s">
        <v>270</v>
      </c>
      <c r="BR47" s="230" t="s">
        <v>270</v>
      </c>
      <c r="BS47" s="230" t="s">
        <v>270</v>
      </c>
      <c r="BT47" s="230" t="s">
        <v>270</v>
      </c>
      <c r="BU47" s="230" t="s">
        <v>270</v>
      </c>
      <c r="BV47" s="230" t="s">
        <v>270</v>
      </c>
      <c r="BW47" s="230" t="s">
        <v>270</v>
      </c>
      <c r="BX47" s="230" t="s">
        <v>270</v>
      </c>
      <c r="BY47" s="230" t="s">
        <v>270</v>
      </c>
      <c r="BZ47" s="230" t="s">
        <v>270</v>
      </c>
      <c r="CA47" s="230" t="s">
        <v>270</v>
      </c>
      <c r="CB47" s="230" t="s">
        <v>270</v>
      </c>
      <c r="CC47" s="230" t="s">
        <v>270</v>
      </c>
      <c r="CD47" s="230" t="s">
        <v>270</v>
      </c>
      <c r="CE47" s="230" t="s">
        <v>270</v>
      </c>
      <c r="CF47" s="230" t="s">
        <v>270</v>
      </c>
      <c r="CG47" s="230" t="s">
        <v>270</v>
      </c>
      <c r="CH47" s="230" t="s">
        <v>270</v>
      </c>
      <c r="CI47" s="230" t="s">
        <v>270</v>
      </c>
      <c r="CJ47" s="230" t="s">
        <v>270</v>
      </c>
      <c r="CK47" s="230" t="s">
        <v>270</v>
      </c>
      <c r="CL47" s="230" t="s">
        <v>270</v>
      </c>
      <c r="CM47" s="230" t="s">
        <v>270</v>
      </c>
      <c r="CN47" s="230" t="s">
        <v>270</v>
      </c>
      <c r="CO47" s="230" t="s">
        <v>270</v>
      </c>
      <c r="CP47" s="230" t="s">
        <v>270</v>
      </c>
      <c r="CQ47" s="230" t="s">
        <v>270</v>
      </c>
      <c r="CR47" s="230" t="s">
        <v>270</v>
      </c>
      <c r="CS47" s="230" t="s">
        <v>270</v>
      </c>
      <c r="CT47" s="230" t="s">
        <v>270</v>
      </c>
      <c r="CU47" s="230" t="s">
        <v>270</v>
      </c>
      <c r="CV47" s="230" t="s">
        <v>270</v>
      </c>
      <c r="CW47" s="230" t="s">
        <v>270</v>
      </c>
      <c r="CX47" s="230" t="s">
        <v>270</v>
      </c>
      <c r="CY47" s="230" t="s">
        <v>270</v>
      </c>
      <c r="CZ47" s="230" t="s">
        <v>270</v>
      </c>
      <c r="DA47" s="230" t="s">
        <v>270</v>
      </c>
      <c r="DB47" s="230" t="s">
        <v>270</v>
      </c>
      <c r="DC47" s="230" t="s">
        <v>270</v>
      </c>
      <c r="DD47" s="230" t="s">
        <v>270</v>
      </c>
      <c r="DE47" s="230" t="s">
        <v>270</v>
      </c>
      <c r="DF47" s="230" t="s">
        <v>270</v>
      </c>
      <c r="DG47" s="230" t="s">
        <v>270</v>
      </c>
      <c r="DH47" s="230" t="s">
        <v>270</v>
      </c>
      <c r="DI47" s="230" t="s">
        <v>270</v>
      </c>
      <c r="DJ47" s="230" t="s">
        <v>270</v>
      </c>
      <c r="DK47" s="230" t="s">
        <v>270</v>
      </c>
      <c r="DL47" s="230" t="s">
        <v>270</v>
      </c>
      <c r="DM47" s="230" t="s">
        <v>270</v>
      </c>
      <c r="DN47" s="230" t="s">
        <v>270</v>
      </c>
      <c r="DO47" s="230" t="s">
        <v>270</v>
      </c>
      <c r="DP47" s="230" t="s">
        <v>270</v>
      </c>
      <c r="DQ47" s="230" t="s">
        <v>270</v>
      </c>
      <c r="DR47" s="230" t="s">
        <v>270</v>
      </c>
      <c r="DS47" s="230" t="s">
        <v>270</v>
      </c>
      <c r="DT47" s="230" t="s">
        <v>270</v>
      </c>
      <c r="DU47" s="230" t="s">
        <v>270</v>
      </c>
      <c r="DV47" s="230" t="s">
        <v>270</v>
      </c>
      <c r="DW47" s="230" t="s">
        <v>270</v>
      </c>
      <c r="DX47" s="230" t="s">
        <v>270</v>
      </c>
      <c r="DY47" s="230" t="s">
        <v>270</v>
      </c>
      <c r="DZ47" s="230" t="s">
        <v>270</v>
      </c>
      <c r="EA47" s="230" t="s">
        <v>270</v>
      </c>
      <c r="EB47" s="230" t="s">
        <v>270</v>
      </c>
      <c r="EC47" s="230" t="s">
        <v>270</v>
      </c>
      <c r="ED47" s="230" t="s">
        <v>270</v>
      </c>
      <c r="EE47" s="230" t="s">
        <v>270</v>
      </c>
      <c r="EF47" s="230" t="s">
        <v>270</v>
      </c>
      <c r="EG47" s="230" t="s">
        <v>270</v>
      </c>
      <c r="EH47" s="230" t="s">
        <v>270</v>
      </c>
      <c r="EI47" s="230" t="s">
        <v>270</v>
      </c>
      <c r="EJ47" s="230" t="s">
        <v>270</v>
      </c>
      <c r="EK47" s="230" t="s">
        <v>270</v>
      </c>
      <c r="EL47" s="230" t="s">
        <v>270</v>
      </c>
      <c r="EM47" s="230" t="s">
        <v>270</v>
      </c>
      <c r="EN47" s="230" t="s">
        <v>270</v>
      </c>
      <c r="EO47" s="230" t="s">
        <v>270</v>
      </c>
      <c r="EP47" s="230" t="s">
        <v>270</v>
      </c>
      <c r="EQ47" s="230" t="s">
        <v>270</v>
      </c>
      <c r="ER47" s="230" t="s">
        <v>270</v>
      </c>
      <c r="ES47" s="230" t="s">
        <v>355</v>
      </c>
      <c r="ET47" s="230" t="s">
        <v>270</v>
      </c>
      <c r="EU47" s="230" t="s">
        <v>270</v>
      </c>
      <c r="EV47" s="230" t="s">
        <v>270</v>
      </c>
      <c r="EW47" s="230" t="s">
        <v>270</v>
      </c>
      <c r="EX47" s="230" t="s">
        <v>270</v>
      </c>
      <c r="EY47" s="230" t="s">
        <v>270</v>
      </c>
      <c r="EZ47" s="230" t="s">
        <v>270</v>
      </c>
      <c r="FA47" s="230" t="s">
        <v>270</v>
      </c>
      <c r="FB47" s="230" t="s">
        <v>270</v>
      </c>
      <c r="FC47" s="230" t="s">
        <v>270</v>
      </c>
      <c r="FD47" s="230" t="s">
        <v>270</v>
      </c>
      <c r="FE47" s="230" t="s">
        <v>270</v>
      </c>
      <c r="FF47" s="230" t="s">
        <v>270</v>
      </c>
      <c r="FG47" s="230" t="s">
        <v>270</v>
      </c>
      <c r="FH47" s="230" t="s">
        <v>270</v>
      </c>
      <c r="FI47" s="230" t="s">
        <v>270</v>
      </c>
      <c r="FJ47" s="230" t="s">
        <v>270</v>
      </c>
      <c r="FK47" s="230" t="s">
        <v>270</v>
      </c>
      <c r="FL47" s="230" t="s">
        <v>270</v>
      </c>
      <c r="FM47" s="230" t="s">
        <v>270</v>
      </c>
      <c r="FN47" s="230" t="s">
        <v>270</v>
      </c>
      <c r="FO47" s="230" t="s">
        <v>270</v>
      </c>
      <c r="FP47" s="230" t="s">
        <v>270</v>
      </c>
      <c r="FQ47" s="230" t="s">
        <v>270</v>
      </c>
      <c r="FR47" s="230" t="s">
        <v>270</v>
      </c>
      <c r="FS47" s="230" t="s">
        <v>270</v>
      </c>
      <c r="FT47" s="230" t="s">
        <v>270</v>
      </c>
      <c r="FU47" s="230" t="s">
        <v>270</v>
      </c>
      <c r="FV47" s="230" t="s">
        <v>270</v>
      </c>
      <c r="FW47" s="230" t="s">
        <v>270</v>
      </c>
      <c r="FX47" s="230" t="s">
        <v>270</v>
      </c>
      <c r="FY47" s="230" t="s">
        <v>270</v>
      </c>
      <c r="FZ47" s="230" t="s">
        <v>270</v>
      </c>
      <c r="GA47" s="230" t="s">
        <v>270</v>
      </c>
      <c r="GB47" s="230" t="s">
        <v>270</v>
      </c>
      <c r="GC47" s="230" t="s">
        <v>270</v>
      </c>
      <c r="GD47" s="230" t="s">
        <v>270</v>
      </c>
      <c r="GE47" s="230" t="s">
        <v>270</v>
      </c>
      <c r="GF47" s="230" t="s">
        <v>270</v>
      </c>
      <c r="GG47" s="230" t="s">
        <v>270</v>
      </c>
      <c r="GH47" s="230" t="s">
        <v>270</v>
      </c>
      <c r="GI47" s="230" t="s">
        <v>270</v>
      </c>
      <c r="GJ47" s="230" t="s">
        <v>270</v>
      </c>
      <c r="GK47" s="230" t="s">
        <v>270</v>
      </c>
      <c r="GL47" s="230" t="s">
        <v>270</v>
      </c>
      <c r="GM47" s="230" t="s">
        <v>270</v>
      </c>
      <c r="GN47" s="230" t="s">
        <v>270</v>
      </c>
      <c r="GO47" s="230" t="s">
        <v>270</v>
      </c>
      <c r="GP47" s="228"/>
      <c r="GQ47" s="229" cm="1">
        <f t="array" ref="GQ47">IF(OR(N47:ER47='Annex.1　DeclarationDesired'!$F$30),ROW(),"")</f>
        <v>47</v>
      </c>
      <c r="GR47" s="229"/>
    </row>
    <row r="48" spans="1:200" s="230" customFormat="1" ht="20.65" customHeight="1">
      <c r="A48" s="242" t="s">
        <v>480</v>
      </c>
      <c r="B48" s="241" t="s">
        <v>468</v>
      </c>
      <c r="C48" s="235" t="s">
        <v>363</v>
      </c>
      <c r="D48" s="235" t="s">
        <v>481</v>
      </c>
      <c r="E48" s="235"/>
      <c r="F48" s="235"/>
      <c r="G48" s="235" t="s">
        <v>482</v>
      </c>
      <c r="H48" s="235" t="s">
        <v>265</v>
      </c>
      <c r="I48" s="244" t="s">
        <v>483</v>
      </c>
      <c r="J48" s="235" t="s">
        <v>267</v>
      </c>
      <c r="K48" s="235"/>
      <c r="L48" s="235" t="s">
        <v>268</v>
      </c>
      <c r="M48" s="230" t="s">
        <v>298</v>
      </c>
      <c r="BH48" s="230" t="s">
        <v>270</v>
      </c>
      <c r="BI48" s="230" t="s">
        <v>270</v>
      </c>
      <c r="BJ48" s="230" t="s">
        <v>270</v>
      </c>
      <c r="BK48" s="230" t="s">
        <v>270</v>
      </c>
      <c r="BL48" s="230" t="s">
        <v>270</v>
      </c>
      <c r="BM48" s="230" t="s">
        <v>270</v>
      </c>
      <c r="BN48" s="230" t="s">
        <v>270</v>
      </c>
      <c r="BO48" s="230" t="s">
        <v>270</v>
      </c>
      <c r="BP48" s="230" t="s">
        <v>270</v>
      </c>
      <c r="BQ48" s="230" t="s">
        <v>270</v>
      </c>
      <c r="BR48" s="230" t="s">
        <v>270</v>
      </c>
      <c r="BS48" s="230" t="s">
        <v>270</v>
      </c>
      <c r="BT48" s="230" t="s">
        <v>270</v>
      </c>
      <c r="BU48" s="230" t="s">
        <v>270</v>
      </c>
      <c r="BV48" s="230" t="s">
        <v>270</v>
      </c>
      <c r="BW48" s="230" t="s">
        <v>270</v>
      </c>
      <c r="BX48" s="230" t="s">
        <v>270</v>
      </c>
      <c r="BY48" s="230" t="s">
        <v>270</v>
      </c>
      <c r="BZ48" s="230" t="s">
        <v>270</v>
      </c>
      <c r="CA48" s="230" t="s">
        <v>270</v>
      </c>
      <c r="CB48" s="230" t="s">
        <v>270</v>
      </c>
      <c r="CC48" s="230" t="s">
        <v>270</v>
      </c>
      <c r="CD48" s="230" t="s">
        <v>270</v>
      </c>
      <c r="CE48" s="230" t="s">
        <v>270</v>
      </c>
      <c r="CF48" s="230" t="s">
        <v>270</v>
      </c>
      <c r="CG48" s="230" t="s">
        <v>270</v>
      </c>
      <c r="CH48" s="230" t="s">
        <v>270</v>
      </c>
      <c r="CI48" s="230" t="s">
        <v>270</v>
      </c>
      <c r="CJ48" s="230" t="s">
        <v>270</v>
      </c>
      <c r="CK48" s="230" t="s">
        <v>270</v>
      </c>
      <c r="CL48" s="230" t="s">
        <v>270</v>
      </c>
      <c r="CM48" s="230" t="s">
        <v>270</v>
      </c>
      <c r="CN48" s="230" t="s">
        <v>270</v>
      </c>
      <c r="CO48" s="230" t="s">
        <v>270</v>
      </c>
      <c r="CP48" s="230" t="s">
        <v>270</v>
      </c>
      <c r="CQ48" s="230" t="s">
        <v>270</v>
      </c>
      <c r="CR48" s="230" t="s">
        <v>270</v>
      </c>
      <c r="CS48" s="230" t="s">
        <v>270</v>
      </c>
      <c r="CT48" s="230" t="s">
        <v>270</v>
      </c>
      <c r="CU48" s="230" t="s">
        <v>270</v>
      </c>
      <c r="CV48" s="230" t="s">
        <v>270</v>
      </c>
      <c r="CW48" s="230" t="s">
        <v>270</v>
      </c>
      <c r="CX48" s="230" t="s">
        <v>270</v>
      </c>
      <c r="CY48" s="230" t="s">
        <v>270</v>
      </c>
      <c r="CZ48" s="230" t="s">
        <v>270</v>
      </c>
      <c r="DA48" s="230" t="s">
        <v>270</v>
      </c>
      <c r="DB48" s="230" t="s">
        <v>270</v>
      </c>
      <c r="DC48" s="230" t="s">
        <v>270</v>
      </c>
      <c r="DD48" s="230" t="s">
        <v>270</v>
      </c>
      <c r="DE48" s="230" t="s">
        <v>270</v>
      </c>
      <c r="DF48" s="230" t="s">
        <v>270</v>
      </c>
      <c r="DG48" s="230" t="s">
        <v>270</v>
      </c>
      <c r="DH48" s="230" t="s">
        <v>270</v>
      </c>
      <c r="DI48" s="230" t="s">
        <v>270</v>
      </c>
      <c r="DJ48" s="230" t="s">
        <v>270</v>
      </c>
      <c r="DK48" s="230" t="s">
        <v>270</v>
      </c>
      <c r="DL48" s="230" t="s">
        <v>270</v>
      </c>
      <c r="DM48" s="230" t="s">
        <v>270</v>
      </c>
      <c r="DN48" s="230" t="s">
        <v>270</v>
      </c>
      <c r="DO48" s="230" t="s">
        <v>270</v>
      </c>
      <c r="DP48" s="230" t="s">
        <v>270</v>
      </c>
      <c r="DQ48" s="230" t="s">
        <v>270</v>
      </c>
      <c r="DR48" s="230" t="s">
        <v>270</v>
      </c>
      <c r="DS48" s="230" t="s">
        <v>270</v>
      </c>
      <c r="DT48" s="230" t="s">
        <v>270</v>
      </c>
      <c r="DU48" s="230" t="s">
        <v>270</v>
      </c>
      <c r="DV48" s="230" t="s">
        <v>270</v>
      </c>
      <c r="DW48" s="230" t="s">
        <v>270</v>
      </c>
      <c r="DX48" s="230" t="s">
        <v>270</v>
      </c>
      <c r="DY48" s="230" t="s">
        <v>270</v>
      </c>
      <c r="DZ48" s="230" t="s">
        <v>270</v>
      </c>
      <c r="EA48" s="230" t="s">
        <v>270</v>
      </c>
      <c r="EB48" s="230" t="s">
        <v>270</v>
      </c>
      <c r="EC48" s="230" t="s">
        <v>270</v>
      </c>
      <c r="ED48" s="230" t="s">
        <v>270</v>
      </c>
      <c r="EE48" s="230" t="s">
        <v>270</v>
      </c>
      <c r="EF48" s="230" t="s">
        <v>270</v>
      </c>
      <c r="EG48" s="230" t="s">
        <v>270</v>
      </c>
      <c r="EH48" s="230" t="s">
        <v>270</v>
      </c>
      <c r="EI48" s="230" t="s">
        <v>270</v>
      </c>
      <c r="EJ48" s="230" t="s">
        <v>270</v>
      </c>
      <c r="EK48" s="230" t="s">
        <v>270</v>
      </c>
      <c r="EL48" s="230" t="s">
        <v>270</v>
      </c>
      <c r="EM48" s="230" t="s">
        <v>270</v>
      </c>
      <c r="EN48" s="230" t="s">
        <v>270</v>
      </c>
      <c r="EO48" s="230" t="s">
        <v>270</v>
      </c>
      <c r="EP48" s="230" t="s">
        <v>270</v>
      </c>
      <c r="EQ48" s="230" t="s">
        <v>270</v>
      </c>
      <c r="ER48" s="230" t="s">
        <v>270</v>
      </c>
      <c r="ES48" s="230" t="s">
        <v>484</v>
      </c>
      <c r="ET48" s="230" t="s">
        <v>328</v>
      </c>
      <c r="EU48" s="230" t="s">
        <v>323</v>
      </c>
      <c r="EV48" s="230" t="s">
        <v>368</v>
      </c>
      <c r="EW48" s="230" t="s">
        <v>358</v>
      </c>
      <c r="EX48" s="230" t="s">
        <v>324</v>
      </c>
      <c r="EY48" s="230" t="s">
        <v>332</v>
      </c>
      <c r="EZ48" s="230" t="s">
        <v>319</v>
      </c>
      <c r="FA48" s="230" t="s">
        <v>333</v>
      </c>
      <c r="FB48" s="230" t="s">
        <v>369</v>
      </c>
      <c r="FC48" s="230" t="s">
        <v>343</v>
      </c>
      <c r="FD48" s="230" t="s">
        <v>270</v>
      </c>
      <c r="FE48" s="230" t="s">
        <v>270</v>
      </c>
      <c r="FF48" s="230" t="s">
        <v>270</v>
      </c>
      <c r="FG48" s="230" t="s">
        <v>270</v>
      </c>
      <c r="FH48" s="230" t="s">
        <v>270</v>
      </c>
      <c r="FI48" s="230" t="s">
        <v>270</v>
      </c>
      <c r="FJ48" s="230" t="s">
        <v>270</v>
      </c>
      <c r="FK48" s="230" t="s">
        <v>270</v>
      </c>
      <c r="FL48" s="230" t="s">
        <v>270</v>
      </c>
      <c r="FM48" s="230" t="s">
        <v>270</v>
      </c>
      <c r="FN48" s="230" t="s">
        <v>270</v>
      </c>
      <c r="FO48" s="230" t="s">
        <v>270</v>
      </c>
      <c r="FP48" s="230" t="s">
        <v>270</v>
      </c>
      <c r="FQ48" s="230" t="s">
        <v>270</v>
      </c>
      <c r="FR48" s="230" t="s">
        <v>270</v>
      </c>
      <c r="FS48" s="230" t="s">
        <v>270</v>
      </c>
      <c r="FT48" s="230" t="s">
        <v>270</v>
      </c>
      <c r="FU48" s="230" t="s">
        <v>270</v>
      </c>
      <c r="FV48" s="230" t="s">
        <v>270</v>
      </c>
      <c r="FW48" s="230" t="s">
        <v>270</v>
      </c>
      <c r="FX48" s="230" t="s">
        <v>270</v>
      </c>
      <c r="FY48" s="230" t="s">
        <v>270</v>
      </c>
      <c r="FZ48" s="230" t="s">
        <v>270</v>
      </c>
      <c r="GA48" s="230" t="s">
        <v>270</v>
      </c>
      <c r="GB48" s="230" t="s">
        <v>270</v>
      </c>
      <c r="GC48" s="230" t="s">
        <v>270</v>
      </c>
      <c r="GD48" s="230" t="s">
        <v>270</v>
      </c>
      <c r="GE48" s="230" t="s">
        <v>270</v>
      </c>
      <c r="GF48" s="230" t="s">
        <v>270</v>
      </c>
      <c r="GG48" s="230" t="s">
        <v>270</v>
      </c>
      <c r="GH48" s="230" t="s">
        <v>270</v>
      </c>
      <c r="GI48" s="230" t="s">
        <v>270</v>
      </c>
      <c r="GJ48" s="230" t="s">
        <v>270</v>
      </c>
      <c r="GK48" s="230" t="s">
        <v>270</v>
      </c>
      <c r="GL48" s="230" t="s">
        <v>270</v>
      </c>
      <c r="GM48" s="230" t="s">
        <v>270</v>
      </c>
      <c r="GN48" s="230" t="s">
        <v>270</v>
      </c>
      <c r="GO48" s="230" t="s">
        <v>270</v>
      </c>
      <c r="GP48" s="228"/>
      <c r="GQ48" s="229" cm="1">
        <f t="array" ref="GQ48">IF(OR(N48:ER48='Annex.1　DeclarationDesired'!$F$30),ROW(),"")</f>
        <v>48</v>
      </c>
      <c r="GR48" s="229"/>
    </row>
    <row r="49" spans="1:200" s="230" customFormat="1" ht="20.65" customHeight="1">
      <c r="A49" s="242" t="s">
        <v>485</v>
      </c>
      <c r="B49" s="241" t="s">
        <v>486</v>
      </c>
      <c r="C49" s="235" t="s">
        <v>487</v>
      </c>
      <c r="D49" s="235"/>
      <c r="E49" s="235"/>
      <c r="F49" s="235"/>
      <c r="G49" s="235" t="s">
        <v>488</v>
      </c>
      <c r="H49" s="235" t="s">
        <v>315</v>
      </c>
      <c r="I49" s="235"/>
      <c r="J49" s="235" t="s">
        <v>267</v>
      </c>
      <c r="K49" s="235"/>
      <c r="L49" s="235" t="s">
        <v>268</v>
      </c>
      <c r="M49" s="230" t="s">
        <v>269</v>
      </c>
      <c r="N49" s="230">
        <v>5030</v>
      </c>
      <c r="O49" s="230">
        <v>5070</v>
      </c>
      <c r="P49" s="230">
        <v>6020</v>
      </c>
      <c r="BH49" s="230" t="s">
        <v>270</v>
      </c>
      <c r="BI49" s="230" t="s">
        <v>270</v>
      </c>
      <c r="BJ49" s="230" t="s">
        <v>270</v>
      </c>
      <c r="BK49" s="230" t="s">
        <v>270</v>
      </c>
      <c r="BL49" s="230" t="s">
        <v>270</v>
      </c>
      <c r="BM49" s="230" t="s">
        <v>270</v>
      </c>
      <c r="BN49" s="230" t="s">
        <v>270</v>
      </c>
      <c r="BO49" s="230" t="s">
        <v>270</v>
      </c>
      <c r="BP49" s="230" t="s">
        <v>270</v>
      </c>
      <c r="BQ49" s="230" t="s">
        <v>270</v>
      </c>
      <c r="BR49" s="230" t="s">
        <v>270</v>
      </c>
      <c r="BS49" s="230" t="s">
        <v>270</v>
      </c>
      <c r="BT49" s="230" t="s">
        <v>270</v>
      </c>
      <c r="BU49" s="230" t="s">
        <v>270</v>
      </c>
      <c r="BV49" s="230" t="s">
        <v>270</v>
      </c>
      <c r="BW49" s="230" t="s">
        <v>270</v>
      </c>
      <c r="BX49" s="230" t="s">
        <v>270</v>
      </c>
      <c r="BY49" s="230" t="s">
        <v>270</v>
      </c>
      <c r="BZ49" s="230" t="s">
        <v>270</v>
      </c>
      <c r="CA49" s="230" t="s">
        <v>270</v>
      </c>
      <c r="CB49" s="230" t="s">
        <v>270</v>
      </c>
      <c r="CC49" s="230" t="s">
        <v>270</v>
      </c>
      <c r="CD49" s="230" t="s">
        <v>270</v>
      </c>
      <c r="CE49" s="230" t="s">
        <v>270</v>
      </c>
      <c r="CF49" s="230" t="s">
        <v>270</v>
      </c>
      <c r="CG49" s="230" t="s">
        <v>270</v>
      </c>
      <c r="CH49" s="230" t="s">
        <v>270</v>
      </c>
      <c r="CI49" s="230" t="s">
        <v>270</v>
      </c>
      <c r="CJ49" s="230" t="s">
        <v>270</v>
      </c>
      <c r="CK49" s="230" t="s">
        <v>270</v>
      </c>
      <c r="CL49" s="230" t="s">
        <v>270</v>
      </c>
      <c r="CM49" s="230" t="s">
        <v>270</v>
      </c>
      <c r="CN49" s="230" t="s">
        <v>270</v>
      </c>
      <c r="CO49" s="230" t="s">
        <v>270</v>
      </c>
      <c r="CP49" s="230" t="s">
        <v>270</v>
      </c>
      <c r="CQ49" s="230" t="s">
        <v>270</v>
      </c>
      <c r="CR49" s="230" t="s">
        <v>270</v>
      </c>
      <c r="CS49" s="230" t="s">
        <v>270</v>
      </c>
      <c r="CT49" s="230" t="s">
        <v>270</v>
      </c>
      <c r="CU49" s="230" t="s">
        <v>270</v>
      </c>
      <c r="CV49" s="230" t="s">
        <v>270</v>
      </c>
      <c r="CW49" s="230" t="s">
        <v>270</v>
      </c>
      <c r="CX49" s="230" t="s">
        <v>270</v>
      </c>
      <c r="CY49" s="230" t="s">
        <v>270</v>
      </c>
      <c r="CZ49" s="230" t="s">
        <v>270</v>
      </c>
      <c r="DA49" s="230" t="s">
        <v>270</v>
      </c>
      <c r="DB49" s="230" t="s">
        <v>270</v>
      </c>
      <c r="DC49" s="230" t="s">
        <v>270</v>
      </c>
      <c r="DD49" s="230" t="s">
        <v>270</v>
      </c>
      <c r="DE49" s="230" t="s">
        <v>270</v>
      </c>
      <c r="DF49" s="230" t="s">
        <v>270</v>
      </c>
      <c r="DG49" s="230" t="s">
        <v>270</v>
      </c>
      <c r="DH49" s="230" t="s">
        <v>270</v>
      </c>
      <c r="DI49" s="230" t="s">
        <v>270</v>
      </c>
      <c r="DJ49" s="230" t="s">
        <v>270</v>
      </c>
      <c r="DK49" s="230" t="s">
        <v>270</v>
      </c>
      <c r="DL49" s="230" t="s">
        <v>270</v>
      </c>
      <c r="DM49" s="230" t="s">
        <v>270</v>
      </c>
      <c r="DN49" s="230" t="s">
        <v>270</v>
      </c>
      <c r="DO49" s="230" t="s">
        <v>270</v>
      </c>
      <c r="DP49" s="230" t="s">
        <v>270</v>
      </c>
      <c r="DQ49" s="230" t="s">
        <v>270</v>
      </c>
      <c r="DR49" s="230" t="s">
        <v>270</v>
      </c>
      <c r="DS49" s="230" t="s">
        <v>270</v>
      </c>
      <c r="DT49" s="230" t="s">
        <v>270</v>
      </c>
      <c r="DU49" s="230" t="s">
        <v>270</v>
      </c>
      <c r="DV49" s="230" t="s">
        <v>270</v>
      </c>
      <c r="DW49" s="230" t="s">
        <v>270</v>
      </c>
      <c r="DX49" s="230" t="s">
        <v>270</v>
      </c>
      <c r="DY49" s="230" t="s">
        <v>270</v>
      </c>
      <c r="DZ49" s="230" t="s">
        <v>270</v>
      </c>
      <c r="EA49" s="230" t="s">
        <v>270</v>
      </c>
      <c r="EB49" s="230" t="s">
        <v>270</v>
      </c>
      <c r="EC49" s="230" t="s">
        <v>270</v>
      </c>
      <c r="ED49" s="230" t="s">
        <v>270</v>
      </c>
      <c r="EE49" s="230" t="s">
        <v>270</v>
      </c>
      <c r="EF49" s="230" t="s">
        <v>270</v>
      </c>
      <c r="EG49" s="230" t="s">
        <v>270</v>
      </c>
      <c r="EH49" s="230" t="s">
        <v>270</v>
      </c>
      <c r="EI49" s="230" t="s">
        <v>270</v>
      </c>
      <c r="EJ49" s="230" t="s">
        <v>270</v>
      </c>
      <c r="EK49" s="230" t="s">
        <v>270</v>
      </c>
      <c r="EL49" s="230" t="s">
        <v>270</v>
      </c>
      <c r="EM49" s="230" t="s">
        <v>270</v>
      </c>
      <c r="EN49" s="230" t="s">
        <v>270</v>
      </c>
      <c r="EO49" s="230" t="s">
        <v>270</v>
      </c>
      <c r="EP49" s="230" t="s">
        <v>270</v>
      </c>
      <c r="EQ49" s="230" t="s">
        <v>270</v>
      </c>
      <c r="ER49" s="230" t="s">
        <v>270</v>
      </c>
      <c r="ES49" s="230" t="s">
        <v>339</v>
      </c>
      <c r="ET49" s="230" t="s">
        <v>340</v>
      </c>
      <c r="EU49" s="230" t="s">
        <v>270</v>
      </c>
      <c r="EV49" s="230" t="s">
        <v>270</v>
      </c>
      <c r="EW49" s="230" t="s">
        <v>270</v>
      </c>
      <c r="EX49" s="230" t="s">
        <v>270</v>
      </c>
      <c r="EY49" s="230" t="s">
        <v>270</v>
      </c>
      <c r="EZ49" s="230" t="s">
        <v>270</v>
      </c>
      <c r="FA49" s="230" t="s">
        <v>270</v>
      </c>
      <c r="FB49" s="230" t="s">
        <v>270</v>
      </c>
      <c r="FC49" s="230" t="s">
        <v>270</v>
      </c>
      <c r="FD49" s="230" t="s">
        <v>270</v>
      </c>
      <c r="FE49" s="230" t="s">
        <v>270</v>
      </c>
      <c r="FF49" s="230" t="s">
        <v>270</v>
      </c>
      <c r="FG49" s="230" t="s">
        <v>270</v>
      </c>
      <c r="FH49" s="230" t="s">
        <v>270</v>
      </c>
      <c r="FI49" s="230" t="s">
        <v>270</v>
      </c>
      <c r="FJ49" s="230" t="s">
        <v>270</v>
      </c>
      <c r="FK49" s="230" t="s">
        <v>270</v>
      </c>
      <c r="FL49" s="230" t="s">
        <v>270</v>
      </c>
      <c r="FM49" s="230" t="s">
        <v>270</v>
      </c>
      <c r="FN49" s="230" t="s">
        <v>270</v>
      </c>
      <c r="FO49" s="230" t="s">
        <v>270</v>
      </c>
      <c r="FP49" s="230" t="s">
        <v>270</v>
      </c>
      <c r="FQ49" s="230" t="s">
        <v>270</v>
      </c>
      <c r="FR49" s="230" t="s">
        <v>270</v>
      </c>
      <c r="FS49" s="230" t="s">
        <v>270</v>
      </c>
      <c r="FT49" s="230" t="s">
        <v>270</v>
      </c>
      <c r="FU49" s="230" t="s">
        <v>270</v>
      </c>
      <c r="FV49" s="230" t="s">
        <v>270</v>
      </c>
      <c r="FW49" s="230" t="s">
        <v>270</v>
      </c>
      <c r="FX49" s="230" t="s">
        <v>270</v>
      </c>
      <c r="FY49" s="230" t="s">
        <v>270</v>
      </c>
      <c r="FZ49" s="230" t="s">
        <v>270</v>
      </c>
      <c r="GA49" s="230" t="s">
        <v>270</v>
      </c>
      <c r="GB49" s="230" t="s">
        <v>270</v>
      </c>
      <c r="GC49" s="230" t="s">
        <v>270</v>
      </c>
      <c r="GD49" s="230" t="s">
        <v>270</v>
      </c>
      <c r="GE49" s="230" t="s">
        <v>270</v>
      </c>
      <c r="GF49" s="230" t="s">
        <v>270</v>
      </c>
      <c r="GG49" s="230" t="s">
        <v>270</v>
      </c>
      <c r="GH49" s="230" t="s">
        <v>270</v>
      </c>
      <c r="GI49" s="230" t="s">
        <v>270</v>
      </c>
      <c r="GJ49" s="230" t="s">
        <v>270</v>
      </c>
      <c r="GK49" s="230" t="s">
        <v>270</v>
      </c>
      <c r="GL49" s="230" t="s">
        <v>270</v>
      </c>
      <c r="GM49" s="230" t="s">
        <v>270</v>
      </c>
      <c r="GN49" s="230" t="s">
        <v>270</v>
      </c>
      <c r="GO49" s="230" t="s">
        <v>270</v>
      </c>
      <c r="GP49" s="228"/>
      <c r="GQ49" s="229" cm="1">
        <f t="array" ref="GQ49">IF(OR(N49:ER49='Annex.1　DeclarationDesired'!$F$30),ROW(),"")</f>
        <v>49</v>
      </c>
      <c r="GR49" s="229"/>
    </row>
    <row r="50" spans="1:200" s="230" customFormat="1" ht="20.65" customHeight="1">
      <c r="A50" s="242" t="s">
        <v>489</v>
      </c>
      <c r="B50" s="241" t="s">
        <v>490</v>
      </c>
      <c r="C50" s="235" t="s">
        <v>491</v>
      </c>
      <c r="D50" s="235"/>
      <c r="E50" s="235"/>
      <c r="F50" s="235"/>
      <c r="G50" s="235" t="s">
        <v>492</v>
      </c>
      <c r="H50" s="235" t="s">
        <v>315</v>
      </c>
      <c r="I50" s="235"/>
      <c r="J50" s="235" t="s">
        <v>267</v>
      </c>
      <c r="K50" s="235"/>
      <c r="L50" s="235" t="s">
        <v>268</v>
      </c>
      <c r="M50" s="230" t="s">
        <v>298</v>
      </c>
      <c r="BH50" s="230" t="s">
        <v>270</v>
      </c>
      <c r="BI50" s="230" t="s">
        <v>270</v>
      </c>
      <c r="BJ50" s="230" t="s">
        <v>270</v>
      </c>
      <c r="BK50" s="230" t="s">
        <v>270</v>
      </c>
      <c r="BL50" s="230" t="s">
        <v>270</v>
      </c>
      <c r="BM50" s="230" t="s">
        <v>270</v>
      </c>
      <c r="BN50" s="230" t="s">
        <v>270</v>
      </c>
      <c r="BO50" s="230" t="s">
        <v>270</v>
      </c>
      <c r="BP50" s="230" t="s">
        <v>270</v>
      </c>
      <c r="BQ50" s="230" t="s">
        <v>270</v>
      </c>
      <c r="BR50" s="230" t="s">
        <v>270</v>
      </c>
      <c r="BS50" s="230" t="s">
        <v>270</v>
      </c>
      <c r="BT50" s="230" t="s">
        <v>270</v>
      </c>
      <c r="BU50" s="230" t="s">
        <v>270</v>
      </c>
      <c r="BV50" s="230" t="s">
        <v>270</v>
      </c>
      <c r="BW50" s="230" t="s">
        <v>270</v>
      </c>
      <c r="BX50" s="230" t="s">
        <v>270</v>
      </c>
      <c r="BY50" s="230" t="s">
        <v>270</v>
      </c>
      <c r="BZ50" s="230" t="s">
        <v>270</v>
      </c>
      <c r="CA50" s="230" t="s">
        <v>270</v>
      </c>
      <c r="CB50" s="230" t="s">
        <v>270</v>
      </c>
      <c r="CC50" s="230" t="s">
        <v>270</v>
      </c>
      <c r="CD50" s="230" t="s">
        <v>270</v>
      </c>
      <c r="CE50" s="230" t="s">
        <v>270</v>
      </c>
      <c r="CF50" s="230" t="s">
        <v>270</v>
      </c>
      <c r="CG50" s="230" t="s">
        <v>270</v>
      </c>
      <c r="CH50" s="230" t="s">
        <v>270</v>
      </c>
      <c r="CI50" s="230" t="s">
        <v>270</v>
      </c>
      <c r="CJ50" s="230" t="s">
        <v>270</v>
      </c>
      <c r="CK50" s="230" t="s">
        <v>270</v>
      </c>
      <c r="CL50" s="230" t="s">
        <v>270</v>
      </c>
      <c r="CM50" s="230" t="s">
        <v>270</v>
      </c>
      <c r="CN50" s="230" t="s">
        <v>270</v>
      </c>
      <c r="CO50" s="230" t="s">
        <v>270</v>
      </c>
      <c r="CP50" s="230" t="s">
        <v>270</v>
      </c>
      <c r="CQ50" s="230" t="s">
        <v>270</v>
      </c>
      <c r="CR50" s="230" t="s">
        <v>270</v>
      </c>
      <c r="CS50" s="230" t="s">
        <v>270</v>
      </c>
      <c r="CT50" s="230" t="s">
        <v>270</v>
      </c>
      <c r="CU50" s="230" t="s">
        <v>270</v>
      </c>
      <c r="CV50" s="230" t="s">
        <v>270</v>
      </c>
      <c r="CW50" s="230" t="s">
        <v>270</v>
      </c>
      <c r="CX50" s="230" t="s">
        <v>270</v>
      </c>
      <c r="CY50" s="230" t="s">
        <v>270</v>
      </c>
      <c r="CZ50" s="230" t="s">
        <v>270</v>
      </c>
      <c r="DA50" s="230" t="s">
        <v>270</v>
      </c>
      <c r="DB50" s="230" t="s">
        <v>270</v>
      </c>
      <c r="DC50" s="230" t="s">
        <v>270</v>
      </c>
      <c r="DD50" s="230" t="s">
        <v>270</v>
      </c>
      <c r="DE50" s="230" t="s">
        <v>270</v>
      </c>
      <c r="DF50" s="230" t="s">
        <v>270</v>
      </c>
      <c r="DG50" s="230" t="s">
        <v>270</v>
      </c>
      <c r="DH50" s="230" t="s">
        <v>270</v>
      </c>
      <c r="DI50" s="230" t="s">
        <v>270</v>
      </c>
      <c r="DJ50" s="230" t="s">
        <v>270</v>
      </c>
      <c r="DK50" s="230" t="s">
        <v>270</v>
      </c>
      <c r="DL50" s="230" t="s">
        <v>270</v>
      </c>
      <c r="DM50" s="230" t="s">
        <v>270</v>
      </c>
      <c r="DN50" s="230" t="s">
        <v>270</v>
      </c>
      <c r="DO50" s="230" t="s">
        <v>270</v>
      </c>
      <c r="DP50" s="230" t="s">
        <v>270</v>
      </c>
      <c r="DQ50" s="230" t="s">
        <v>270</v>
      </c>
      <c r="DR50" s="230" t="s">
        <v>270</v>
      </c>
      <c r="DS50" s="230" t="s">
        <v>270</v>
      </c>
      <c r="DT50" s="230" t="s">
        <v>270</v>
      </c>
      <c r="DU50" s="230" t="s">
        <v>270</v>
      </c>
      <c r="DV50" s="230" t="s">
        <v>270</v>
      </c>
      <c r="DW50" s="230" t="s">
        <v>270</v>
      </c>
      <c r="DX50" s="230" t="s">
        <v>270</v>
      </c>
      <c r="DY50" s="230" t="s">
        <v>270</v>
      </c>
      <c r="DZ50" s="230" t="s">
        <v>270</v>
      </c>
      <c r="EA50" s="230" t="s">
        <v>270</v>
      </c>
      <c r="EB50" s="230" t="s">
        <v>270</v>
      </c>
      <c r="EC50" s="230" t="s">
        <v>270</v>
      </c>
      <c r="ED50" s="230" t="s">
        <v>270</v>
      </c>
      <c r="EE50" s="230" t="s">
        <v>270</v>
      </c>
      <c r="EF50" s="230" t="s">
        <v>270</v>
      </c>
      <c r="EG50" s="230" t="s">
        <v>270</v>
      </c>
      <c r="EH50" s="230" t="s">
        <v>270</v>
      </c>
      <c r="EI50" s="230" t="s">
        <v>270</v>
      </c>
      <c r="EJ50" s="230" t="s">
        <v>270</v>
      </c>
      <c r="EK50" s="230" t="s">
        <v>270</v>
      </c>
      <c r="EL50" s="230" t="s">
        <v>270</v>
      </c>
      <c r="EM50" s="230" t="s">
        <v>270</v>
      </c>
      <c r="EN50" s="230" t="s">
        <v>270</v>
      </c>
      <c r="EO50" s="230" t="s">
        <v>270</v>
      </c>
      <c r="EP50" s="230" t="s">
        <v>270</v>
      </c>
      <c r="EQ50" s="230" t="s">
        <v>270</v>
      </c>
      <c r="ER50" s="230" t="s">
        <v>270</v>
      </c>
      <c r="ES50" s="230" t="s">
        <v>341</v>
      </c>
      <c r="ET50" s="230" t="s">
        <v>270</v>
      </c>
      <c r="EU50" s="230" t="s">
        <v>270</v>
      </c>
      <c r="EV50" s="230" t="s">
        <v>270</v>
      </c>
      <c r="EW50" s="230" t="s">
        <v>270</v>
      </c>
      <c r="EX50" s="230" t="s">
        <v>270</v>
      </c>
      <c r="EY50" s="230" t="s">
        <v>270</v>
      </c>
      <c r="EZ50" s="230" t="s">
        <v>270</v>
      </c>
      <c r="FA50" s="230" t="s">
        <v>270</v>
      </c>
      <c r="FB50" s="230" t="s">
        <v>270</v>
      </c>
      <c r="FC50" s="230" t="s">
        <v>270</v>
      </c>
      <c r="FD50" s="230" t="s">
        <v>270</v>
      </c>
      <c r="FE50" s="230" t="s">
        <v>270</v>
      </c>
      <c r="FF50" s="230" t="s">
        <v>270</v>
      </c>
      <c r="FG50" s="230" t="s">
        <v>270</v>
      </c>
      <c r="FH50" s="230" t="s">
        <v>270</v>
      </c>
      <c r="FI50" s="230" t="s">
        <v>270</v>
      </c>
      <c r="FJ50" s="230" t="s">
        <v>270</v>
      </c>
      <c r="FK50" s="230" t="s">
        <v>270</v>
      </c>
      <c r="FL50" s="230" t="s">
        <v>270</v>
      </c>
      <c r="FM50" s="230" t="s">
        <v>270</v>
      </c>
      <c r="FN50" s="230" t="s">
        <v>270</v>
      </c>
      <c r="FO50" s="230" t="s">
        <v>270</v>
      </c>
      <c r="FP50" s="230" t="s">
        <v>270</v>
      </c>
      <c r="FQ50" s="230" t="s">
        <v>270</v>
      </c>
      <c r="FR50" s="230" t="s">
        <v>270</v>
      </c>
      <c r="FS50" s="230" t="s">
        <v>270</v>
      </c>
      <c r="FT50" s="230" t="s">
        <v>270</v>
      </c>
      <c r="FU50" s="230" t="s">
        <v>270</v>
      </c>
      <c r="FV50" s="230" t="s">
        <v>270</v>
      </c>
      <c r="FW50" s="230" t="s">
        <v>270</v>
      </c>
      <c r="FX50" s="230" t="s">
        <v>270</v>
      </c>
      <c r="FY50" s="230" t="s">
        <v>270</v>
      </c>
      <c r="FZ50" s="230" t="s">
        <v>270</v>
      </c>
      <c r="GA50" s="230" t="s">
        <v>270</v>
      </c>
      <c r="GB50" s="230" t="s">
        <v>270</v>
      </c>
      <c r="GC50" s="230" t="s">
        <v>270</v>
      </c>
      <c r="GD50" s="230" t="s">
        <v>270</v>
      </c>
      <c r="GE50" s="230" t="s">
        <v>270</v>
      </c>
      <c r="GF50" s="230" t="s">
        <v>270</v>
      </c>
      <c r="GG50" s="230" t="s">
        <v>270</v>
      </c>
      <c r="GH50" s="230" t="s">
        <v>270</v>
      </c>
      <c r="GI50" s="230" t="s">
        <v>270</v>
      </c>
      <c r="GJ50" s="230" t="s">
        <v>270</v>
      </c>
      <c r="GK50" s="230" t="s">
        <v>270</v>
      </c>
      <c r="GL50" s="230" t="s">
        <v>270</v>
      </c>
      <c r="GM50" s="230" t="s">
        <v>270</v>
      </c>
      <c r="GN50" s="230" t="s">
        <v>270</v>
      </c>
      <c r="GO50" s="230" t="s">
        <v>270</v>
      </c>
      <c r="GP50" s="228"/>
      <c r="GQ50" s="229" cm="1">
        <f t="array" ref="GQ50">IF(OR(N50:ER50='Annex.1　DeclarationDesired'!$F$30),ROW(),"")</f>
        <v>50</v>
      </c>
      <c r="GR50" s="229"/>
    </row>
    <row r="51" spans="1:200" s="230" customFormat="1" ht="20.65" customHeight="1">
      <c r="A51" s="242" t="s">
        <v>493</v>
      </c>
      <c r="B51" s="241" t="s">
        <v>490</v>
      </c>
      <c r="C51" s="235" t="s">
        <v>494</v>
      </c>
      <c r="D51" s="235" t="s">
        <v>495</v>
      </c>
      <c r="E51" s="235"/>
      <c r="F51" s="235"/>
      <c r="G51" s="235" t="s">
        <v>496</v>
      </c>
      <c r="H51" s="235" t="s">
        <v>315</v>
      </c>
      <c r="I51" s="235"/>
      <c r="J51" s="235"/>
      <c r="K51" s="235"/>
      <c r="L51" s="235" t="s">
        <v>268</v>
      </c>
      <c r="M51" s="230" t="s">
        <v>269</v>
      </c>
      <c r="N51" s="230" t="s">
        <v>497</v>
      </c>
      <c r="O51" s="230">
        <v>6010</v>
      </c>
      <c r="P51" s="230">
        <v>6020</v>
      </c>
      <c r="Q51" s="230">
        <v>7080</v>
      </c>
      <c r="R51" s="230">
        <v>9020</v>
      </c>
      <c r="S51" s="230" t="s">
        <v>498</v>
      </c>
      <c r="T51" s="230" t="s">
        <v>499</v>
      </c>
      <c r="U51" s="230" t="s">
        <v>500</v>
      </c>
      <c r="BH51" s="230" t="s">
        <v>270</v>
      </c>
      <c r="BI51" s="230" t="s">
        <v>270</v>
      </c>
      <c r="BJ51" s="230" t="s">
        <v>270</v>
      </c>
      <c r="BK51" s="230" t="s">
        <v>270</v>
      </c>
      <c r="BL51" s="230" t="s">
        <v>270</v>
      </c>
      <c r="BM51" s="230" t="s">
        <v>270</v>
      </c>
      <c r="BN51" s="230" t="s">
        <v>270</v>
      </c>
      <c r="BO51" s="230" t="s">
        <v>270</v>
      </c>
      <c r="BP51" s="230" t="s">
        <v>270</v>
      </c>
      <c r="BQ51" s="230" t="s">
        <v>270</v>
      </c>
      <c r="BR51" s="230" t="s">
        <v>270</v>
      </c>
      <c r="BS51" s="230" t="s">
        <v>270</v>
      </c>
      <c r="BT51" s="230" t="s">
        <v>270</v>
      </c>
      <c r="BU51" s="230" t="s">
        <v>270</v>
      </c>
      <c r="BV51" s="230" t="s">
        <v>270</v>
      </c>
      <c r="BW51" s="230" t="s">
        <v>270</v>
      </c>
      <c r="BX51" s="230" t="s">
        <v>270</v>
      </c>
      <c r="BY51" s="230" t="s">
        <v>270</v>
      </c>
      <c r="BZ51" s="230" t="s">
        <v>270</v>
      </c>
      <c r="CA51" s="230" t="s">
        <v>270</v>
      </c>
      <c r="CB51" s="230" t="s">
        <v>270</v>
      </c>
      <c r="CC51" s="230" t="s">
        <v>270</v>
      </c>
      <c r="CD51" s="230" t="s">
        <v>270</v>
      </c>
      <c r="CE51" s="230" t="s">
        <v>270</v>
      </c>
      <c r="CF51" s="230" t="s">
        <v>270</v>
      </c>
      <c r="CG51" s="230" t="s">
        <v>270</v>
      </c>
      <c r="CH51" s="230" t="s">
        <v>270</v>
      </c>
      <c r="CI51" s="230" t="s">
        <v>270</v>
      </c>
      <c r="CJ51" s="230" t="s">
        <v>270</v>
      </c>
      <c r="CK51" s="230" t="s">
        <v>270</v>
      </c>
      <c r="CL51" s="230" t="s">
        <v>270</v>
      </c>
      <c r="CM51" s="230" t="s">
        <v>270</v>
      </c>
      <c r="CN51" s="230" t="s">
        <v>270</v>
      </c>
      <c r="CO51" s="230" t="s">
        <v>270</v>
      </c>
      <c r="CP51" s="230" t="s">
        <v>270</v>
      </c>
      <c r="CQ51" s="230" t="s">
        <v>270</v>
      </c>
      <c r="CR51" s="230" t="s">
        <v>270</v>
      </c>
      <c r="CS51" s="230" t="s">
        <v>270</v>
      </c>
      <c r="CT51" s="230" t="s">
        <v>270</v>
      </c>
      <c r="CU51" s="230" t="s">
        <v>270</v>
      </c>
      <c r="CV51" s="230" t="s">
        <v>270</v>
      </c>
      <c r="CW51" s="230" t="s">
        <v>270</v>
      </c>
      <c r="CX51" s="230" t="s">
        <v>270</v>
      </c>
      <c r="CY51" s="230" t="s">
        <v>270</v>
      </c>
      <c r="CZ51" s="230" t="s">
        <v>270</v>
      </c>
      <c r="DA51" s="230" t="s">
        <v>270</v>
      </c>
      <c r="DB51" s="230" t="s">
        <v>270</v>
      </c>
      <c r="DC51" s="230" t="s">
        <v>270</v>
      </c>
      <c r="DD51" s="230" t="s">
        <v>270</v>
      </c>
      <c r="DE51" s="230" t="s">
        <v>270</v>
      </c>
      <c r="DF51" s="230" t="s">
        <v>270</v>
      </c>
      <c r="DG51" s="230" t="s">
        <v>270</v>
      </c>
      <c r="DH51" s="230" t="s">
        <v>270</v>
      </c>
      <c r="DI51" s="230" t="s">
        <v>270</v>
      </c>
      <c r="DJ51" s="230" t="s">
        <v>270</v>
      </c>
      <c r="DK51" s="230" t="s">
        <v>270</v>
      </c>
      <c r="DL51" s="230" t="s">
        <v>270</v>
      </c>
      <c r="DM51" s="230" t="s">
        <v>270</v>
      </c>
      <c r="DN51" s="230" t="s">
        <v>270</v>
      </c>
      <c r="DO51" s="230" t="s">
        <v>270</v>
      </c>
      <c r="DP51" s="230" t="s">
        <v>270</v>
      </c>
      <c r="DQ51" s="230" t="s">
        <v>270</v>
      </c>
      <c r="DR51" s="230" t="s">
        <v>270</v>
      </c>
      <c r="DS51" s="230" t="s">
        <v>270</v>
      </c>
      <c r="DT51" s="230" t="s">
        <v>270</v>
      </c>
      <c r="DU51" s="230" t="s">
        <v>270</v>
      </c>
      <c r="DV51" s="230" t="s">
        <v>270</v>
      </c>
      <c r="DW51" s="230" t="s">
        <v>270</v>
      </c>
      <c r="DX51" s="230" t="s">
        <v>270</v>
      </c>
      <c r="DY51" s="230" t="s">
        <v>270</v>
      </c>
      <c r="DZ51" s="230" t="s">
        <v>270</v>
      </c>
      <c r="EA51" s="230" t="s">
        <v>270</v>
      </c>
      <c r="EB51" s="230" t="s">
        <v>270</v>
      </c>
      <c r="EC51" s="230" t="s">
        <v>270</v>
      </c>
      <c r="ED51" s="230" t="s">
        <v>270</v>
      </c>
      <c r="EE51" s="230" t="s">
        <v>270</v>
      </c>
      <c r="EF51" s="230" t="s">
        <v>270</v>
      </c>
      <c r="EG51" s="230" t="s">
        <v>270</v>
      </c>
      <c r="EH51" s="230" t="s">
        <v>270</v>
      </c>
      <c r="EI51" s="230" t="s">
        <v>270</v>
      </c>
      <c r="EJ51" s="230" t="s">
        <v>270</v>
      </c>
      <c r="EK51" s="230" t="s">
        <v>270</v>
      </c>
      <c r="EL51" s="230" t="s">
        <v>270</v>
      </c>
      <c r="EM51" s="230" t="s">
        <v>270</v>
      </c>
      <c r="EN51" s="230" t="s">
        <v>270</v>
      </c>
      <c r="EO51" s="230" t="s">
        <v>270</v>
      </c>
      <c r="EP51" s="230" t="s">
        <v>270</v>
      </c>
      <c r="EQ51" s="230" t="s">
        <v>270</v>
      </c>
      <c r="ER51" s="230" t="s">
        <v>270</v>
      </c>
      <c r="ES51" s="230" t="s">
        <v>350</v>
      </c>
      <c r="ET51" s="230" t="s">
        <v>340</v>
      </c>
      <c r="EU51" s="230" t="s">
        <v>341</v>
      </c>
      <c r="EV51" s="230" t="s">
        <v>351</v>
      </c>
      <c r="EW51" s="230" t="s">
        <v>270</v>
      </c>
      <c r="EX51" s="230" t="s">
        <v>270</v>
      </c>
      <c r="EY51" s="230" t="s">
        <v>270</v>
      </c>
      <c r="EZ51" s="230" t="s">
        <v>270</v>
      </c>
      <c r="FA51" s="230" t="s">
        <v>270</v>
      </c>
      <c r="FB51" s="230" t="s">
        <v>270</v>
      </c>
      <c r="FC51" s="230" t="s">
        <v>270</v>
      </c>
      <c r="FD51" s="230" t="s">
        <v>270</v>
      </c>
      <c r="FE51" s="230" t="s">
        <v>270</v>
      </c>
      <c r="FF51" s="230" t="s">
        <v>270</v>
      </c>
      <c r="FG51" s="230" t="s">
        <v>270</v>
      </c>
      <c r="FH51" s="230" t="s">
        <v>270</v>
      </c>
      <c r="FI51" s="230" t="s">
        <v>270</v>
      </c>
      <c r="FJ51" s="230" t="s">
        <v>270</v>
      </c>
      <c r="FK51" s="230" t="s">
        <v>270</v>
      </c>
      <c r="FL51" s="230" t="s">
        <v>270</v>
      </c>
      <c r="FM51" s="230" t="s">
        <v>270</v>
      </c>
      <c r="FN51" s="230" t="s">
        <v>270</v>
      </c>
      <c r="FO51" s="230" t="s">
        <v>270</v>
      </c>
      <c r="FP51" s="230" t="s">
        <v>270</v>
      </c>
      <c r="FQ51" s="230" t="s">
        <v>270</v>
      </c>
      <c r="FR51" s="230" t="s">
        <v>270</v>
      </c>
      <c r="FS51" s="230" t="s">
        <v>270</v>
      </c>
      <c r="FT51" s="230" t="s">
        <v>270</v>
      </c>
      <c r="FU51" s="230" t="s">
        <v>270</v>
      </c>
      <c r="FV51" s="230" t="s">
        <v>270</v>
      </c>
      <c r="FW51" s="230" t="s">
        <v>270</v>
      </c>
      <c r="FX51" s="230" t="s">
        <v>270</v>
      </c>
      <c r="FY51" s="230" t="s">
        <v>270</v>
      </c>
      <c r="FZ51" s="230" t="s">
        <v>270</v>
      </c>
      <c r="GA51" s="230" t="s">
        <v>270</v>
      </c>
      <c r="GB51" s="230" t="s">
        <v>270</v>
      </c>
      <c r="GC51" s="230" t="s">
        <v>270</v>
      </c>
      <c r="GD51" s="230" t="s">
        <v>270</v>
      </c>
      <c r="GE51" s="230" t="s">
        <v>270</v>
      </c>
      <c r="GF51" s="230" t="s">
        <v>270</v>
      </c>
      <c r="GG51" s="230" t="s">
        <v>270</v>
      </c>
      <c r="GH51" s="230" t="s">
        <v>270</v>
      </c>
      <c r="GI51" s="230" t="s">
        <v>270</v>
      </c>
      <c r="GJ51" s="230" t="s">
        <v>270</v>
      </c>
      <c r="GK51" s="230" t="s">
        <v>270</v>
      </c>
      <c r="GL51" s="230" t="s">
        <v>270</v>
      </c>
      <c r="GM51" s="230" t="s">
        <v>270</v>
      </c>
      <c r="GN51" s="230" t="s">
        <v>270</v>
      </c>
      <c r="GO51" s="230" t="s">
        <v>270</v>
      </c>
      <c r="GP51" s="228"/>
      <c r="GQ51" s="229" cm="1">
        <f t="array" ref="GQ51">IF(OR(N51:ER51='Annex.1　DeclarationDesired'!$F$30),ROW(),"")</f>
        <v>51</v>
      </c>
      <c r="GR51" s="229"/>
    </row>
    <row r="52" spans="1:200" s="230" customFormat="1" ht="20.65" customHeight="1">
      <c r="A52" s="242" t="s">
        <v>501</v>
      </c>
      <c r="B52" s="241" t="s">
        <v>490</v>
      </c>
      <c r="C52" s="235" t="s">
        <v>502</v>
      </c>
      <c r="D52" s="235" t="s">
        <v>503</v>
      </c>
      <c r="E52" s="235"/>
      <c r="F52" s="235"/>
      <c r="G52" s="235" t="s">
        <v>504</v>
      </c>
      <c r="H52" s="235" t="s">
        <v>265</v>
      </c>
      <c r="I52" s="235" t="s">
        <v>505</v>
      </c>
      <c r="J52" s="235"/>
      <c r="K52" s="235"/>
      <c r="L52" s="235" t="s">
        <v>268</v>
      </c>
      <c r="M52" s="230" t="s">
        <v>269</v>
      </c>
      <c r="BH52" s="230" t="s">
        <v>270</v>
      </c>
      <c r="BI52" s="230" t="s">
        <v>270</v>
      </c>
      <c r="BJ52" s="230" t="s">
        <v>270</v>
      </c>
      <c r="BK52" s="230" t="s">
        <v>270</v>
      </c>
      <c r="BL52" s="230" t="s">
        <v>270</v>
      </c>
      <c r="BM52" s="230" t="s">
        <v>270</v>
      </c>
      <c r="BN52" s="230" t="s">
        <v>270</v>
      </c>
      <c r="BO52" s="230" t="s">
        <v>270</v>
      </c>
      <c r="BP52" s="230" t="s">
        <v>270</v>
      </c>
      <c r="BQ52" s="230" t="s">
        <v>270</v>
      </c>
      <c r="BR52" s="230" t="s">
        <v>270</v>
      </c>
      <c r="BS52" s="230" t="s">
        <v>270</v>
      </c>
      <c r="BT52" s="230" t="s">
        <v>270</v>
      </c>
      <c r="BU52" s="230" t="s">
        <v>270</v>
      </c>
      <c r="BV52" s="230" t="s">
        <v>270</v>
      </c>
      <c r="BW52" s="230" t="s">
        <v>270</v>
      </c>
      <c r="BX52" s="230" t="s">
        <v>270</v>
      </c>
      <c r="BY52" s="230" t="s">
        <v>270</v>
      </c>
      <c r="BZ52" s="230" t="s">
        <v>270</v>
      </c>
      <c r="CA52" s="230" t="s">
        <v>270</v>
      </c>
      <c r="CB52" s="230" t="s">
        <v>270</v>
      </c>
      <c r="CC52" s="230" t="s">
        <v>270</v>
      </c>
      <c r="CD52" s="230" t="s">
        <v>270</v>
      </c>
      <c r="CE52" s="230" t="s">
        <v>270</v>
      </c>
      <c r="CF52" s="230" t="s">
        <v>270</v>
      </c>
      <c r="CG52" s="230" t="s">
        <v>270</v>
      </c>
      <c r="CH52" s="230" t="s">
        <v>270</v>
      </c>
      <c r="CI52" s="230" t="s">
        <v>270</v>
      </c>
      <c r="CJ52" s="230" t="s">
        <v>270</v>
      </c>
      <c r="CK52" s="230" t="s">
        <v>270</v>
      </c>
      <c r="CL52" s="230" t="s">
        <v>270</v>
      </c>
      <c r="CM52" s="230" t="s">
        <v>270</v>
      </c>
      <c r="CN52" s="230" t="s">
        <v>270</v>
      </c>
      <c r="CO52" s="230" t="s">
        <v>270</v>
      </c>
      <c r="CP52" s="230" t="s">
        <v>270</v>
      </c>
      <c r="CQ52" s="230" t="s">
        <v>270</v>
      </c>
      <c r="CR52" s="230" t="s">
        <v>270</v>
      </c>
      <c r="CS52" s="230" t="s">
        <v>270</v>
      </c>
      <c r="CT52" s="230" t="s">
        <v>270</v>
      </c>
      <c r="CU52" s="230" t="s">
        <v>270</v>
      </c>
      <c r="CV52" s="230" t="s">
        <v>270</v>
      </c>
      <c r="CW52" s="230" t="s">
        <v>270</v>
      </c>
      <c r="CX52" s="230" t="s">
        <v>270</v>
      </c>
      <c r="CY52" s="230" t="s">
        <v>270</v>
      </c>
      <c r="CZ52" s="230" t="s">
        <v>270</v>
      </c>
      <c r="DA52" s="230" t="s">
        <v>270</v>
      </c>
      <c r="DB52" s="230" t="s">
        <v>270</v>
      </c>
      <c r="DC52" s="230" t="s">
        <v>270</v>
      </c>
      <c r="DD52" s="230" t="s">
        <v>270</v>
      </c>
      <c r="DE52" s="230" t="s">
        <v>270</v>
      </c>
      <c r="DF52" s="230" t="s">
        <v>270</v>
      </c>
      <c r="DG52" s="230" t="s">
        <v>270</v>
      </c>
      <c r="DH52" s="230" t="s">
        <v>270</v>
      </c>
      <c r="DI52" s="230" t="s">
        <v>270</v>
      </c>
      <c r="DJ52" s="230" t="s">
        <v>270</v>
      </c>
      <c r="DK52" s="230" t="s">
        <v>270</v>
      </c>
      <c r="DL52" s="230" t="s">
        <v>270</v>
      </c>
      <c r="DM52" s="230" t="s">
        <v>270</v>
      </c>
      <c r="DN52" s="230" t="s">
        <v>270</v>
      </c>
      <c r="DO52" s="230" t="s">
        <v>270</v>
      </c>
      <c r="DP52" s="230" t="s">
        <v>270</v>
      </c>
      <c r="DQ52" s="230" t="s">
        <v>270</v>
      </c>
      <c r="DR52" s="230" t="s">
        <v>270</v>
      </c>
      <c r="DS52" s="230" t="s">
        <v>270</v>
      </c>
      <c r="DT52" s="230" t="s">
        <v>270</v>
      </c>
      <c r="DU52" s="230" t="s">
        <v>270</v>
      </c>
      <c r="DV52" s="230" t="s">
        <v>270</v>
      </c>
      <c r="DW52" s="230" t="s">
        <v>270</v>
      </c>
      <c r="DX52" s="230" t="s">
        <v>270</v>
      </c>
      <c r="DY52" s="230" t="s">
        <v>270</v>
      </c>
      <c r="DZ52" s="230" t="s">
        <v>270</v>
      </c>
      <c r="EA52" s="230" t="s">
        <v>270</v>
      </c>
      <c r="EB52" s="230" t="s">
        <v>270</v>
      </c>
      <c r="EC52" s="230" t="s">
        <v>270</v>
      </c>
      <c r="ED52" s="230" t="s">
        <v>270</v>
      </c>
      <c r="EE52" s="230" t="s">
        <v>270</v>
      </c>
      <c r="EF52" s="230" t="s">
        <v>270</v>
      </c>
      <c r="EG52" s="230" t="s">
        <v>270</v>
      </c>
      <c r="EH52" s="230" t="s">
        <v>270</v>
      </c>
      <c r="EI52" s="230" t="s">
        <v>270</v>
      </c>
      <c r="EJ52" s="230" t="s">
        <v>270</v>
      </c>
      <c r="EK52" s="230" t="s">
        <v>270</v>
      </c>
      <c r="EL52" s="230" t="s">
        <v>270</v>
      </c>
      <c r="EM52" s="230" t="s">
        <v>270</v>
      </c>
      <c r="EN52" s="230" t="s">
        <v>270</v>
      </c>
      <c r="EO52" s="230" t="s">
        <v>270</v>
      </c>
      <c r="EP52" s="230" t="s">
        <v>270</v>
      </c>
      <c r="EQ52" s="230" t="s">
        <v>270</v>
      </c>
      <c r="ER52" s="230" t="s">
        <v>270</v>
      </c>
      <c r="ES52" s="230" t="s">
        <v>271</v>
      </c>
      <c r="ET52" s="230" t="s">
        <v>299</v>
      </c>
      <c r="EU52" s="230" t="s">
        <v>301</v>
      </c>
      <c r="EV52" s="230" t="s">
        <v>303</v>
      </c>
      <c r="EW52" s="230" t="s">
        <v>506</v>
      </c>
      <c r="EX52" s="230" t="s">
        <v>318</v>
      </c>
      <c r="EY52" s="230" t="s">
        <v>304</v>
      </c>
      <c r="EZ52" s="230" t="s">
        <v>305</v>
      </c>
      <c r="FA52" s="230" t="s">
        <v>306</v>
      </c>
      <c r="FB52" s="230" t="s">
        <v>507</v>
      </c>
      <c r="FC52" s="230" t="s">
        <v>508</v>
      </c>
      <c r="FD52" s="230" t="s">
        <v>509</v>
      </c>
      <c r="FE52" s="230" t="s">
        <v>510</v>
      </c>
      <c r="FF52" s="230" t="s">
        <v>511</v>
      </c>
      <c r="FG52" s="230" t="s">
        <v>484</v>
      </c>
      <c r="FH52" s="230" t="s">
        <v>332</v>
      </c>
      <c r="FI52" s="230" t="s">
        <v>319</v>
      </c>
      <c r="FJ52" s="230" t="s">
        <v>333</v>
      </c>
      <c r="FK52" s="230" t="s">
        <v>270</v>
      </c>
      <c r="FL52" s="230" t="s">
        <v>270</v>
      </c>
      <c r="FM52" s="230" t="s">
        <v>270</v>
      </c>
      <c r="FN52" s="230" t="s">
        <v>270</v>
      </c>
      <c r="FO52" s="230" t="s">
        <v>270</v>
      </c>
      <c r="FP52" s="230" t="s">
        <v>270</v>
      </c>
      <c r="FQ52" s="230" t="s">
        <v>270</v>
      </c>
      <c r="FR52" s="230" t="s">
        <v>270</v>
      </c>
      <c r="FS52" s="230" t="s">
        <v>270</v>
      </c>
      <c r="FT52" s="230" t="s">
        <v>270</v>
      </c>
      <c r="FU52" s="230" t="s">
        <v>270</v>
      </c>
      <c r="FV52" s="230" t="s">
        <v>270</v>
      </c>
      <c r="FW52" s="230" t="s">
        <v>270</v>
      </c>
      <c r="FX52" s="230" t="s">
        <v>270</v>
      </c>
      <c r="FY52" s="230" t="s">
        <v>270</v>
      </c>
      <c r="FZ52" s="230" t="s">
        <v>270</v>
      </c>
      <c r="GA52" s="230" t="s">
        <v>270</v>
      </c>
      <c r="GB52" s="230" t="s">
        <v>270</v>
      </c>
      <c r="GC52" s="230" t="s">
        <v>270</v>
      </c>
      <c r="GD52" s="230" t="s">
        <v>270</v>
      </c>
      <c r="GE52" s="230" t="s">
        <v>270</v>
      </c>
      <c r="GF52" s="230" t="s">
        <v>270</v>
      </c>
      <c r="GG52" s="230" t="s">
        <v>270</v>
      </c>
      <c r="GH52" s="230" t="s">
        <v>270</v>
      </c>
      <c r="GI52" s="230" t="s">
        <v>270</v>
      </c>
      <c r="GJ52" s="230" t="s">
        <v>270</v>
      </c>
      <c r="GK52" s="230" t="s">
        <v>270</v>
      </c>
      <c r="GL52" s="230" t="s">
        <v>270</v>
      </c>
      <c r="GM52" s="230" t="s">
        <v>270</v>
      </c>
      <c r="GN52" s="230" t="s">
        <v>270</v>
      </c>
      <c r="GO52" s="230" t="s">
        <v>270</v>
      </c>
      <c r="GP52" s="228"/>
      <c r="GQ52" s="229" cm="1">
        <f t="array" ref="GQ52">IF(OR(N52:ER52='Annex.1　DeclarationDesired'!$F$30),ROW(),"")</f>
        <v>52</v>
      </c>
      <c r="GR52" s="229"/>
    </row>
    <row r="53" spans="1:200" s="230" customFormat="1" ht="20.65" customHeight="1">
      <c r="A53" s="242" t="s">
        <v>512</v>
      </c>
      <c r="B53" s="241" t="s">
        <v>513</v>
      </c>
      <c r="C53" s="235" t="s">
        <v>514</v>
      </c>
      <c r="D53" s="235" t="s">
        <v>515</v>
      </c>
      <c r="E53" s="235" t="s">
        <v>516</v>
      </c>
      <c r="F53" s="235" t="s">
        <v>517</v>
      </c>
      <c r="G53" s="235" t="s">
        <v>518</v>
      </c>
      <c r="H53" s="235" t="s">
        <v>265</v>
      </c>
      <c r="I53" s="235" t="s">
        <v>519</v>
      </c>
      <c r="J53" s="235" t="s">
        <v>265</v>
      </c>
      <c r="K53" s="235" t="s">
        <v>519</v>
      </c>
      <c r="L53" s="235" t="s">
        <v>268</v>
      </c>
      <c r="M53" s="230" t="s">
        <v>269</v>
      </c>
      <c r="N53" s="230">
        <v>22060</v>
      </c>
      <c r="O53" s="230">
        <v>25030</v>
      </c>
      <c r="BH53" s="230" t="s">
        <v>270</v>
      </c>
      <c r="BI53" s="230" t="s">
        <v>270</v>
      </c>
      <c r="BJ53" s="230" t="s">
        <v>270</v>
      </c>
      <c r="BK53" s="230" t="s">
        <v>270</v>
      </c>
      <c r="BL53" s="230" t="s">
        <v>270</v>
      </c>
      <c r="BM53" s="230" t="s">
        <v>270</v>
      </c>
      <c r="BN53" s="230" t="s">
        <v>270</v>
      </c>
      <c r="BO53" s="230" t="s">
        <v>270</v>
      </c>
      <c r="BP53" s="230" t="s">
        <v>270</v>
      </c>
      <c r="BQ53" s="230" t="s">
        <v>270</v>
      </c>
      <c r="BR53" s="230" t="s">
        <v>270</v>
      </c>
      <c r="BS53" s="230" t="s">
        <v>270</v>
      </c>
      <c r="BT53" s="230" t="s">
        <v>270</v>
      </c>
      <c r="BU53" s="230" t="s">
        <v>270</v>
      </c>
      <c r="BV53" s="230" t="s">
        <v>270</v>
      </c>
      <c r="BW53" s="230" t="s">
        <v>270</v>
      </c>
      <c r="BX53" s="230" t="s">
        <v>270</v>
      </c>
      <c r="BY53" s="230" t="s">
        <v>270</v>
      </c>
      <c r="BZ53" s="230" t="s">
        <v>270</v>
      </c>
      <c r="CA53" s="230" t="s">
        <v>270</v>
      </c>
      <c r="CB53" s="230" t="s">
        <v>270</v>
      </c>
      <c r="CC53" s="230" t="s">
        <v>270</v>
      </c>
      <c r="CD53" s="230" t="s">
        <v>270</v>
      </c>
      <c r="CE53" s="230" t="s">
        <v>270</v>
      </c>
      <c r="CF53" s="230" t="s">
        <v>270</v>
      </c>
      <c r="CG53" s="230" t="s">
        <v>270</v>
      </c>
      <c r="CH53" s="230" t="s">
        <v>270</v>
      </c>
      <c r="CI53" s="230" t="s">
        <v>270</v>
      </c>
      <c r="CJ53" s="230" t="s">
        <v>270</v>
      </c>
      <c r="CK53" s="230" t="s">
        <v>270</v>
      </c>
      <c r="CL53" s="230" t="s">
        <v>270</v>
      </c>
      <c r="CM53" s="230" t="s">
        <v>270</v>
      </c>
      <c r="CN53" s="230" t="s">
        <v>270</v>
      </c>
      <c r="CO53" s="230" t="s">
        <v>270</v>
      </c>
      <c r="CP53" s="230" t="s">
        <v>270</v>
      </c>
      <c r="CQ53" s="230" t="s">
        <v>270</v>
      </c>
      <c r="CR53" s="230" t="s">
        <v>270</v>
      </c>
      <c r="CS53" s="230" t="s">
        <v>270</v>
      </c>
      <c r="CT53" s="230" t="s">
        <v>270</v>
      </c>
      <c r="CU53" s="230" t="s">
        <v>270</v>
      </c>
      <c r="CV53" s="230" t="s">
        <v>270</v>
      </c>
      <c r="CW53" s="230" t="s">
        <v>270</v>
      </c>
      <c r="CX53" s="230" t="s">
        <v>270</v>
      </c>
      <c r="CY53" s="230" t="s">
        <v>270</v>
      </c>
      <c r="CZ53" s="230" t="s">
        <v>270</v>
      </c>
      <c r="DA53" s="230" t="s">
        <v>270</v>
      </c>
      <c r="DB53" s="230" t="s">
        <v>270</v>
      </c>
      <c r="DC53" s="230" t="s">
        <v>270</v>
      </c>
      <c r="DD53" s="230" t="s">
        <v>270</v>
      </c>
      <c r="DE53" s="230" t="s">
        <v>270</v>
      </c>
      <c r="DF53" s="230" t="s">
        <v>270</v>
      </c>
      <c r="DG53" s="230" t="s">
        <v>270</v>
      </c>
      <c r="DH53" s="230" t="s">
        <v>270</v>
      </c>
      <c r="DI53" s="230" t="s">
        <v>270</v>
      </c>
      <c r="DJ53" s="230" t="s">
        <v>270</v>
      </c>
      <c r="DK53" s="230" t="s">
        <v>270</v>
      </c>
      <c r="DL53" s="230" t="s">
        <v>270</v>
      </c>
      <c r="DM53" s="230" t="s">
        <v>270</v>
      </c>
      <c r="DN53" s="230" t="s">
        <v>270</v>
      </c>
      <c r="DO53" s="230" t="s">
        <v>270</v>
      </c>
      <c r="DP53" s="230" t="s">
        <v>270</v>
      </c>
      <c r="DQ53" s="230" t="s">
        <v>270</v>
      </c>
      <c r="DR53" s="230" t="s">
        <v>270</v>
      </c>
      <c r="DS53" s="230" t="s">
        <v>270</v>
      </c>
      <c r="DT53" s="230" t="s">
        <v>270</v>
      </c>
      <c r="DU53" s="230" t="s">
        <v>270</v>
      </c>
      <c r="DV53" s="230" t="s">
        <v>270</v>
      </c>
      <c r="DW53" s="230" t="s">
        <v>270</v>
      </c>
      <c r="DX53" s="230" t="s">
        <v>270</v>
      </c>
      <c r="DY53" s="230" t="s">
        <v>270</v>
      </c>
      <c r="DZ53" s="230" t="s">
        <v>270</v>
      </c>
      <c r="EA53" s="230" t="s">
        <v>270</v>
      </c>
      <c r="EB53" s="230" t="s">
        <v>270</v>
      </c>
      <c r="EC53" s="230" t="s">
        <v>270</v>
      </c>
      <c r="ED53" s="230" t="s">
        <v>270</v>
      </c>
      <c r="EE53" s="230" t="s">
        <v>270</v>
      </c>
      <c r="EF53" s="230" t="s">
        <v>270</v>
      </c>
      <c r="EG53" s="230" t="s">
        <v>270</v>
      </c>
      <c r="EH53" s="230" t="s">
        <v>270</v>
      </c>
      <c r="EI53" s="230" t="s">
        <v>270</v>
      </c>
      <c r="EJ53" s="230" t="s">
        <v>270</v>
      </c>
      <c r="EK53" s="230" t="s">
        <v>270</v>
      </c>
      <c r="EL53" s="230" t="s">
        <v>270</v>
      </c>
      <c r="EM53" s="230" t="s">
        <v>270</v>
      </c>
      <c r="EN53" s="230" t="s">
        <v>270</v>
      </c>
      <c r="EO53" s="230" t="s">
        <v>270</v>
      </c>
      <c r="EP53" s="230" t="s">
        <v>270</v>
      </c>
      <c r="EQ53" s="230" t="s">
        <v>270</v>
      </c>
      <c r="ER53" s="230" t="s">
        <v>270</v>
      </c>
      <c r="ES53" s="230" t="s">
        <v>354</v>
      </c>
      <c r="ET53" s="230" t="s">
        <v>355</v>
      </c>
      <c r="EU53" s="230" t="s">
        <v>270</v>
      </c>
      <c r="EV53" s="230" t="s">
        <v>270</v>
      </c>
      <c r="EW53" s="230" t="s">
        <v>270</v>
      </c>
      <c r="EX53" s="230" t="s">
        <v>270</v>
      </c>
      <c r="EY53" s="230" t="s">
        <v>270</v>
      </c>
      <c r="EZ53" s="230" t="s">
        <v>270</v>
      </c>
      <c r="FA53" s="230" t="s">
        <v>270</v>
      </c>
      <c r="FB53" s="230" t="s">
        <v>270</v>
      </c>
      <c r="FC53" s="230" t="s">
        <v>270</v>
      </c>
      <c r="FD53" s="230" t="s">
        <v>270</v>
      </c>
      <c r="FE53" s="230" t="s">
        <v>270</v>
      </c>
      <c r="FF53" s="230" t="s">
        <v>270</v>
      </c>
      <c r="FG53" s="230" t="s">
        <v>270</v>
      </c>
      <c r="FH53" s="230" t="s">
        <v>270</v>
      </c>
      <c r="FI53" s="230" t="s">
        <v>270</v>
      </c>
      <c r="FJ53" s="230" t="s">
        <v>270</v>
      </c>
      <c r="FK53" s="230" t="s">
        <v>270</v>
      </c>
      <c r="FL53" s="230" t="s">
        <v>270</v>
      </c>
      <c r="FM53" s="230" t="s">
        <v>270</v>
      </c>
      <c r="FN53" s="230" t="s">
        <v>270</v>
      </c>
      <c r="FO53" s="230" t="s">
        <v>270</v>
      </c>
      <c r="FP53" s="230" t="s">
        <v>270</v>
      </c>
      <c r="FQ53" s="230" t="s">
        <v>270</v>
      </c>
      <c r="FR53" s="230" t="s">
        <v>270</v>
      </c>
      <c r="FS53" s="230" t="s">
        <v>270</v>
      </c>
      <c r="FT53" s="230" t="s">
        <v>270</v>
      </c>
      <c r="FU53" s="230" t="s">
        <v>270</v>
      </c>
      <c r="FV53" s="230" t="s">
        <v>270</v>
      </c>
      <c r="FW53" s="230" t="s">
        <v>270</v>
      </c>
      <c r="FX53" s="230" t="s">
        <v>270</v>
      </c>
      <c r="FY53" s="230" t="s">
        <v>270</v>
      </c>
      <c r="FZ53" s="230" t="s">
        <v>270</v>
      </c>
      <c r="GA53" s="230" t="s">
        <v>270</v>
      </c>
      <c r="GB53" s="230" t="s">
        <v>270</v>
      </c>
      <c r="GC53" s="230" t="s">
        <v>270</v>
      </c>
      <c r="GD53" s="230" t="s">
        <v>270</v>
      </c>
      <c r="GE53" s="230" t="s">
        <v>270</v>
      </c>
      <c r="GF53" s="230" t="s">
        <v>270</v>
      </c>
      <c r="GG53" s="230" t="s">
        <v>270</v>
      </c>
      <c r="GH53" s="230" t="s">
        <v>270</v>
      </c>
      <c r="GI53" s="230" t="s">
        <v>270</v>
      </c>
      <c r="GJ53" s="230" t="s">
        <v>270</v>
      </c>
      <c r="GK53" s="230" t="s">
        <v>270</v>
      </c>
      <c r="GL53" s="230" t="s">
        <v>270</v>
      </c>
      <c r="GM53" s="230" t="s">
        <v>270</v>
      </c>
      <c r="GN53" s="230" t="s">
        <v>270</v>
      </c>
      <c r="GO53" s="230" t="s">
        <v>270</v>
      </c>
      <c r="GP53" s="228"/>
      <c r="GQ53" s="229" cm="1">
        <f t="array" ref="GQ53">IF(OR(N53:ER53='Annex.1　DeclarationDesired'!$F$30),ROW(),"")</f>
        <v>53</v>
      </c>
      <c r="GR53" s="229"/>
    </row>
    <row r="54" spans="1:200" s="230" customFormat="1" ht="20.65" customHeight="1">
      <c r="A54" s="242" t="s">
        <v>520</v>
      </c>
      <c r="B54" s="241" t="s">
        <v>513</v>
      </c>
      <c r="C54" s="235" t="s">
        <v>514</v>
      </c>
      <c r="D54" s="235" t="s">
        <v>515</v>
      </c>
      <c r="E54" s="235" t="s">
        <v>521</v>
      </c>
      <c r="F54" s="235" t="s">
        <v>522</v>
      </c>
      <c r="G54" s="235" t="s">
        <v>518</v>
      </c>
      <c r="H54" s="235" t="s">
        <v>265</v>
      </c>
      <c r="I54" s="235" t="s">
        <v>523</v>
      </c>
      <c r="J54" s="235" t="s">
        <v>267</v>
      </c>
      <c r="K54" s="235"/>
      <c r="L54" s="235" t="s">
        <v>268</v>
      </c>
      <c r="M54" s="230" t="s">
        <v>269</v>
      </c>
      <c r="N54" s="230">
        <v>64060</v>
      </c>
      <c r="BH54" s="230" t="s">
        <v>270</v>
      </c>
      <c r="BI54" s="230" t="s">
        <v>270</v>
      </c>
      <c r="BJ54" s="230" t="s">
        <v>270</v>
      </c>
      <c r="BK54" s="230" t="s">
        <v>270</v>
      </c>
      <c r="BL54" s="230" t="s">
        <v>270</v>
      </c>
      <c r="BM54" s="230" t="s">
        <v>270</v>
      </c>
      <c r="BN54" s="230" t="s">
        <v>270</v>
      </c>
      <c r="BO54" s="230" t="s">
        <v>270</v>
      </c>
      <c r="BP54" s="230" t="s">
        <v>270</v>
      </c>
      <c r="BQ54" s="230" t="s">
        <v>270</v>
      </c>
      <c r="BR54" s="230" t="s">
        <v>270</v>
      </c>
      <c r="BS54" s="230" t="s">
        <v>270</v>
      </c>
      <c r="BT54" s="230" t="s">
        <v>270</v>
      </c>
      <c r="BU54" s="230" t="s">
        <v>270</v>
      </c>
      <c r="BV54" s="230" t="s">
        <v>270</v>
      </c>
      <c r="BW54" s="230" t="s">
        <v>270</v>
      </c>
      <c r="BX54" s="230" t="s">
        <v>270</v>
      </c>
      <c r="BY54" s="230" t="s">
        <v>270</v>
      </c>
      <c r="BZ54" s="230" t="s">
        <v>270</v>
      </c>
      <c r="CA54" s="230" t="s">
        <v>270</v>
      </c>
      <c r="CB54" s="230" t="s">
        <v>270</v>
      </c>
      <c r="CC54" s="230" t="s">
        <v>270</v>
      </c>
      <c r="CD54" s="230" t="s">
        <v>270</v>
      </c>
      <c r="CE54" s="230" t="s">
        <v>270</v>
      </c>
      <c r="CF54" s="230" t="s">
        <v>270</v>
      </c>
      <c r="CG54" s="230" t="s">
        <v>270</v>
      </c>
      <c r="CH54" s="230" t="s">
        <v>270</v>
      </c>
      <c r="CI54" s="230" t="s">
        <v>270</v>
      </c>
      <c r="CJ54" s="230" t="s">
        <v>270</v>
      </c>
      <c r="CK54" s="230" t="s">
        <v>270</v>
      </c>
      <c r="CL54" s="230" t="s">
        <v>270</v>
      </c>
      <c r="CM54" s="230" t="s">
        <v>270</v>
      </c>
      <c r="CN54" s="230" t="s">
        <v>270</v>
      </c>
      <c r="CO54" s="230" t="s">
        <v>270</v>
      </c>
      <c r="CP54" s="230" t="s">
        <v>270</v>
      </c>
      <c r="CQ54" s="230" t="s">
        <v>270</v>
      </c>
      <c r="CR54" s="230" t="s">
        <v>270</v>
      </c>
      <c r="CS54" s="230" t="s">
        <v>270</v>
      </c>
      <c r="CT54" s="230" t="s">
        <v>270</v>
      </c>
      <c r="CU54" s="230" t="s">
        <v>270</v>
      </c>
      <c r="CV54" s="230" t="s">
        <v>270</v>
      </c>
      <c r="CW54" s="230" t="s">
        <v>270</v>
      </c>
      <c r="CX54" s="230" t="s">
        <v>270</v>
      </c>
      <c r="CY54" s="230" t="s">
        <v>270</v>
      </c>
      <c r="CZ54" s="230" t="s">
        <v>270</v>
      </c>
      <c r="DA54" s="230" t="s">
        <v>270</v>
      </c>
      <c r="DB54" s="230" t="s">
        <v>270</v>
      </c>
      <c r="DC54" s="230" t="s">
        <v>270</v>
      </c>
      <c r="DD54" s="230" t="s">
        <v>270</v>
      </c>
      <c r="DE54" s="230" t="s">
        <v>270</v>
      </c>
      <c r="DF54" s="230" t="s">
        <v>270</v>
      </c>
      <c r="DG54" s="230" t="s">
        <v>270</v>
      </c>
      <c r="DH54" s="230" t="s">
        <v>270</v>
      </c>
      <c r="DI54" s="230" t="s">
        <v>270</v>
      </c>
      <c r="DJ54" s="230" t="s">
        <v>270</v>
      </c>
      <c r="DK54" s="230" t="s">
        <v>270</v>
      </c>
      <c r="DL54" s="230" t="s">
        <v>270</v>
      </c>
      <c r="DM54" s="230" t="s">
        <v>270</v>
      </c>
      <c r="DN54" s="230" t="s">
        <v>270</v>
      </c>
      <c r="DO54" s="230" t="s">
        <v>270</v>
      </c>
      <c r="DP54" s="230" t="s">
        <v>270</v>
      </c>
      <c r="DQ54" s="230" t="s">
        <v>270</v>
      </c>
      <c r="DR54" s="230" t="s">
        <v>270</v>
      </c>
      <c r="DS54" s="230" t="s">
        <v>270</v>
      </c>
      <c r="DT54" s="230" t="s">
        <v>270</v>
      </c>
      <c r="DU54" s="230" t="s">
        <v>270</v>
      </c>
      <c r="DV54" s="230" t="s">
        <v>270</v>
      </c>
      <c r="DW54" s="230" t="s">
        <v>270</v>
      </c>
      <c r="DX54" s="230" t="s">
        <v>270</v>
      </c>
      <c r="DY54" s="230" t="s">
        <v>270</v>
      </c>
      <c r="DZ54" s="230" t="s">
        <v>270</v>
      </c>
      <c r="EA54" s="230" t="s">
        <v>270</v>
      </c>
      <c r="EB54" s="230" t="s">
        <v>270</v>
      </c>
      <c r="EC54" s="230" t="s">
        <v>270</v>
      </c>
      <c r="ED54" s="230" t="s">
        <v>270</v>
      </c>
      <c r="EE54" s="230" t="s">
        <v>270</v>
      </c>
      <c r="EF54" s="230" t="s">
        <v>270</v>
      </c>
      <c r="EG54" s="230" t="s">
        <v>270</v>
      </c>
      <c r="EH54" s="230" t="s">
        <v>270</v>
      </c>
      <c r="EI54" s="230" t="s">
        <v>270</v>
      </c>
      <c r="EJ54" s="230" t="s">
        <v>270</v>
      </c>
      <c r="EK54" s="230" t="s">
        <v>270</v>
      </c>
      <c r="EL54" s="230" t="s">
        <v>270</v>
      </c>
      <c r="EM54" s="230" t="s">
        <v>270</v>
      </c>
      <c r="EN54" s="230" t="s">
        <v>270</v>
      </c>
      <c r="EO54" s="230" t="s">
        <v>270</v>
      </c>
      <c r="EP54" s="230" t="s">
        <v>270</v>
      </c>
      <c r="EQ54" s="230" t="s">
        <v>270</v>
      </c>
      <c r="ER54" s="230" t="s">
        <v>270</v>
      </c>
      <c r="ES54" s="230" t="s">
        <v>343</v>
      </c>
      <c r="ET54" s="230" t="s">
        <v>270</v>
      </c>
      <c r="EU54" s="230" t="s">
        <v>270</v>
      </c>
      <c r="EV54" s="230" t="s">
        <v>270</v>
      </c>
      <c r="EW54" s="230" t="s">
        <v>270</v>
      </c>
      <c r="EX54" s="230" t="s">
        <v>270</v>
      </c>
      <c r="EY54" s="230" t="s">
        <v>270</v>
      </c>
      <c r="EZ54" s="230" t="s">
        <v>270</v>
      </c>
      <c r="FA54" s="230" t="s">
        <v>270</v>
      </c>
      <c r="FB54" s="230" t="s">
        <v>270</v>
      </c>
      <c r="FC54" s="230" t="s">
        <v>270</v>
      </c>
      <c r="FD54" s="230" t="s">
        <v>270</v>
      </c>
      <c r="FE54" s="230" t="s">
        <v>270</v>
      </c>
      <c r="FF54" s="230" t="s">
        <v>270</v>
      </c>
      <c r="FG54" s="230" t="s">
        <v>270</v>
      </c>
      <c r="FH54" s="230" t="s">
        <v>270</v>
      </c>
      <c r="FI54" s="230" t="s">
        <v>270</v>
      </c>
      <c r="FJ54" s="230" t="s">
        <v>270</v>
      </c>
      <c r="FK54" s="230" t="s">
        <v>270</v>
      </c>
      <c r="FL54" s="230" t="s">
        <v>270</v>
      </c>
      <c r="FM54" s="230" t="s">
        <v>270</v>
      </c>
      <c r="FN54" s="230" t="s">
        <v>270</v>
      </c>
      <c r="FO54" s="230" t="s">
        <v>270</v>
      </c>
      <c r="FP54" s="230" t="s">
        <v>270</v>
      </c>
      <c r="FQ54" s="230" t="s">
        <v>270</v>
      </c>
      <c r="FR54" s="230" t="s">
        <v>270</v>
      </c>
      <c r="FS54" s="230" t="s">
        <v>270</v>
      </c>
      <c r="FT54" s="230" t="s">
        <v>270</v>
      </c>
      <c r="FU54" s="230" t="s">
        <v>270</v>
      </c>
      <c r="FV54" s="230" t="s">
        <v>270</v>
      </c>
      <c r="FW54" s="230" t="s">
        <v>270</v>
      </c>
      <c r="FX54" s="230" t="s">
        <v>270</v>
      </c>
      <c r="FY54" s="230" t="s">
        <v>270</v>
      </c>
      <c r="FZ54" s="230" t="s">
        <v>270</v>
      </c>
      <c r="GA54" s="230" t="s">
        <v>270</v>
      </c>
      <c r="GB54" s="230" t="s">
        <v>270</v>
      </c>
      <c r="GC54" s="230" t="s">
        <v>270</v>
      </c>
      <c r="GD54" s="230" t="s">
        <v>270</v>
      </c>
      <c r="GE54" s="230" t="s">
        <v>270</v>
      </c>
      <c r="GF54" s="230" t="s">
        <v>270</v>
      </c>
      <c r="GG54" s="230" t="s">
        <v>270</v>
      </c>
      <c r="GH54" s="230" t="s">
        <v>270</v>
      </c>
      <c r="GI54" s="230" t="s">
        <v>270</v>
      </c>
      <c r="GJ54" s="230" t="s">
        <v>270</v>
      </c>
      <c r="GK54" s="230" t="s">
        <v>270</v>
      </c>
      <c r="GL54" s="230" t="s">
        <v>270</v>
      </c>
      <c r="GM54" s="230" t="s">
        <v>270</v>
      </c>
      <c r="GN54" s="230" t="s">
        <v>270</v>
      </c>
      <c r="GO54" s="230" t="s">
        <v>270</v>
      </c>
      <c r="GP54" s="228"/>
      <c r="GQ54" s="229" cm="1">
        <f t="array" ref="GQ54">IF(OR(N54:ER54='Annex.1　DeclarationDesired'!$F$30),ROW(),"")</f>
        <v>54</v>
      </c>
      <c r="GR54" s="229"/>
    </row>
    <row r="55" spans="1:200" s="230" customFormat="1" ht="20.65" customHeight="1">
      <c r="A55" s="242" t="s">
        <v>524</v>
      </c>
      <c r="B55" s="241" t="s">
        <v>513</v>
      </c>
      <c r="C55" s="235" t="s">
        <v>514</v>
      </c>
      <c r="D55" s="235" t="s">
        <v>525</v>
      </c>
      <c r="E55" s="235" t="s">
        <v>526</v>
      </c>
      <c r="F55" s="235" t="s">
        <v>527</v>
      </c>
      <c r="G55" s="235" t="s">
        <v>518</v>
      </c>
      <c r="H55" s="235" t="s">
        <v>265</v>
      </c>
      <c r="I55" s="235" t="s">
        <v>528</v>
      </c>
      <c r="J55" s="235" t="s">
        <v>315</v>
      </c>
      <c r="K55" s="235" t="s">
        <v>528</v>
      </c>
      <c r="L55" s="235" t="s">
        <v>268</v>
      </c>
      <c r="M55" s="230" t="s">
        <v>269</v>
      </c>
      <c r="N55" s="230">
        <v>24010</v>
      </c>
      <c r="O55" s="230">
        <v>60040</v>
      </c>
      <c r="P55" s="230">
        <v>60050</v>
      </c>
      <c r="Q55" s="230">
        <v>60060</v>
      </c>
      <c r="R55" s="230">
        <v>60090</v>
      </c>
      <c r="S55" s="230">
        <v>60100</v>
      </c>
      <c r="T55" s="230">
        <v>61040</v>
      </c>
      <c r="U55" s="230">
        <v>63010</v>
      </c>
      <c r="BH55" s="230" t="s">
        <v>270</v>
      </c>
      <c r="BI55" s="230" t="s">
        <v>270</v>
      </c>
      <c r="BJ55" s="230" t="s">
        <v>270</v>
      </c>
      <c r="BK55" s="230" t="s">
        <v>270</v>
      </c>
      <c r="BL55" s="230" t="s">
        <v>270</v>
      </c>
      <c r="BM55" s="230" t="s">
        <v>270</v>
      </c>
      <c r="BN55" s="230" t="s">
        <v>270</v>
      </c>
      <c r="BO55" s="230" t="s">
        <v>270</v>
      </c>
      <c r="BP55" s="230" t="s">
        <v>270</v>
      </c>
      <c r="BQ55" s="230" t="s">
        <v>270</v>
      </c>
      <c r="BR55" s="230" t="s">
        <v>270</v>
      </c>
      <c r="BS55" s="230" t="s">
        <v>270</v>
      </c>
      <c r="BT55" s="230" t="s">
        <v>270</v>
      </c>
      <c r="BU55" s="230" t="s">
        <v>270</v>
      </c>
      <c r="BV55" s="230" t="s">
        <v>270</v>
      </c>
      <c r="BW55" s="230" t="s">
        <v>270</v>
      </c>
      <c r="BX55" s="230" t="s">
        <v>270</v>
      </c>
      <c r="BY55" s="230" t="s">
        <v>270</v>
      </c>
      <c r="BZ55" s="230" t="s">
        <v>270</v>
      </c>
      <c r="CA55" s="230" t="s">
        <v>270</v>
      </c>
      <c r="CB55" s="230" t="s">
        <v>270</v>
      </c>
      <c r="CC55" s="230" t="s">
        <v>270</v>
      </c>
      <c r="CD55" s="230" t="s">
        <v>270</v>
      </c>
      <c r="CE55" s="230" t="s">
        <v>270</v>
      </c>
      <c r="CF55" s="230" t="s">
        <v>270</v>
      </c>
      <c r="CG55" s="230" t="s">
        <v>270</v>
      </c>
      <c r="CH55" s="230" t="s">
        <v>270</v>
      </c>
      <c r="CI55" s="230" t="s">
        <v>270</v>
      </c>
      <c r="CJ55" s="230" t="s">
        <v>270</v>
      </c>
      <c r="CK55" s="230" t="s">
        <v>270</v>
      </c>
      <c r="CL55" s="230" t="s">
        <v>270</v>
      </c>
      <c r="CM55" s="230" t="s">
        <v>270</v>
      </c>
      <c r="CN55" s="230" t="s">
        <v>270</v>
      </c>
      <c r="CO55" s="230" t="s">
        <v>270</v>
      </c>
      <c r="CP55" s="230" t="s">
        <v>270</v>
      </c>
      <c r="CQ55" s="230" t="s">
        <v>270</v>
      </c>
      <c r="CR55" s="230" t="s">
        <v>270</v>
      </c>
      <c r="CS55" s="230" t="s">
        <v>270</v>
      </c>
      <c r="CT55" s="230" t="s">
        <v>270</v>
      </c>
      <c r="CU55" s="230" t="s">
        <v>270</v>
      </c>
      <c r="CV55" s="230" t="s">
        <v>270</v>
      </c>
      <c r="CW55" s="230" t="s">
        <v>270</v>
      </c>
      <c r="CX55" s="230" t="s">
        <v>270</v>
      </c>
      <c r="CY55" s="230" t="s">
        <v>270</v>
      </c>
      <c r="CZ55" s="230" t="s">
        <v>270</v>
      </c>
      <c r="DA55" s="230" t="s">
        <v>270</v>
      </c>
      <c r="DB55" s="230" t="s">
        <v>270</v>
      </c>
      <c r="DC55" s="230" t="s">
        <v>270</v>
      </c>
      <c r="DD55" s="230" t="s">
        <v>270</v>
      </c>
      <c r="DE55" s="230" t="s">
        <v>270</v>
      </c>
      <c r="DF55" s="230" t="s">
        <v>270</v>
      </c>
      <c r="DG55" s="230" t="s">
        <v>270</v>
      </c>
      <c r="DH55" s="230" t="s">
        <v>270</v>
      </c>
      <c r="DI55" s="230" t="s">
        <v>270</v>
      </c>
      <c r="DJ55" s="230" t="s">
        <v>270</v>
      </c>
      <c r="DK55" s="230" t="s">
        <v>270</v>
      </c>
      <c r="DL55" s="230" t="s">
        <v>270</v>
      </c>
      <c r="DM55" s="230" t="s">
        <v>270</v>
      </c>
      <c r="DN55" s="230" t="s">
        <v>270</v>
      </c>
      <c r="DO55" s="230" t="s">
        <v>270</v>
      </c>
      <c r="DP55" s="230" t="s">
        <v>270</v>
      </c>
      <c r="DQ55" s="230" t="s">
        <v>270</v>
      </c>
      <c r="DR55" s="230" t="s">
        <v>270</v>
      </c>
      <c r="DS55" s="230" t="s">
        <v>270</v>
      </c>
      <c r="DT55" s="230" t="s">
        <v>270</v>
      </c>
      <c r="DU55" s="230" t="s">
        <v>270</v>
      </c>
      <c r="DV55" s="230" t="s">
        <v>270</v>
      </c>
      <c r="DW55" s="230" t="s">
        <v>270</v>
      </c>
      <c r="DX55" s="230" t="s">
        <v>270</v>
      </c>
      <c r="DY55" s="230" t="s">
        <v>270</v>
      </c>
      <c r="DZ55" s="230" t="s">
        <v>270</v>
      </c>
      <c r="EA55" s="230" t="s">
        <v>270</v>
      </c>
      <c r="EB55" s="230" t="s">
        <v>270</v>
      </c>
      <c r="EC55" s="230" t="s">
        <v>270</v>
      </c>
      <c r="ED55" s="230" t="s">
        <v>270</v>
      </c>
      <c r="EE55" s="230" t="s">
        <v>270</v>
      </c>
      <c r="EF55" s="230" t="s">
        <v>270</v>
      </c>
      <c r="EG55" s="230" t="s">
        <v>270</v>
      </c>
      <c r="EH55" s="230" t="s">
        <v>270</v>
      </c>
      <c r="EI55" s="230" t="s">
        <v>270</v>
      </c>
      <c r="EJ55" s="230" t="s">
        <v>270</v>
      </c>
      <c r="EK55" s="230" t="s">
        <v>270</v>
      </c>
      <c r="EL55" s="230" t="s">
        <v>270</v>
      </c>
      <c r="EM55" s="230" t="s">
        <v>270</v>
      </c>
      <c r="EN55" s="230" t="s">
        <v>270</v>
      </c>
      <c r="EO55" s="230" t="s">
        <v>270</v>
      </c>
      <c r="EP55" s="230" t="s">
        <v>270</v>
      </c>
      <c r="EQ55" s="230" t="s">
        <v>270</v>
      </c>
      <c r="ER55" s="230" t="s">
        <v>270</v>
      </c>
      <c r="ES55" s="230" t="s">
        <v>529</v>
      </c>
      <c r="ET55" s="230" t="s">
        <v>287</v>
      </c>
      <c r="EU55" s="230" t="s">
        <v>307</v>
      </c>
      <c r="EV55" s="230" t="s">
        <v>369</v>
      </c>
      <c r="EW55" s="230" t="s">
        <v>270</v>
      </c>
      <c r="EX55" s="230" t="s">
        <v>270</v>
      </c>
      <c r="EY55" s="230" t="s">
        <v>270</v>
      </c>
      <c r="EZ55" s="230" t="s">
        <v>270</v>
      </c>
      <c r="FA55" s="230" t="s">
        <v>270</v>
      </c>
      <c r="FB55" s="230" t="s">
        <v>270</v>
      </c>
      <c r="FC55" s="230" t="s">
        <v>270</v>
      </c>
      <c r="FD55" s="230" t="s">
        <v>270</v>
      </c>
      <c r="FE55" s="230" t="s">
        <v>270</v>
      </c>
      <c r="FF55" s="230" t="s">
        <v>270</v>
      </c>
      <c r="FG55" s="230" t="s">
        <v>270</v>
      </c>
      <c r="FH55" s="230" t="s">
        <v>270</v>
      </c>
      <c r="FI55" s="230" t="s">
        <v>270</v>
      </c>
      <c r="FJ55" s="230" t="s">
        <v>270</v>
      </c>
      <c r="FK55" s="230" t="s">
        <v>270</v>
      </c>
      <c r="FL55" s="230" t="s">
        <v>270</v>
      </c>
      <c r="FM55" s="230" t="s">
        <v>270</v>
      </c>
      <c r="FN55" s="230" t="s">
        <v>270</v>
      </c>
      <c r="FO55" s="230" t="s">
        <v>270</v>
      </c>
      <c r="FP55" s="230" t="s">
        <v>270</v>
      </c>
      <c r="FQ55" s="230" t="s">
        <v>270</v>
      </c>
      <c r="FR55" s="230" t="s">
        <v>270</v>
      </c>
      <c r="FS55" s="230" t="s">
        <v>270</v>
      </c>
      <c r="FT55" s="230" t="s">
        <v>270</v>
      </c>
      <c r="FU55" s="230" t="s">
        <v>270</v>
      </c>
      <c r="FV55" s="230" t="s">
        <v>270</v>
      </c>
      <c r="FW55" s="230" t="s">
        <v>270</v>
      </c>
      <c r="FX55" s="230" t="s">
        <v>270</v>
      </c>
      <c r="FY55" s="230" t="s">
        <v>270</v>
      </c>
      <c r="FZ55" s="230" t="s">
        <v>270</v>
      </c>
      <c r="GA55" s="230" t="s">
        <v>270</v>
      </c>
      <c r="GB55" s="230" t="s">
        <v>270</v>
      </c>
      <c r="GC55" s="230" t="s">
        <v>270</v>
      </c>
      <c r="GD55" s="230" t="s">
        <v>270</v>
      </c>
      <c r="GE55" s="230" t="s">
        <v>270</v>
      </c>
      <c r="GF55" s="230" t="s">
        <v>270</v>
      </c>
      <c r="GG55" s="230" t="s">
        <v>270</v>
      </c>
      <c r="GH55" s="230" t="s">
        <v>270</v>
      </c>
      <c r="GI55" s="230" t="s">
        <v>270</v>
      </c>
      <c r="GJ55" s="230" t="s">
        <v>270</v>
      </c>
      <c r="GK55" s="230" t="s">
        <v>270</v>
      </c>
      <c r="GL55" s="230" t="s">
        <v>270</v>
      </c>
      <c r="GM55" s="230" t="s">
        <v>270</v>
      </c>
      <c r="GN55" s="230" t="s">
        <v>270</v>
      </c>
      <c r="GO55" s="230" t="s">
        <v>270</v>
      </c>
      <c r="GP55" s="228"/>
      <c r="GQ55" s="229" cm="1">
        <f t="array" ref="GQ55">IF(OR(N55:ER55='Annex.1　DeclarationDesired'!$F$30),ROW(),"")</f>
        <v>55</v>
      </c>
      <c r="GR55" s="229"/>
    </row>
    <row r="56" spans="1:200" s="230" customFormat="1" ht="20.65" customHeight="1">
      <c r="A56" s="242" t="s">
        <v>530</v>
      </c>
      <c r="B56" s="241" t="s">
        <v>513</v>
      </c>
      <c r="C56" s="235" t="s">
        <v>514</v>
      </c>
      <c r="D56" s="235" t="s">
        <v>525</v>
      </c>
      <c r="E56" s="235" t="s">
        <v>531</v>
      </c>
      <c r="F56" s="235" t="s">
        <v>532</v>
      </c>
      <c r="G56" s="235" t="s">
        <v>518</v>
      </c>
      <c r="H56" s="235" t="s">
        <v>265</v>
      </c>
      <c r="I56" s="235" t="s">
        <v>528</v>
      </c>
      <c r="J56" s="235" t="s">
        <v>265</v>
      </c>
      <c r="K56" s="235" t="s">
        <v>528</v>
      </c>
      <c r="L56" s="235" t="s">
        <v>268</v>
      </c>
      <c r="M56" s="230" t="s">
        <v>269</v>
      </c>
      <c r="BH56" s="230" t="s">
        <v>270</v>
      </c>
      <c r="BI56" s="230" t="s">
        <v>270</v>
      </c>
      <c r="BJ56" s="230" t="s">
        <v>270</v>
      </c>
      <c r="BK56" s="230" t="s">
        <v>270</v>
      </c>
      <c r="BL56" s="230" t="s">
        <v>270</v>
      </c>
      <c r="BM56" s="230" t="s">
        <v>270</v>
      </c>
      <c r="BN56" s="230" t="s">
        <v>270</v>
      </c>
      <c r="BO56" s="230" t="s">
        <v>270</v>
      </c>
      <c r="BP56" s="230" t="s">
        <v>270</v>
      </c>
      <c r="BQ56" s="230" t="s">
        <v>270</v>
      </c>
      <c r="BR56" s="230" t="s">
        <v>270</v>
      </c>
      <c r="BS56" s="230" t="s">
        <v>270</v>
      </c>
      <c r="BT56" s="230" t="s">
        <v>270</v>
      </c>
      <c r="BU56" s="230" t="s">
        <v>270</v>
      </c>
      <c r="BV56" s="230" t="s">
        <v>270</v>
      </c>
      <c r="BW56" s="230" t="s">
        <v>270</v>
      </c>
      <c r="BX56" s="230" t="s">
        <v>270</v>
      </c>
      <c r="BY56" s="230" t="s">
        <v>270</v>
      </c>
      <c r="BZ56" s="230" t="s">
        <v>270</v>
      </c>
      <c r="CA56" s="230" t="s">
        <v>270</v>
      </c>
      <c r="CB56" s="230" t="s">
        <v>270</v>
      </c>
      <c r="CC56" s="230" t="s">
        <v>270</v>
      </c>
      <c r="CD56" s="230" t="s">
        <v>270</v>
      </c>
      <c r="CE56" s="230" t="s">
        <v>270</v>
      </c>
      <c r="CF56" s="230" t="s">
        <v>270</v>
      </c>
      <c r="CG56" s="230" t="s">
        <v>270</v>
      </c>
      <c r="CH56" s="230" t="s">
        <v>270</v>
      </c>
      <c r="CI56" s="230" t="s">
        <v>270</v>
      </c>
      <c r="CJ56" s="230" t="s">
        <v>270</v>
      </c>
      <c r="CK56" s="230" t="s">
        <v>270</v>
      </c>
      <c r="CL56" s="230" t="s">
        <v>270</v>
      </c>
      <c r="CM56" s="230" t="s">
        <v>270</v>
      </c>
      <c r="CN56" s="230" t="s">
        <v>270</v>
      </c>
      <c r="CO56" s="230" t="s">
        <v>270</v>
      </c>
      <c r="CP56" s="230" t="s">
        <v>270</v>
      </c>
      <c r="CQ56" s="230" t="s">
        <v>270</v>
      </c>
      <c r="CR56" s="230" t="s">
        <v>270</v>
      </c>
      <c r="CS56" s="230" t="s">
        <v>270</v>
      </c>
      <c r="CT56" s="230" t="s">
        <v>270</v>
      </c>
      <c r="CU56" s="230" t="s">
        <v>270</v>
      </c>
      <c r="CV56" s="230" t="s">
        <v>270</v>
      </c>
      <c r="CW56" s="230" t="s">
        <v>270</v>
      </c>
      <c r="CX56" s="230" t="s">
        <v>270</v>
      </c>
      <c r="CY56" s="230" t="s">
        <v>270</v>
      </c>
      <c r="CZ56" s="230" t="s">
        <v>270</v>
      </c>
      <c r="DA56" s="230" t="s">
        <v>270</v>
      </c>
      <c r="DB56" s="230" t="s">
        <v>270</v>
      </c>
      <c r="DC56" s="230" t="s">
        <v>270</v>
      </c>
      <c r="DD56" s="230" t="s">
        <v>270</v>
      </c>
      <c r="DE56" s="230" t="s">
        <v>270</v>
      </c>
      <c r="DF56" s="230" t="s">
        <v>270</v>
      </c>
      <c r="DG56" s="230" t="s">
        <v>270</v>
      </c>
      <c r="DH56" s="230" t="s">
        <v>270</v>
      </c>
      <c r="DI56" s="230" t="s">
        <v>270</v>
      </c>
      <c r="DJ56" s="230" t="s">
        <v>270</v>
      </c>
      <c r="DK56" s="230" t="s">
        <v>270</v>
      </c>
      <c r="DL56" s="230" t="s">
        <v>270</v>
      </c>
      <c r="DM56" s="230" t="s">
        <v>270</v>
      </c>
      <c r="DN56" s="230" t="s">
        <v>270</v>
      </c>
      <c r="DO56" s="230" t="s">
        <v>270</v>
      </c>
      <c r="DP56" s="230" t="s">
        <v>270</v>
      </c>
      <c r="DQ56" s="230" t="s">
        <v>270</v>
      </c>
      <c r="DR56" s="230" t="s">
        <v>270</v>
      </c>
      <c r="DS56" s="230" t="s">
        <v>270</v>
      </c>
      <c r="DT56" s="230" t="s">
        <v>270</v>
      </c>
      <c r="DU56" s="230" t="s">
        <v>270</v>
      </c>
      <c r="DV56" s="230" t="s">
        <v>270</v>
      </c>
      <c r="DW56" s="230" t="s">
        <v>270</v>
      </c>
      <c r="DX56" s="230" t="s">
        <v>270</v>
      </c>
      <c r="DY56" s="230" t="s">
        <v>270</v>
      </c>
      <c r="DZ56" s="230" t="s">
        <v>270</v>
      </c>
      <c r="EA56" s="230" t="s">
        <v>270</v>
      </c>
      <c r="EB56" s="230" t="s">
        <v>270</v>
      </c>
      <c r="EC56" s="230" t="s">
        <v>270</v>
      </c>
      <c r="ED56" s="230" t="s">
        <v>270</v>
      </c>
      <c r="EE56" s="230" t="s">
        <v>270</v>
      </c>
      <c r="EF56" s="230" t="s">
        <v>270</v>
      </c>
      <c r="EG56" s="230" t="s">
        <v>270</v>
      </c>
      <c r="EH56" s="230" t="s">
        <v>270</v>
      </c>
      <c r="EI56" s="230" t="s">
        <v>270</v>
      </c>
      <c r="EJ56" s="230" t="s">
        <v>270</v>
      </c>
      <c r="EK56" s="230" t="s">
        <v>270</v>
      </c>
      <c r="EL56" s="230" t="s">
        <v>270</v>
      </c>
      <c r="EM56" s="230" t="s">
        <v>270</v>
      </c>
      <c r="EN56" s="230" t="s">
        <v>270</v>
      </c>
      <c r="EO56" s="230" t="s">
        <v>270</v>
      </c>
      <c r="EP56" s="230" t="s">
        <v>270</v>
      </c>
      <c r="EQ56" s="230" t="s">
        <v>270</v>
      </c>
      <c r="ER56" s="230" t="s">
        <v>270</v>
      </c>
      <c r="ES56" s="230" t="s">
        <v>533</v>
      </c>
      <c r="ET56" s="230" t="s">
        <v>307</v>
      </c>
      <c r="EU56" s="230" t="s">
        <v>534</v>
      </c>
      <c r="EV56" s="230" t="s">
        <v>270</v>
      </c>
      <c r="EW56" s="230" t="s">
        <v>270</v>
      </c>
      <c r="EX56" s="230" t="s">
        <v>270</v>
      </c>
      <c r="EY56" s="230" t="s">
        <v>270</v>
      </c>
      <c r="EZ56" s="230" t="s">
        <v>270</v>
      </c>
      <c r="FA56" s="230" t="s">
        <v>270</v>
      </c>
      <c r="FB56" s="230" t="s">
        <v>270</v>
      </c>
      <c r="FC56" s="230" t="s">
        <v>270</v>
      </c>
      <c r="FD56" s="230" t="s">
        <v>270</v>
      </c>
      <c r="FE56" s="230" t="s">
        <v>270</v>
      </c>
      <c r="FF56" s="230" t="s">
        <v>270</v>
      </c>
      <c r="FG56" s="230" t="s">
        <v>270</v>
      </c>
      <c r="FH56" s="230" t="s">
        <v>270</v>
      </c>
      <c r="FI56" s="230" t="s">
        <v>270</v>
      </c>
      <c r="FJ56" s="230" t="s">
        <v>270</v>
      </c>
      <c r="FK56" s="230" t="s">
        <v>270</v>
      </c>
      <c r="FL56" s="230" t="s">
        <v>270</v>
      </c>
      <c r="FM56" s="230" t="s">
        <v>270</v>
      </c>
      <c r="FN56" s="230" t="s">
        <v>270</v>
      </c>
      <c r="FO56" s="230" t="s">
        <v>270</v>
      </c>
      <c r="FP56" s="230" t="s">
        <v>270</v>
      </c>
      <c r="FQ56" s="230" t="s">
        <v>270</v>
      </c>
      <c r="FR56" s="230" t="s">
        <v>270</v>
      </c>
      <c r="FS56" s="230" t="s">
        <v>270</v>
      </c>
      <c r="FT56" s="230" t="s">
        <v>270</v>
      </c>
      <c r="FU56" s="230" t="s">
        <v>270</v>
      </c>
      <c r="FV56" s="230" t="s">
        <v>270</v>
      </c>
      <c r="FW56" s="230" t="s">
        <v>270</v>
      </c>
      <c r="FX56" s="230" t="s">
        <v>270</v>
      </c>
      <c r="FY56" s="230" t="s">
        <v>270</v>
      </c>
      <c r="FZ56" s="230" t="s">
        <v>270</v>
      </c>
      <c r="GA56" s="230" t="s">
        <v>270</v>
      </c>
      <c r="GB56" s="230" t="s">
        <v>270</v>
      </c>
      <c r="GC56" s="230" t="s">
        <v>270</v>
      </c>
      <c r="GD56" s="230" t="s">
        <v>270</v>
      </c>
      <c r="GE56" s="230" t="s">
        <v>270</v>
      </c>
      <c r="GF56" s="230" t="s">
        <v>270</v>
      </c>
      <c r="GG56" s="230" t="s">
        <v>270</v>
      </c>
      <c r="GH56" s="230" t="s">
        <v>270</v>
      </c>
      <c r="GI56" s="230" t="s">
        <v>270</v>
      </c>
      <c r="GJ56" s="230" t="s">
        <v>270</v>
      </c>
      <c r="GK56" s="230" t="s">
        <v>270</v>
      </c>
      <c r="GL56" s="230" t="s">
        <v>270</v>
      </c>
      <c r="GM56" s="230" t="s">
        <v>270</v>
      </c>
      <c r="GN56" s="230" t="s">
        <v>270</v>
      </c>
      <c r="GO56" s="230" t="s">
        <v>270</v>
      </c>
      <c r="GP56" s="228"/>
      <c r="GQ56" s="229" cm="1">
        <f t="array" ref="GQ56">IF(OR(N56:ER56='Annex.1　DeclarationDesired'!$F$30),ROW(),"")</f>
        <v>56</v>
      </c>
      <c r="GR56" s="229"/>
    </row>
    <row r="57" spans="1:200" s="230" customFormat="1" ht="20.65" customHeight="1">
      <c r="A57" s="242" t="s">
        <v>535</v>
      </c>
      <c r="B57" s="241" t="s">
        <v>536</v>
      </c>
      <c r="C57" s="235" t="s">
        <v>537</v>
      </c>
      <c r="D57" s="235" t="s">
        <v>538</v>
      </c>
      <c r="E57" s="235" t="s">
        <v>539</v>
      </c>
      <c r="F57" s="235" t="s">
        <v>539</v>
      </c>
      <c r="G57" s="235" t="s">
        <v>540</v>
      </c>
      <c r="H57" s="235" t="s">
        <v>315</v>
      </c>
      <c r="I57" s="235"/>
      <c r="J57" s="235" t="s">
        <v>315</v>
      </c>
      <c r="K57" s="235"/>
      <c r="L57" s="235" t="s">
        <v>268</v>
      </c>
      <c r="M57" s="230" t="s">
        <v>269</v>
      </c>
      <c r="BH57" s="230" t="s">
        <v>270</v>
      </c>
      <c r="BI57" s="230" t="s">
        <v>270</v>
      </c>
      <c r="BJ57" s="230" t="s">
        <v>270</v>
      </c>
      <c r="BK57" s="230" t="s">
        <v>270</v>
      </c>
      <c r="BL57" s="230" t="s">
        <v>270</v>
      </c>
      <c r="BM57" s="230" t="s">
        <v>270</v>
      </c>
      <c r="BN57" s="230" t="s">
        <v>270</v>
      </c>
      <c r="BO57" s="230" t="s">
        <v>270</v>
      </c>
      <c r="BP57" s="230" t="s">
        <v>270</v>
      </c>
      <c r="BQ57" s="230" t="s">
        <v>270</v>
      </c>
      <c r="BR57" s="230" t="s">
        <v>270</v>
      </c>
      <c r="BS57" s="230" t="s">
        <v>270</v>
      </c>
      <c r="BT57" s="230" t="s">
        <v>270</v>
      </c>
      <c r="BU57" s="230" t="s">
        <v>270</v>
      </c>
      <c r="BV57" s="230" t="s">
        <v>270</v>
      </c>
      <c r="BW57" s="230" t="s">
        <v>270</v>
      </c>
      <c r="BX57" s="230" t="s">
        <v>270</v>
      </c>
      <c r="BY57" s="230" t="s">
        <v>270</v>
      </c>
      <c r="BZ57" s="230" t="s">
        <v>270</v>
      </c>
      <c r="CA57" s="230" t="s">
        <v>270</v>
      </c>
      <c r="CB57" s="230" t="s">
        <v>270</v>
      </c>
      <c r="CC57" s="230" t="s">
        <v>270</v>
      </c>
      <c r="CD57" s="230" t="s">
        <v>270</v>
      </c>
      <c r="CE57" s="230" t="s">
        <v>270</v>
      </c>
      <c r="CF57" s="230" t="s">
        <v>270</v>
      </c>
      <c r="CG57" s="230" t="s">
        <v>270</v>
      </c>
      <c r="CH57" s="230" t="s">
        <v>270</v>
      </c>
      <c r="CI57" s="230" t="s">
        <v>270</v>
      </c>
      <c r="CJ57" s="230" t="s">
        <v>270</v>
      </c>
      <c r="CK57" s="230" t="s">
        <v>270</v>
      </c>
      <c r="CL57" s="230" t="s">
        <v>270</v>
      </c>
      <c r="CM57" s="230" t="s">
        <v>270</v>
      </c>
      <c r="CN57" s="230" t="s">
        <v>270</v>
      </c>
      <c r="CO57" s="230" t="s">
        <v>270</v>
      </c>
      <c r="CP57" s="230" t="s">
        <v>270</v>
      </c>
      <c r="CQ57" s="230" t="s">
        <v>270</v>
      </c>
      <c r="CR57" s="230" t="s">
        <v>270</v>
      </c>
      <c r="CS57" s="230" t="s">
        <v>270</v>
      </c>
      <c r="CT57" s="230" t="s">
        <v>270</v>
      </c>
      <c r="CU57" s="230" t="s">
        <v>270</v>
      </c>
      <c r="CV57" s="230" t="s">
        <v>270</v>
      </c>
      <c r="CW57" s="230" t="s">
        <v>270</v>
      </c>
      <c r="CX57" s="230" t="s">
        <v>270</v>
      </c>
      <c r="CY57" s="230" t="s">
        <v>270</v>
      </c>
      <c r="CZ57" s="230" t="s">
        <v>270</v>
      </c>
      <c r="DA57" s="230" t="s">
        <v>270</v>
      </c>
      <c r="DB57" s="230" t="s">
        <v>270</v>
      </c>
      <c r="DC57" s="230" t="s">
        <v>270</v>
      </c>
      <c r="DD57" s="230" t="s">
        <v>270</v>
      </c>
      <c r="DE57" s="230" t="s">
        <v>270</v>
      </c>
      <c r="DF57" s="230" t="s">
        <v>270</v>
      </c>
      <c r="DG57" s="230" t="s">
        <v>270</v>
      </c>
      <c r="DH57" s="230" t="s">
        <v>270</v>
      </c>
      <c r="DI57" s="230" t="s">
        <v>270</v>
      </c>
      <c r="DJ57" s="230" t="s">
        <v>270</v>
      </c>
      <c r="DK57" s="230" t="s">
        <v>270</v>
      </c>
      <c r="DL57" s="230" t="s">
        <v>270</v>
      </c>
      <c r="DM57" s="230" t="s">
        <v>270</v>
      </c>
      <c r="DN57" s="230" t="s">
        <v>270</v>
      </c>
      <c r="DO57" s="230" t="s">
        <v>270</v>
      </c>
      <c r="DP57" s="230" t="s">
        <v>270</v>
      </c>
      <c r="DQ57" s="230" t="s">
        <v>270</v>
      </c>
      <c r="DR57" s="230" t="s">
        <v>270</v>
      </c>
      <c r="DS57" s="230" t="s">
        <v>270</v>
      </c>
      <c r="DT57" s="230" t="s">
        <v>270</v>
      </c>
      <c r="DU57" s="230" t="s">
        <v>270</v>
      </c>
      <c r="DV57" s="230" t="s">
        <v>270</v>
      </c>
      <c r="DW57" s="230" t="s">
        <v>270</v>
      </c>
      <c r="DX57" s="230" t="s">
        <v>270</v>
      </c>
      <c r="DY57" s="230" t="s">
        <v>270</v>
      </c>
      <c r="DZ57" s="230" t="s">
        <v>270</v>
      </c>
      <c r="EA57" s="230" t="s">
        <v>270</v>
      </c>
      <c r="EB57" s="230" t="s">
        <v>270</v>
      </c>
      <c r="EC57" s="230" t="s">
        <v>270</v>
      </c>
      <c r="ED57" s="230" t="s">
        <v>270</v>
      </c>
      <c r="EE57" s="230" t="s">
        <v>270</v>
      </c>
      <c r="EF57" s="230" t="s">
        <v>270</v>
      </c>
      <c r="EG57" s="230" t="s">
        <v>270</v>
      </c>
      <c r="EH57" s="230" t="s">
        <v>270</v>
      </c>
      <c r="EI57" s="230" t="s">
        <v>270</v>
      </c>
      <c r="EJ57" s="230" t="s">
        <v>270</v>
      </c>
      <c r="EK57" s="230" t="s">
        <v>270</v>
      </c>
      <c r="EL57" s="230" t="s">
        <v>270</v>
      </c>
      <c r="EM57" s="230" t="s">
        <v>270</v>
      </c>
      <c r="EN57" s="230" t="s">
        <v>270</v>
      </c>
      <c r="EO57" s="230" t="s">
        <v>270</v>
      </c>
      <c r="EP57" s="230" t="s">
        <v>270</v>
      </c>
      <c r="EQ57" s="230" t="s">
        <v>270</v>
      </c>
      <c r="ER57" s="230" t="s">
        <v>270</v>
      </c>
      <c r="ES57" s="230" t="s">
        <v>541</v>
      </c>
      <c r="ET57" s="230" t="s">
        <v>277</v>
      </c>
      <c r="EU57" s="230" t="s">
        <v>271</v>
      </c>
      <c r="EV57" s="230" t="s">
        <v>299</v>
      </c>
      <c r="EW57" s="230" t="s">
        <v>300</v>
      </c>
      <c r="EX57" s="230" t="s">
        <v>301</v>
      </c>
      <c r="EY57" s="230" t="s">
        <v>529</v>
      </c>
      <c r="EZ57" s="230" t="s">
        <v>355</v>
      </c>
      <c r="FA57" s="230" t="s">
        <v>303</v>
      </c>
      <c r="FB57" s="230" t="s">
        <v>318</v>
      </c>
      <c r="FC57" s="230" t="s">
        <v>304</v>
      </c>
      <c r="FD57" s="230" t="s">
        <v>305</v>
      </c>
      <c r="FE57" s="230" t="s">
        <v>306</v>
      </c>
      <c r="FF57" s="230" t="s">
        <v>270</v>
      </c>
      <c r="FG57" s="230" t="s">
        <v>270</v>
      </c>
      <c r="FH57" s="230" t="s">
        <v>270</v>
      </c>
      <c r="FI57" s="230" t="s">
        <v>270</v>
      </c>
      <c r="FJ57" s="230" t="s">
        <v>270</v>
      </c>
      <c r="FK57" s="230" t="s">
        <v>270</v>
      </c>
      <c r="FL57" s="230" t="s">
        <v>270</v>
      </c>
      <c r="FM57" s="230" t="s">
        <v>270</v>
      </c>
      <c r="FN57" s="230" t="s">
        <v>270</v>
      </c>
      <c r="FO57" s="230" t="s">
        <v>270</v>
      </c>
      <c r="FP57" s="230" t="s">
        <v>270</v>
      </c>
      <c r="FQ57" s="230" t="s">
        <v>270</v>
      </c>
      <c r="FR57" s="230" t="s">
        <v>270</v>
      </c>
      <c r="FS57" s="230" t="s">
        <v>270</v>
      </c>
      <c r="FT57" s="230" t="s">
        <v>270</v>
      </c>
      <c r="FU57" s="230" t="s">
        <v>270</v>
      </c>
      <c r="FV57" s="230" t="s">
        <v>270</v>
      </c>
      <c r="FW57" s="230" t="s">
        <v>270</v>
      </c>
      <c r="FX57" s="230" t="s">
        <v>270</v>
      </c>
      <c r="FY57" s="230" t="s">
        <v>270</v>
      </c>
      <c r="FZ57" s="230" t="s">
        <v>270</v>
      </c>
      <c r="GA57" s="230" t="s">
        <v>270</v>
      </c>
      <c r="GB57" s="230" t="s">
        <v>270</v>
      </c>
      <c r="GC57" s="230" t="s">
        <v>270</v>
      </c>
      <c r="GD57" s="230" t="s">
        <v>270</v>
      </c>
      <c r="GE57" s="230" t="s">
        <v>270</v>
      </c>
      <c r="GF57" s="230" t="s">
        <v>270</v>
      </c>
      <c r="GG57" s="230" t="s">
        <v>270</v>
      </c>
      <c r="GH57" s="230" t="s">
        <v>270</v>
      </c>
      <c r="GI57" s="230" t="s">
        <v>270</v>
      </c>
      <c r="GJ57" s="230" t="s">
        <v>270</v>
      </c>
      <c r="GK57" s="230" t="s">
        <v>270</v>
      </c>
      <c r="GL57" s="230" t="s">
        <v>270</v>
      </c>
      <c r="GM57" s="230" t="s">
        <v>270</v>
      </c>
      <c r="GN57" s="230" t="s">
        <v>270</v>
      </c>
      <c r="GO57" s="230" t="s">
        <v>270</v>
      </c>
      <c r="GP57" s="228"/>
      <c r="GQ57" s="229" cm="1">
        <f t="array" ref="GQ57">IF(OR(N57:ER57='Annex.1　DeclarationDesired'!$F$30),ROW(),"")</f>
        <v>57</v>
      </c>
      <c r="GR57" s="229"/>
    </row>
    <row r="58" spans="1:200" s="230" customFormat="1" ht="20.65" customHeight="1">
      <c r="A58" s="242" t="s">
        <v>542</v>
      </c>
      <c r="B58" s="241" t="s">
        <v>536</v>
      </c>
      <c r="C58" s="235" t="s">
        <v>543</v>
      </c>
      <c r="D58" s="235" t="s">
        <v>544</v>
      </c>
      <c r="E58" s="235" t="s">
        <v>545</v>
      </c>
      <c r="F58" s="235" t="s">
        <v>546</v>
      </c>
      <c r="G58" s="235" t="s">
        <v>547</v>
      </c>
      <c r="H58" s="235" t="s">
        <v>265</v>
      </c>
      <c r="I58" s="235" t="s">
        <v>548</v>
      </c>
      <c r="J58" s="235" t="s">
        <v>265</v>
      </c>
      <c r="K58" s="235" t="s">
        <v>548</v>
      </c>
      <c r="L58" s="235" t="s">
        <v>268</v>
      </c>
      <c r="M58" s="230" t="s">
        <v>298</v>
      </c>
      <c r="N58" s="230">
        <v>20010</v>
      </c>
      <c r="O58" s="230">
        <v>20020</v>
      </c>
      <c r="P58" s="230">
        <v>21040</v>
      </c>
      <c r="BH58" s="230" t="s">
        <v>270</v>
      </c>
      <c r="BI58" s="230" t="s">
        <v>270</v>
      </c>
      <c r="BJ58" s="230" t="s">
        <v>270</v>
      </c>
      <c r="BK58" s="230" t="s">
        <v>270</v>
      </c>
      <c r="BL58" s="230" t="s">
        <v>270</v>
      </c>
      <c r="BM58" s="230" t="s">
        <v>270</v>
      </c>
      <c r="BN58" s="230" t="s">
        <v>270</v>
      </c>
      <c r="BO58" s="230" t="s">
        <v>270</v>
      </c>
      <c r="BP58" s="230" t="s">
        <v>270</v>
      </c>
      <c r="BQ58" s="230" t="s">
        <v>270</v>
      </c>
      <c r="BR58" s="230" t="s">
        <v>270</v>
      </c>
      <c r="BS58" s="230" t="s">
        <v>270</v>
      </c>
      <c r="BT58" s="230" t="s">
        <v>270</v>
      </c>
      <c r="BU58" s="230" t="s">
        <v>270</v>
      </c>
      <c r="BV58" s="230" t="s">
        <v>270</v>
      </c>
      <c r="BW58" s="230" t="s">
        <v>270</v>
      </c>
      <c r="BX58" s="230" t="s">
        <v>270</v>
      </c>
      <c r="BY58" s="230" t="s">
        <v>270</v>
      </c>
      <c r="BZ58" s="230" t="s">
        <v>270</v>
      </c>
      <c r="CA58" s="230" t="s">
        <v>270</v>
      </c>
      <c r="CB58" s="230" t="s">
        <v>270</v>
      </c>
      <c r="CC58" s="230" t="s">
        <v>270</v>
      </c>
      <c r="CD58" s="230" t="s">
        <v>270</v>
      </c>
      <c r="CE58" s="230" t="s">
        <v>270</v>
      </c>
      <c r="CF58" s="230" t="s">
        <v>270</v>
      </c>
      <c r="CG58" s="230" t="s">
        <v>270</v>
      </c>
      <c r="CH58" s="230" t="s">
        <v>270</v>
      </c>
      <c r="CI58" s="230" t="s">
        <v>270</v>
      </c>
      <c r="CJ58" s="230" t="s">
        <v>270</v>
      </c>
      <c r="CK58" s="230" t="s">
        <v>270</v>
      </c>
      <c r="CL58" s="230" t="s">
        <v>270</v>
      </c>
      <c r="CM58" s="230" t="s">
        <v>270</v>
      </c>
      <c r="CN58" s="230" t="s">
        <v>270</v>
      </c>
      <c r="CO58" s="230" t="s">
        <v>270</v>
      </c>
      <c r="CP58" s="230" t="s">
        <v>270</v>
      </c>
      <c r="CQ58" s="230" t="s">
        <v>270</v>
      </c>
      <c r="CR58" s="230" t="s">
        <v>270</v>
      </c>
      <c r="CS58" s="230" t="s">
        <v>270</v>
      </c>
      <c r="CT58" s="230" t="s">
        <v>270</v>
      </c>
      <c r="CU58" s="230" t="s">
        <v>270</v>
      </c>
      <c r="CV58" s="230" t="s">
        <v>270</v>
      </c>
      <c r="CW58" s="230" t="s">
        <v>270</v>
      </c>
      <c r="CX58" s="230" t="s">
        <v>270</v>
      </c>
      <c r="CY58" s="230" t="s">
        <v>270</v>
      </c>
      <c r="CZ58" s="230" t="s">
        <v>270</v>
      </c>
      <c r="DA58" s="230" t="s">
        <v>270</v>
      </c>
      <c r="DB58" s="230" t="s">
        <v>270</v>
      </c>
      <c r="DC58" s="230" t="s">
        <v>270</v>
      </c>
      <c r="DD58" s="230" t="s">
        <v>270</v>
      </c>
      <c r="DE58" s="230" t="s">
        <v>270</v>
      </c>
      <c r="DF58" s="230" t="s">
        <v>270</v>
      </c>
      <c r="DG58" s="230" t="s">
        <v>270</v>
      </c>
      <c r="DH58" s="230" t="s">
        <v>270</v>
      </c>
      <c r="DI58" s="230" t="s">
        <v>270</v>
      </c>
      <c r="DJ58" s="230" t="s">
        <v>270</v>
      </c>
      <c r="DK58" s="230" t="s">
        <v>270</v>
      </c>
      <c r="DL58" s="230" t="s">
        <v>270</v>
      </c>
      <c r="DM58" s="230" t="s">
        <v>270</v>
      </c>
      <c r="DN58" s="230" t="s">
        <v>270</v>
      </c>
      <c r="DO58" s="230" t="s">
        <v>270</v>
      </c>
      <c r="DP58" s="230" t="s">
        <v>270</v>
      </c>
      <c r="DQ58" s="230" t="s">
        <v>270</v>
      </c>
      <c r="DR58" s="230" t="s">
        <v>270</v>
      </c>
      <c r="DS58" s="230" t="s">
        <v>270</v>
      </c>
      <c r="DT58" s="230" t="s">
        <v>270</v>
      </c>
      <c r="DU58" s="230" t="s">
        <v>270</v>
      </c>
      <c r="DV58" s="230" t="s">
        <v>270</v>
      </c>
      <c r="DW58" s="230" t="s">
        <v>270</v>
      </c>
      <c r="DX58" s="230" t="s">
        <v>270</v>
      </c>
      <c r="DY58" s="230" t="s">
        <v>270</v>
      </c>
      <c r="DZ58" s="230" t="s">
        <v>270</v>
      </c>
      <c r="EA58" s="230" t="s">
        <v>270</v>
      </c>
      <c r="EB58" s="230" t="s">
        <v>270</v>
      </c>
      <c r="EC58" s="230" t="s">
        <v>270</v>
      </c>
      <c r="ED58" s="230" t="s">
        <v>270</v>
      </c>
      <c r="EE58" s="230" t="s">
        <v>270</v>
      </c>
      <c r="EF58" s="230" t="s">
        <v>270</v>
      </c>
      <c r="EG58" s="230" t="s">
        <v>270</v>
      </c>
      <c r="EH58" s="230" t="s">
        <v>270</v>
      </c>
      <c r="EI58" s="230" t="s">
        <v>270</v>
      </c>
      <c r="EJ58" s="230" t="s">
        <v>270</v>
      </c>
      <c r="EK58" s="230" t="s">
        <v>270</v>
      </c>
      <c r="EL58" s="230" t="s">
        <v>270</v>
      </c>
      <c r="EM58" s="230" t="s">
        <v>270</v>
      </c>
      <c r="EN58" s="230" t="s">
        <v>270</v>
      </c>
      <c r="EO58" s="230" t="s">
        <v>270</v>
      </c>
      <c r="EP58" s="230" t="s">
        <v>270</v>
      </c>
      <c r="EQ58" s="230" t="s">
        <v>270</v>
      </c>
      <c r="ER58" s="230" t="s">
        <v>270</v>
      </c>
      <c r="ES58" s="230" t="s">
        <v>300</v>
      </c>
      <c r="ET58" s="230" t="s">
        <v>301</v>
      </c>
      <c r="EU58" s="230" t="s">
        <v>270</v>
      </c>
      <c r="EV58" s="230" t="s">
        <v>270</v>
      </c>
      <c r="EW58" s="230" t="s">
        <v>270</v>
      </c>
      <c r="EX58" s="230" t="s">
        <v>270</v>
      </c>
      <c r="EY58" s="230" t="s">
        <v>270</v>
      </c>
      <c r="EZ58" s="230" t="s">
        <v>270</v>
      </c>
      <c r="FA58" s="230" t="s">
        <v>270</v>
      </c>
      <c r="FB58" s="230" t="s">
        <v>270</v>
      </c>
      <c r="FC58" s="230" t="s">
        <v>270</v>
      </c>
      <c r="FD58" s="230" t="s">
        <v>270</v>
      </c>
      <c r="FE58" s="230" t="s">
        <v>270</v>
      </c>
      <c r="FF58" s="230" t="s">
        <v>270</v>
      </c>
      <c r="FG58" s="230" t="s">
        <v>270</v>
      </c>
      <c r="FH58" s="230" t="s">
        <v>270</v>
      </c>
      <c r="FI58" s="230" t="s">
        <v>270</v>
      </c>
      <c r="FJ58" s="230" t="s">
        <v>270</v>
      </c>
      <c r="FK58" s="230" t="s">
        <v>270</v>
      </c>
      <c r="FL58" s="230" t="s">
        <v>270</v>
      </c>
      <c r="FM58" s="230" t="s">
        <v>270</v>
      </c>
      <c r="FN58" s="230" t="s">
        <v>270</v>
      </c>
      <c r="FO58" s="230" t="s">
        <v>270</v>
      </c>
      <c r="FP58" s="230" t="s">
        <v>270</v>
      </c>
      <c r="FQ58" s="230" t="s">
        <v>270</v>
      </c>
      <c r="FR58" s="230" t="s">
        <v>270</v>
      </c>
      <c r="FS58" s="230" t="s">
        <v>270</v>
      </c>
      <c r="FT58" s="230" t="s">
        <v>270</v>
      </c>
      <c r="FU58" s="230" t="s">
        <v>270</v>
      </c>
      <c r="FV58" s="230" t="s">
        <v>270</v>
      </c>
      <c r="FW58" s="230" t="s">
        <v>270</v>
      </c>
      <c r="FX58" s="230" t="s">
        <v>270</v>
      </c>
      <c r="FY58" s="230" t="s">
        <v>270</v>
      </c>
      <c r="FZ58" s="230" t="s">
        <v>270</v>
      </c>
      <c r="GA58" s="230" t="s">
        <v>270</v>
      </c>
      <c r="GB58" s="230" t="s">
        <v>270</v>
      </c>
      <c r="GC58" s="230" t="s">
        <v>270</v>
      </c>
      <c r="GD58" s="230" t="s">
        <v>270</v>
      </c>
      <c r="GE58" s="230" t="s">
        <v>270</v>
      </c>
      <c r="GF58" s="230" t="s">
        <v>270</v>
      </c>
      <c r="GG58" s="230" t="s">
        <v>270</v>
      </c>
      <c r="GH58" s="230" t="s">
        <v>270</v>
      </c>
      <c r="GI58" s="230" t="s">
        <v>270</v>
      </c>
      <c r="GJ58" s="230" t="s">
        <v>270</v>
      </c>
      <c r="GK58" s="230" t="s">
        <v>270</v>
      </c>
      <c r="GL58" s="230" t="s">
        <v>270</v>
      </c>
      <c r="GM58" s="230" t="s">
        <v>270</v>
      </c>
      <c r="GN58" s="230" t="s">
        <v>270</v>
      </c>
      <c r="GO58" s="230" t="s">
        <v>270</v>
      </c>
      <c r="GP58" s="228"/>
      <c r="GQ58" s="229" cm="1">
        <f t="array" ref="GQ58">IF(OR(N58:ER58='Annex.1　DeclarationDesired'!$F$30),ROW(),"")</f>
        <v>58</v>
      </c>
      <c r="GR58" s="229"/>
    </row>
    <row r="59" spans="1:200" s="230" customFormat="1" ht="20.65" customHeight="1">
      <c r="A59" s="242" t="s">
        <v>272</v>
      </c>
      <c r="B59" s="241" t="s">
        <v>549</v>
      </c>
      <c r="C59" s="235" t="s">
        <v>550</v>
      </c>
      <c r="D59" s="235" t="s">
        <v>551</v>
      </c>
      <c r="E59" s="235"/>
      <c r="F59" s="235"/>
      <c r="G59" s="235" t="s">
        <v>552</v>
      </c>
      <c r="H59" s="235" t="s">
        <v>265</v>
      </c>
      <c r="I59" s="235" t="s">
        <v>553</v>
      </c>
      <c r="J59" s="235" t="s">
        <v>267</v>
      </c>
      <c r="K59" s="235"/>
      <c r="L59" s="235" t="s">
        <v>554</v>
      </c>
      <c r="M59" s="230" t="s">
        <v>269</v>
      </c>
      <c r="N59" s="230">
        <v>13020</v>
      </c>
      <c r="O59" s="230">
        <v>26010</v>
      </c>
      <c r="P59" s="230">
        <v>26020</v>
      </c>
      <c r="Q59" s="230">
        <v>26030</v>
      </c>
      <c r="R59" s="230">
        <v>26040</v>
      </c>
      <c r="S59" s="230">
        <v>13010</v>
      </c>
      <c r="T59" s="230">
        <v>13020</v>
      </c>
      <c r="U59" s="230">
        <v>13030</v>
      </c>
      <c r="V59" s="230">
        <v>13040</v>
      </c>
      <c r="W59" s="230">
        <v>14010</v>
      </c>
      <c r="X59" s="230">
        <v>14020</v>
      </c>
      <c r="Y59" s="230">
        <v>14030</v>
      </c>
      <c r="Z59" s="230" t="s">
        <v>555</v>
      </c>
      <c r="AA59" s="230">
        <v>21010</v>
      </c>
      <c r="AB59" s="230">
        <v>21020</v>
      </c>
      <c r="AC59" s="230">
        <v>21030</v>
      </c>
      <c r="AD59" s="230">
        <v>21040</v>
      </c>
      <c r="AE59" s="230">
        <v>21050</v>
      </c>
      <c r="AF59" s="230">
        <v>21060</v>
      </c>
      <c r="AG59" s="230">
        <v>26010</v>
      </c>
      <c r="AH59" s="230">
        <v>26020</v>
      </c>
      <c r="AI59" s="230">
        <v>26030</v>
      </c>
      <c r="AJ59" s="230">
        <v>26040</v>
      </c>
      <c r="AK59" s="230">
        <v>26050</v>
      </c>
      <c r="AL59" s="230">
        <v>26060</v>
      </c>
      <c r="AM59" s="230">
        <v>27010</v>
      </c>
      <c r="AN59" s="230">
        <v>27020</v>
      </c>
      <c r="AO59" s="230">
        <v>27030</v>
      </c>
      <c r="AP59" s="230">
        <v>27040</v>
      </c>
      <c r="AQ59" s="230">
        <v>28010</v>
      </c>
      <c r="AR59" s="230">
        <v>28020</v>
      </c>
      <c r="AS59" s="230">
        <v>28030</v>
      </c>
      <c r="AT59" s="230">
        <v>28040</v>
      </c>
      <c r="AU59" s="230">
        <v>28050</v>
      </c>
      <c r="AV59" s="230">
        <v>29010</v>
      </c>
      <c r="AW59" s="230">
        <v>29020</v>
      </c>
      <c r="AX59" s="230">
        <v>29030</v>
      </c>
      <c r="AY59" s="230">
        <v>30010</v>
      </c>
      <c r="AZ59" s="230">
        <v>30020</v>
      </c>
      <c r="BA59" s="230">
        <v>32010</v>
      </c>
      <c r="BB59" s="230">
        <v>32020</v>
      </c>
      <c r="BC59" s="230">
        <v>33010</v>
      </c>
      <c r="BD59" s="230">
        <v>33020</v>
      </c>
      <c r="BE59" s="230">
        <v>34010</v>
      </c>
      <c r="BF59" s="230">
        <v>34020</v>
      </c>
      <c r="BG59" s="230">
        <v>34030</v>
      </c>
      <c r="BH59" s="230" t="s">
        <v>270</v>
      </c>
      <c r="BI59" s="230" t="s">
        <v>270</v>
      </c>
      <c r="BJ59" s="230" t="s">
        <v>270</v>
      </c>
      <c r="BK59" s="230" t="s">
        <v>270</v>
      </c>
      <c r="BL59" s="230" t="s">
        <v>270</v>
      </c>
      <c r="BM59" s="230" t="s">
        <v>270</v>
      </c>
      <c r="BN59" s="230" t="s">
        <v>270</v>
      </c>
      <c r="BO59" s="230" t="s">
        <v>270</v>
      </c>
      <c r="BP59" s="230" t="s">
        <v>270</v>
      </c>
      <c r="BQ59" s="230" t="s">
        <v>270</v>
      </c>
      <c r="BR59" s="230" t="s">
        <v>270</v>
      </c>
      <c r="BS59" s="230" t="s">
        <v>270</v>
      </c>
      <c r="BT59" s="230" t="s">
        <v>270</v>
      </c>
      <c r="BU59" s="230" t="s">
        <v>270</v>
      </c>
      <c r="BV59" s="230" t="s">
        <v>270</v>
      </c>
      <c r="BW59" s="230" t="s">
        <v>270</v>
      </c>
      <c r="BX59" s="230" t="s">
        <v>270</v>
      </c>
      <c r="BY59" s="230" t="s">
        <v>270</v>
      </c>
      <c r="BZ59" s="230" t="s">
        <v>270</v>
      </c>
      <c r="CA59" s="230" t="s">
        <v>270</v>
      </c>
      <c r="CB59" s="230" t="s">
        <v>270</v>
      </c>
      <c r="CC59" s="230" t="s">
        <v>270</v>
      </c>
      <c r="CD59" s="230" t="s">
        <v>270</v>
      </c>
      <c r="CE59" s="230" t="s">
        <v>270</v>
      </c>
      <c r="CF59" s="230" t="s">
        <v>270</v>
      </c>
      <c r="CG59" s="230" t="s">
        <v>270</v>
      </c>
      <c r="CH59" s="230" t="s">
        <v>270</v>
      </c>
      <c r="CI59" s="230" t="s">
        <v>270</v>
      </c>
      <c r="CJ59" s="230" t="s">
        <v>270</v>
      </c>
      <c r="CK59" s="230" t="s">
        <v>270</v>
      </c>
      <c r="CL59" s="230" t="s">
        <v>270</v>
      </c>
      <c r="CM59" s="230" t="s">
        <v>270</v>
      </c>
      <c r="CN59" s="230" t="s">
        <v>270</v>
      </c>
      <c r="CO59" s="230" t="s">
        <v>270</v>
      </c>
      <c r="CP59" s="230" t="s">
        <v>270</v>
      </c>
      <c r="CQ59" s="230" t="s">
        <v>270</v>
      </c>
      <c r="CR59" s="230" t="s">
        <v>270</v>
      </c>
      <c r="CS59" s="230" t="s">
        <v>270</v>
      </c>
      <c r="CT59" s="230" t="s">
        <v>270</v>
      </c>
      <c r="CU59" s="230" t="s">
        <v>270</v>
      </c>
      <c r="CV59" s="230" t="s">
        <v>270</v>
      </c>
      <c r="CW59" s="230" t="s">
        <v>270</v>
      </c>
      <c r="CX59" s="230" t="s">
        <v>270</v>
      </c>
      <c r="CY59" s="230" t="s">
        <v>270</v>
      </c>
      <c r="CZ59" s="230" t="s">
        <v>270</v>
      </c>
      <c r="DA59" s="230" t="s">
        <v>270</v>
      </c>
      <c r="DB59" s="230" t="s">
        <v>270</v>
      </c>
      <c r="DC59" s="230" t="s">
        <v>270</v>
      </c>
      <c r="DD59" s="230" t="s">
        <v>270</v>
      </c>
      <c r="DE59" s="230" t="s">
        <v>270</v>
      </c>
      <c r="DF59" s="230" t="s">
        <v>270</v>
      </c>
      <c r="DG59" s="230" t="s">
        <v>270</v>
      </c>
      <c r="DH59" s="230" t="s">
        <v>270</v>
      </c>
      <c r="DI59" s="230" t="s">
        <v>270</v>
      </c>
      <c r="DJ59" s="230" t="s">
        <v>270</v>
      </c>
      <c r="DK59" s="230" t="s">
        <v>270</v>
      </c>
      <c r="DL59" s="230" t="s">
        <v>270</v>
      </c>
      <c r="DM59" s="230" t="s">
        <v>270</v>
      </c>
      <c r="DN59" s="230" t="s">
        <v>270</v>
      </c>
      <c r="DO59" s="230" t="s">
        <v>270</v>
      </c>
      <c r="DP59" s="230" t="s">
        <v>270</v>
      </c>
      <c r="DQ59" s="230" t="s">
        <v>270</v>
      </c>
      <c r="DR59" s="230" t="s">
        <v>270</v>
      </c>
      <c r="DS59" s="230" t="s">
        <v>270</v>
      </c>
      <c r="DT59" s="230" t="s">
        <v>270</v>
      </c>
      <c r="DU59" s="230" t="s">
        <v>270</v>
      </c>
      <c r="DV59" s="230" t="s">
        <v>270</v>
      </c>
      <c r="DW59" s="230" t="s">
        <v>270</v>
      </c>
      <c r="DX59" s="230" t="s">
        <v>270</v>
      </c>
      <c r="DY59" s="230" t="s">
        <v>270</v>
      </c>
      <c r="DZ59" s="230" t="s">
        <v>270</v>
      </c>
      <c r="EA59" s="230" t="s">
        <v>270</v>
      </c>
      <c r="EB59" s="230" t="s">
        <v>270</v>
      </c>
      <c r="EC59" s="230" t="s">
        <v>270</v>
      </c>
      <c r="ED59" s="230" t="s">
        <v>270</v>
      </c>
      <c r="EE59" s="230" t="s">
        <v>270</v>
      </c>
      <c r="EF59" s="230" t="s">
        <v>270</v>
      </c>
      <c r="EG59" s="230" t="s">
        <v>270</v>
      </c>
      <c r="EH59" s="230" t="s">
        <v>270</v>
      </c>
      <c r="EI59" s="230" t="s">
        <v>270</v>
      </c>
      <c r="EJ59" s="230" t="s">
        <v>270</v>
      </c>
      <c r="EK59" s="230" t="s">
        <v>270</v>
      </c>
      <c r="EL59" s="230" t="s">
        <v>270</v>
      </c>
      <c r="EM59" s="230" t="s">
        <v>270</v>
      </c>
      <c r="EN59" s="230" t="s">
        <v>270</v>
      </c>
      <c r="EO59" s="230" t="s">
        <v>270</v>
      </c>
      <c r="EP59" s="230" t="s">
        <v>270</v>
      </c>
      <c r="EQ59" s="230" t="s">
        <v>270</v>
      </c>
      <c r="ER59" s="230" t="s">
        <v>270</v>
      </c>
      <c r="ES59" s="230" t="s">
        <v>556</v>
      </c>
      <c r="ET59" s="230" t="s">
        <v>317</v>
      </c>
      <c r="EU59" s="230" t="s">
        <v>301</v>
      </c>
      <c r="EV59" s="230" t="s">
        <v>303</v>
      </c>
      <c r="EW59" s="230" t="s">
        <v>506</v>
      </c>
      <c r="EX59" s="230" t="s">
        <v>318</v>
      </c>
      <c r="EY59" s="230" t="s">
        <v>304</v>
      </c>
      <c r="EZ59" s="230" t="s">
        <v>305</v>
      </c>
      <c r="FA59" s="230" t="s">
        <v>507</v>
      </c>
      <c r="FB59" s="230" t="s">
        <v>508</v>
      </c>
      <c r="FC59" s="230" t="s">
        <v>509</v>
      </c>
      <c r="FD59" s="230" t="s">
        <v>270</v>
      </c>
      <c r="FE59" s="230" t="s">
        <v>270</v>
      </c>
      <c r="FF59" s="230" t="s">
        <v>270</v>
      </c>
      <c r="FG59" s="230" t="s">
        <v>270</v>
      </c>
      <c r="FH59" s="230" t="s">
        <v>270</v>
      </c>
      <c r="FI59" s="230" t="s">
        <v>270</v>
      </c>
      <c r="FJ59" s="230" t="s">
        <v>270</v>
      </c>
      <c r="FK59" s="230" t="s">
        <v>270</v>
      </c>
      <c r="FL59" s="230" t="s">
        <v>270</v>
      </c>
      <c r="FM59" s="230" t="s">
        <v>270</v>
      </c>
      <c r="FN59" s="230" t="s">
        <v>270</v>
      </c>
      <c r="FO59" s="230" t="s">
        <v>270</v>
      </c>
      <c r="FP59" s="230" t="s">
        <v>270</v>
      </c>
      <c r="FQ59" s="230" t="s">
        <v>270</v>
      </c>
      <c r="FR59" s="230" t="s">
        <v>270</v>
      </c>
      <c r="FS59" s="230" t="s">
        <v>270</v>
      </c>
      <c r="FT59" s="230" t="s">
        <v>270</v>
      </c>
      <c r="FU59" s="230" t="s">
        <v>270</v>
      </c>
      <c r="FV59" s="230" t="s">
        <v>270</v>
      </c>
      <c r="FW59" s="230" t="s">
        <v>270</v>
      </c>
      <c r="FX59" s="230" t="s">
        <v>270</v>
      </c>
      <c r="FY59" s="230" t="s">
        <v>270</v>
      </c>
      <c r="FZ59" s="230" t="s">
        <v>270</v>
      </c>
      <c r="GA59" s="230" t="s">
        <v>270</v>
      </c>
      <c r="GB59" s="230" t="s">
        <v>270</v>
      </c>
      <c r="GC59" s="230" t="s">
        <v>270</v>
      </c>
      <c r="GD59" s="230" t="s">
        <v>270</v>
      </c>
      <c r="GE59" s="230" t="s">
        <v>270</v>
      </c>
      <c r="GF59" s="230" t="s">
        <v>270</v>
      </c>
      <c r="GG59" s="230" t="s">
        <v>270</v>
      </c>
      <c r="GH59" s="230" t="s">
        <v>270</v>
      </c>
      <c r="GI59" s="230" t="s">
        <v>270</v>
      </c>
      <c r="GJ59" s="230" t="s">
        <v>270</v>
      </c>
      <c r="GK59" s="230" t="s">
        <v>270</v>
      </c>
      <c r="GL59" s="230" t="s">
        <v>270</v>
      </c>
      <c r="GM59" s="230" t="s">
        <v>270</v>
      </c>
      <c r="GN59" s="230" t="s">
        <v>270</v>
      </c>
      <c r="GO59" s="230" t="s">
        <v>270</v>
      </c>
      <c r="GP59" s="228"/>
      <c r="GQ59" s="229" cm="1">
        <f t="array" ref="GQ59">IF(OR(N59:ER59='Annex.1　DeclarationDesired'!$F$30),ROW(),"")</f>
        <v>59</v>
      </c>
      <c r="GR59" s="229"/>
    </row>
    <row r="60" spans="1:200" s="230" customFormat="1" ht="20.65" customHeight="1">
      <c r="A60" s="242" t="s">
        <v>557</v>
      </c>
      <c r="B60" s="241" t="s">
        <v>549</v>
      </c>
      <c r="C60" s="235" t="s">
        <v>550</v>
      </c>
      <c r="D60" s="235" t="s">
        <v>558</v>
      </c>
      <c r="E60" s="235"/>
      <c r="F60" s="235"/>
      <c r="G60" s="235" t="s">
        <v>552</v>
      </c>
      <c r="H60" s="235" t="s">
        <v>265</v>
      </c>
      <c r="I60" s="235" t="s">
        <v>553</v>
      </c>
      <c r="J60" s="235" t="s">
        <v>267</v>
      </c>
      <c r="K60" s="235"/>
      <c r="L60" s="235" t="s">
        <v>268</v>
      </c>
      <c r="M60" s="230" t="s">
        <v>269</v>
      </c>
      <c r="N60" s="230">
        <v>13020</v>
      </c>
      <c r="O60" s="230">
        <v>26010</v>
      </c>
      <c r="P60" s="230">
        <v>26020</v>
      </c>
      <c r="Q60" s="230">
        <v>26030</v>
      </c>
      <c r="R60" s="230">
        <v>26040</v>
      </c>
      <c r="S60" s="230">
        <v>13010</v>
      </c>
      <c r="T60" s="230">
        <v>13020</v>
      </c>
      <c r="U60" s="230">
        <v>13030</v>
      </c>
      <c r="V60" s="230">
        <v>13040</v>
      </c>
      <c r="W60" s="230">
        <v>14010</v>
      </c>
      <c r="X60" s="230">
        <v>14020</v>
      </c>
      <c r="Y60" s="230">
        <v>14030</v>
      </c>
      <c r="Z60" s="230" t="s">
        <v>555</v>
      </c>
      <c r="AA60" s="230">
        <v>21010</v>
      </c>
      <c r="AB60" s="230">
        <v>21020</v>
      </c>
      <c r="AC60" s="230">
        <v>21030</v>
      </c>
      <c r="AD60" s="230">
        <v>21040</v>
      </c>
      <c r="AE60" s="230">
        <v>21050</v>
      </c>
      <c r="AF60" s="230">
        <v>21060</v>
      </c>
      <c r="AG60" s="230">
        <v>26010</v>
      </c>
      <c r="AH60" s="230">
        <v>26020</v>
      </c>
      <c r="AI60" s="230">
        <v>26030</v>
      </c>
      <c r="AJ60" s="230">
        <v>26040</v>
      </c>
      <c r="AK60" s="230">
        <v>26050</v>
      </c>
      <c r="AL60" s="230">
        <v>26060</v>
      </c>
      <c r="AM60" s="230">
        <v>27010</v>
      </c>
      <c r="AN60" s="230">
        <v>27020</v>
      </c>
      <c r="AO60" s="230">
        <v>27030</v>
      </c>
      <c r="AP60" s="230">
        <v>27040</v>
      </c>
      <c r="AQ60" s="230">
        <v>28010</v>
      </c>
      <c r="AR60" s="230">
        <v>28020</v>
      </c>
      <c r="AS60" s="230">
        <v>28030</v>
      </c>
      <c r="AT60" s="230">
        <v>28040</v>
      </c>
      <c r="AU60" s="230">
        <v>28050</v>
      </c>
      <c r="AV60" s="230">
        <v>29010</v>
      </c>
      <c r="AW60" s="230">
        <v>29020</v>
      </c>
      <c r="AX60" s="230">
        <v>29030</v>
      </c>
      <c r="AY60" s="230">
        <v>30010</v>
      </c>
      <c r="AZ60" s="230">
        <v>30020</v>
      </c>
      <c r="BA60" s="230">
        <v>32010</v>
      </c>
      <c r="BB60" s="230">
        <v>32020</v>
      </c>
      <c r="BC60" s="230">
        <v>33010</v>
      </c>
      <c r="BD60" s="230">
        <v>33020</v>
      </c>
      <c r="BE60" s="230">
        <v>34010</v>
      </c>
      <c r="BF60" s="230">
        <v>34020</v>
      </c>
      <c r="BG60" s="230">
        <v>34030</v>
      </c>
      <c r="BH60" s="230" t="s">
        <v>270</v>
      </c>
      <c r="BI60" s="230" t="s">
        <v>270</v>
      </c>
      <c r="BJ60" s="230" t="s">
        <v>270</v>
      </c>
      <c r="BK60" s="230" t="s">
        <v>270</v>
      </c>
      <c r="BL60" s="230" t="s">
        <v>270</v>
      </c>
      <c r="BM60" s="230" t="s">
        <v>270</v>
      </c>
      <c r="BN60" s="230" t="s">
        <v>270</v>
      </c>
      <c r="BO60" s="230" t="s">
        <v>270</v>
      </c>
      <c r="BP60" s="230" t="s">
        <v>270</v>
      </c>
      <c r="BQ60" s="230" t="s">
        <v>270</v>
      </c>
      <c r="BR60" s="230" t="s">
        <v>270</v>
      </c>
      <c r="BS60" s="230" t="s">
        <v>270</v>
      </c>
      <c r="BT60" s="230" t="s">
        <v>270</v>
      </c>
      <c r="BU60" s="230" t="s">
        <v>270</v>
      </c>
      <c r="BV60" s="230" t="s">
        <v>270</v>
      </c>
      <c r="BW60" s="230" t="s">
        <v>270</v>
      </c>
      <c r="BX60" s="230" t="s">
        <v>270</v>
      </c>
      <c r="BY60" s="230" t="s">
        <v>270</v>
      </c>
      <c r="BZ60" s="230" t="s">
        <v>270</v>
      </c>
      <c r="CA60" s="230" t="s">
        <v>270</v>
      </c>
      <c r="CB60" s="230" t="s">
        <v>270</v>
      </c>
      <c r="CC60" s="230" t="s">
        <v>270</v>
      </c>
      <c r="CD60" s="230" t="s">
        <v>270</v>
      </c>
      <c r="CE60" s="230" t="s">
        <v>270</v>
      </c>
      <c r="CF60" s="230" t="s">
        <v>270</v>
      </c>
      <c r="CG60" s="230" t="s">
        <v>270</v>
      </c>
      <c r="CH60" s="230" t="s">
        <v>270</v>
      </c>
      <c r="CI60" s="230" t="s">
        <v>270</v>
      </c>
      <c r="CJ60" s="230" t="s">
        <v>270</v>
      </c>
      <c r="CK60" s="230" t="s">
        <v>270</v>
      </c>
      <c r="CL60" s="230" t="s">
        <v>270</v>
      </c>
      <c r="CM60" s="230" t="s">
        <v>270</v>
      </c>
      <c r="CN60" s="230" t="s">
        <v>270</v>
      </c>
      <c r="CO60" s="230" t="s">
        <v>270</v>
      </c>
      <c r="CP60" s="230" t="s">
        <v>270</v>
      </c>
      <c r="CQ60" s="230" t="s">
        <v>270</v>
      </c>
      <c r="CR60" s="230" t="s">
        <v>270</v>
      </c>
      <c r="CS60" s="230" t="s">
        <v>270</v>
      </c>
      <c r="CT60" s="230" t="s">
        <v>270</v>
      </c>
      <c r="CU60" s="230" t="s">
        <v>270</v>
      </c>
      <c r="CV60" s="230" t="s">
        <v>270</v>
      </c>
      <c r="CW60" s="230" t="s">
        <v>270</v>
      </c>
      <c r="CX60" s="230" t="s">
        <v>270</v>
      </c>
      <c r="CY60" s="230" t="s">
        <v>270</v>
      </c>
      <c r="CZ60" s="230" t="s">
        <v>270</v>
      </c>
      <c r="DA60" s="230" t="s">
        <v>270</v>
      </c>
      <c r="DB60" s="230" t="s">
        <v>270</v>
      </c>
      <c r="DC60" s="230" t="s">
        <v>270</v>
      </c>
      <c r="DD60" s="230" t="s">
        <v>270</v>
      </c>
      <c r="DE60" s="230" t="s">
        <v>270</v>
      </c>
      <c r="DF60" s="230" t="s">
        <v>270</v>
      </c>
      <c r="DG60" s="230" t="s">
        <v>270</v>
      </c>
      <c r="DH60" s="230" t="s">
        <v>270</v>
      </c>
      <c r="DI60" s="230" t="s">
        <v>270</v>
      </c>
      <c r="DJ60" s="230" t="s">
        <v>270</v>
      </c>
      <c r="DK60" s="230" t="s">
        <v>270</v>
      </c>
      <c r="DL60" s="230" t="s">
        <v>270</v>
      </c>
      <c r="DM60" s="230" t="s">
        <v>270</v>
      </c>
      <c r="DN60" s="230" t="s">
        <v>270</v>
      </c>
      <c r="DO60" s="230" t="s">
        <v>270</v>
      </c>
      <c r="DP60" s="230" t="s">
        <v>270</v>
      </c>
      <c r="DQ60" s="230" t="s">
        <v>270</v>
      </c>
      <c r="DR60" s="230" t="s">
        <v>270</v>
      </c>
      <c r="DS60" s="230" t="s">
        <v>270</v>
      </c>
      <c r="DT60" s="230" t="s">
        <v>270</v>
      </c>
      <c r="DU60" s="230" t="s">
        <v>270</v>
      </c>
      <c r="DV60" s="230" t="s">
        <v>270</v>
      </c>
      <c r="DW60" s="230" t="s">
        <v>270</v>
      </c>
      <c r="DX60" s="230" t="s">
        <v>270</v>
      </c>
      <c r="DY60" s="230" t="s">
        <v>270</v>
      </c>
      <c r="DZ60" s="230" t="s">
        <v>270</v>
      </c>
      <c r="EA60" s="230" t="s">
        <v>270</v>
      </c>
      <c r="EB60" s="230" t="s">
        <v>270</v>
      </c>
      <c r="EC60" s="230" t="s">
        <v>270</v>
      </c>
      <c r="ED60" s="230" t="s">
        <v>270</v>
      </c>
      <c r="EE60" s="230" t="s">
        <v>270</v>
      </c>
      <c r="EF60" s="230" t="s">
        <v>270</v>
      </c>
      <c r="EG60" s="230" t="s">
        <v>270</v>
      </c>
      <c r="EH60" s="230" t="s">
        <v>270</v>
      </c>
      <c r="EI60" s="230" t="s">
        <v>270</v>
      </c>
      <c r="EJ60" s="230" t="s">
        <v>270</v>
      </c>
      <c r="EK60" s="230" t="s">
        <v>270</v>
      </c>
      <c r="EL60" s="230" t="s">
        <v>270</v>
      </c>
      <c r="EM60" s="230" t="s">
        <v>270</v>
      </c>
      <c r="EN60" s="230" t="s">
        <v>270</v>
      </c>
      <c r="EO60" s="230" t="s">
        <v>270</v>
      </c>
      <c r="EP60" s="230" t="s">
        <v>270</v>
      </c>
      <c r="EQ60" s="230" t="s">
        <v>270</v>
      </c>
      <c r="ER60" s="230" t="s">
        <v>270</v>
      </c>
      <c r="ES60" s="230" t="s">
        <v>556</v>
      </c>
      <c r="ET60" s="230" t="s">
        <v>317</v>
      </c>
      <c r="EU60" s="230" t="s">
        <v>301</v>
      </c>
      <c r="EV60" s="230" t="s">
        <v>303</v>
      </c>
      <c r="EW60" s="230" t="s">
        <v>506</v>
      </c>
      <c r="EX60" s="230" t="s">
        <v>318</v>
      </c>
      <c r="EY60" s="230" t="s">
        <v>304</v>
      </c>
      <c r="EZ60" s="230" t="s">
        <v>305</v>
      </c>
      <c r="FA60" s="230" t="s">
        <v>507</v>
      </c>
      <c r="FB60" s="230" t="s">
        <v>508</v>
      </c>
      <c r="FC60" s="230" t="s">
        <v>509</v>
      </c>
      <c r="FD60" s="230" t="s">
        <v>270</v>
      </c>
      <c r="FE60" s="230" t="s">
        <v>270</v>
      </c>
      <c r="FF60" s="230" t="s">
        <v>270</v>
      </c>
      <c r="FG60" s="230" t="s">
        <v>270</v>
      </c>
      <c r="FH60" s="230" t="s">
        <v>270</v>
      </c>
      <c r="FI60" s="230" t="s">
        <v>270</v>
      </c>
      <c r="FJ60" s="230" t="s">
        <v>270</v>
      </c>
      <c r="FK60" s="230" t="s">
        <v>270</v>
      </c>
      <c r="FL60" s="230" t="s">
        <v>270</v>
      </c>
      <c r="FM60" s="230" t="s">
        <v>270</v>
      </c>
      <c r="FN60" s="230" t="s">
        <v>270</v>
      </c>
      <c r="FO60" s="230" t="s">
        <v>270</v>
      </c>
      <c r="FP60" s="230" t="s">
        <v>270</v>
      </c>
      <c r="FQ60" s="230" t="s">
        <v>270</v>
      </c>
      <c r="FR60" s="230" t="s">
        <v>270</v>
      </c>
      <c r="FS60" s="230" t="s">
        <v>270</v>
      </c>
      <c r="FT60" s="230" t="s">
        <v>270</v>
      </c>
      <c r="FU60" s="230" t="s">
        <v>270</v>
      </c>
      <c r="FV60" s="230" t="s">
        <v>270</v>
      </c>
      <c r="FW60" s="230" t="s">
        <v>270</v>
      </c>
      <c r="FX60" s="230" t="s">
        <v>270</v>
      </c>
      <c r="FY60" s="230" t="s">
        <v>270</v>
      </c>
      <c r="FZ60" s="230" t="s">
        <v>270</v>
      </c>
      <c r="GA60" s="230" t="s">
        <v>270</v>
      </c>
      <c r="GB60" s="230" t="s">
        <v>270</v>
      </c>
      <c r="GC60" s="230" t="s">
        <v>270</v>
      </c>
      <c r="GD60" s="230" t="s">
        <v>270</v>
      </c>
      <c r="GE60" s="230" t="s">
        <v>270</v>
      </c>
      <c r="GF60" s="230" t="s">
        <v>270</v>
      </c>
      <c r="GG60" s="230" t="s">
        <v>270</v>
      </c>
      <c r="GH60" s="230" t="s">
        <v>270</v>
      </c>
      <c r="GI60" s="230" t="s">
        <v>270</v>
      </c>
      <c r="GJ60" s="230" t="s">
        <v>270</v>
      </c>
      <c r="GK60" s="230" t="s">
        <v>270</v>
      </c>
      <c r="GL60" s="230" t="s">
        <v>270</v>
      </c>
      <c r="GM60" s="230" t="s">
        <v>270</v>
      </c>
      <c r="GN60" s="230" t="s">
        <v>270</v>
      </c>
      <c r="GO60" s="230" t="s">
        <v>270</v>
      </c>
      <c r="GP60" s="228"/>
      <c r="GQ60" s="229" cm="1">
        <f t="array" ref="GQ60">IF(OR(N60:ER60='Annex.1　DeclarationDesired'!$F$30),ROW(),"")</f>
        <v>60</v>
      </c>
      <c r="GR60" s="229"/>
    </row>
    <row r="61" spans="1:200" s="230" customFormat="1" ht="20.65" customHeight="1">
      <c r="A61" s="242" t="s">
        <v>559</v>
      </c>
      <c r="B61" s="241" t="s">
        <v>549</v>
      </c>
      <c r="C61" s="235" t="s">
        <v>560</v>
      </c>
      <c r="D61" s="235" t="s">
        <v>561</v>
      </c>
      <c r="E61" s="235"/>
      <c r="F61" s="235"/>
      <c r="G61" s="235" t="s">
        <v>562</v>
      </c>
      <c r="H61" s="235" t="s">
        <v>265</v>
      </c>
      <c r="I61" s="235" t="s">
        <v>563</v>
      </c>
      <c r="J61" s="235" t="s">
        <v>265</v>
      </c>
      <c r="K61" s="235" t="s">
        <v>563</v>
      </c>
      <c r="L61" s="235" t="s">
        <v>268</v>
      </c>
      <c r="M61" s="230" t="s">
        <v>269</v>
      </c>
      <c r="N61" s="230">
        <v>23010</v>
      </c>
      <c r="O61" s="230">
        <v>23020</v>
      </c>
      <c r="P61" s="230">
        <v>23030</v>
      </c>
      <c r="Q61" s="230">
        <v>23040</v>
      </c>
      <c r="R61" s="230" t="s">
        <v>477</v>
      </c>
      <c r="BH61" s="230" t="s">
        <v>270</v>
      </c>
      <c r="BI61" s="230" t="s">
        <v>270</v>
      </c>
      <c r="BJ61" s="230" t="s">
        <v>270</v>
      </c>
      <c r="BK61" s="230" t="s">
        <v>270</v>
      </c>
      <c r="BL61" s="230" t="s">
        <v>270</v>
      </c>
      <c r="BM61" s="230" t="s">
        <v>270</v>
      </c>
      <c r="BN61" s="230" t="s">
        <v>270</v>
      </c>
      <c r="BO61" s="230" t="s">
        <v>270</v>
      </c>
      <c r="BP61" s="230" t="s">
        <v>270</v>
      </c>
      <c r="BQ61" s="230" t="s">
        <v>270</v>
      </c>
      <c r="BR61" s="230" t="s">
        <v>270</v>
      </c>
      <c r="BS61" s="230" t="s">
        <v>270</v>
      </c>
      <c r="BT61" s="230" t="s">
        <v>270</v>
      </c>
      <c r="BU61" s="230" t="s">
        <v>270</v>
      </c>
      <c r="BV61" s="230" t="s">
        <v>270</v>
      </c>
      <c r="BW61" s="230" t="s">
        <v>270</v>
      </c>
      <c r="BX61" s="230" t="s">
        <v>270</v>
      </c>
      <c r="BY61" s="230" t="s">
        <v>270</v>
      </c>
      <c r="BZ61" s="230" t="s">
        <v>270</v>
      </c>
      <c r="CA61" s="230" t="s">
        <v>270</v>
      </c>
      <c r="CB61" s="230" t="s">
        <v>270</v>
      </c>
      <c r="CC61" s="230" t="s">
        <v>270</v>
      </c>
      <c r="CD61" s="230" t="s">
        <v>270</v>
      </c>
      <c r="CE61" s="230" t="s">
        <v>270</v>
      </c>
      <c r="CF61" s="230" t="s">
        <v>270</v>
      </c>
      <c r="CG61" s="230" t="s">
        <v>270</v>
      </c>
      <c r="CH61" s="230" t="s">
        <v>270</v>
      </c>
      <c r="CI61" s="230" t="s">
        <v>270</v>
      </c>
      <c r="CJ61" s="230" t="s">
        <v>270</v>
      </c>
      <c r="CK61" s="230" t="s">
        <v>270</v>
      </c>
      <c r="CL61" s="230" t="s">
        <v>270</v>
      </c>
      <c r="CM61" s="230" t="s">
        <v>270</v>
      </c>
      <c r="CN61" s="230" t="s">
        <v>270</v>
      </c>
      <c r="CO61" s="230" t="s">
        <v>270</v>
      </c>
      <c r="CP61" s="230" t="s">
        <v>270</v>
      </c>
      <c r="CQ61" s="230" t="s">
        <v>270</v>
      </c>
      <c r="CR61" s="230" t="s">
        <v>270</v>
      </c>
      <c r="CS61" s="230" t="s">
        <v>270</v>
      </c>
      <c r="CT61" s="230" t="s">
        <v>270</v>
      </c>
      <c r="CU61" s="230" t="s">
        <v>270</v>
      </c>
      <c r="CV61" s="230" t="s">
        <v>270</v>
      </c>
      <c r="CW61" s="230" t="s">
        <v>270</v>
      </c>
      <c r="CX61" s="230" t="s">
        <v>270</v>
      </c>
      <c r="CY61" s="230" t="s">
        <v>270</v>
      </c>
      <c r="CZ61" s="230" t="s">
        <v>270</v>
      </c>
      <c r="DA61" s="230" t="s">
        <v>270</v>
      </c>
      <c r="DB61" s="230" t="s">
        <v>270</v>
      </c>
      <c r="DC61" s="230" t="s">
        <v>270</v>
      </c>
      <c r="DD61" s="230" t="s">
        <v>270</v>
      </c>
      <c r="DE61" s="230" t="s">
        <v>270</v>
      </c>
      <c r="DF61" s="230" t="s">
        <v>270</v>
      </c>
      <c r="DG61" s="230" t="s">
        <v>270</v>
      </c>
      <c r="DH61" s="230" t="s">
        <v>270</v>
      </c>
      <c r="DI61" s="230" t="s">
        <v>270</v>
      </c>
      <c r="DJ61" s="230" t="s">
        <v>270</v>
      </c>
      <c r="DK61" s="230" t="s">
        <v>270</v>
      </c>
      <c r="DL61" s="230" t="s">
        <v>270</v>
      </c>
      <c r="DM61" s="230" t="s">
        <v>270</v>
      </c>
      <c r="DN61" s="230" t="s">
        <v>270</v>
      </c>
      <c r="DO61" s="230" t="s">
        <v>270</v>
      </c>
      <c r="DP61" s="230" t="s">
        <v>270</v>
      </c>
      <c r="DQ61" s="230" t="s">
        <v>270</v>
      </c>
      <c r="DR61" s="230" t="s">
        <v>270</v>
      </c>
      <c r="DS61" s="230" t="s">
        <v>270</v>
      </c>
      <c r="DT61" s="230" t="s">
        <v>270</v>
      </c>
      <c r="DU61" s="230" t="s">
        <v>270</v>
      </c>
      <c r="DV61" s="230" t="s">
        <v>270</v>
      </c>
      <c r="DW61" s="230" t="s">
        <v>270</v>
      </c>
      <c r="DX61" s="230" t="s">
        <v>270</v>
      </c>
      <c r="DY61" s="230" t="s">
        <v>270</v>
      </c>
      <c r="DZ61" s="230" t="s">
        <v>270</v>
      </c>
      <c r="EA61" s="230" t="s">
        <v>270</v>
      </c>
      <c r="EB61" s="230" t="s">
        <v>270</v>
      </c>
      <c r="EC61" s="230" t="s">
        <v>270</v>
      </c>
      <c r="ED61" s="230" t="s">
        <v>270</v>
      </c>
      <c r="EE61" s="230" t="s">
        <v>270</v>
      </c>
      <c r="EF61" s="230" t="s">
        <v>270</v>
      </c>
      <c r="EG61" s="230" t="s">
        <v>270</v>
      </c>
      <c r="EH61" s="230" t="s">
        <v>270</v>
      </c>
      <c r="EI61" s="230" t="s">
        <v>270</v>
      </c>
      <c r="EJ61" s="230" t="s">
        <v>270</v>
      </c>
      <c r="EK61" s="230" t="s">
        <v>270</v>
      </c>
      <c r="EL61" s="230" t="s">
        <v>270</v>
      </c>
      <c r="EM61" s="230" t="s">
        <v>270</v>
      </c>
      <c r="EN61" s="230" t="s">
        <v>270</v>
      </c>
      <c r="EO61" s="230" t="s">
        <v>270</v>
      </c>
      <c r="EP61" s="230" t="s">
        <v>270</v>
      </c>
      <c r="EQ61" s="230" t="s">
        <v>270</v>
      </c>
      <c r="ER61" s="230" t="s">
        <v>270</v>
      </c>
      <c r="ES61" s="230" t="s">
        <v>302</v>
      </c>
      <c r="ET61" s="230" t="s">
        <v>270</v>
      </c>
      <c r="EU61" s="230" t="s">
        <v>270</v>
      </c>
      <c r="EV61" s="230" t="s">
        <v>270</v>
      </c>
      <c r="EW61" s="230" t="s">
        <v>270</v>
      </c>
      <c r="EX61" s="230" t="s">
        <v>270</v>
      </c>
      <c r="EY61" s="230" t="s">
        <v>270</v>
      </c>
      <c r="EZ61" s="230" t="s">
        <v>270</v>
      </c>
      <c r="FA61" s="230" t="s">
        <v>270</v>
      </c>
      <c r="FB61" s="230" t="s">
        <v>270</v>
      </c>
      <c r="FC61" s="230" t="s">
        <v>270</v>
      </c>
      <c r="FD61" s="230" t="s">
        <v>270</v>
      </c>
      <c r="FE61" s="230" t="s">
        <v>270</v>
      </c>
      <c r="FF61" s="230" t="s">
        <v>270</v>
      </c>
      <c r="FG61" s="230" t="s">
        <v>270</v>
      </c>
      <c r="FH61" s="230" t="s">
        <v>270</v>
      </c>
      <c r="FI61" s="230" t="s">
        <v>270</v>
      </c>
      <c r="FJ61" s="230" t="s">
        <v>270</v>
      </c>
      <c r="FK61" s="230" t="s">
        <v>270</v>
      </c>
      <c r="FL61" s="230" t="s">
        <v>270</v>
      </c>
      <c r="FM61" s="230" t="s">
        <v>270</v>
      </c>
      <c r="FN61" s="230" t="s">
        <v>270</v>
      </c>
      <c r="FO61" s="230" t="s">
        <v>270</v>
      </c>
      <c r="FP61" s="230" t="s">
        <v>270</v>
      </c>
      <c r="FQ61" s="230" t="s">
        <v>270</v>
      </c>
      <c r="FR61" s="230" t="s">
        <v>270</v>
      </c>
      <c r="FS61" s="230" t="s">
        <v>270</v>
      </c>
      <c r="FT61" s="230" t="s">
        <v>270</v>
      </c>
      <c r="FU61" s="230" t="s">
        <v>270</v>
      </c>
      <c r="FV61" s="230" t="s">
        <v>270</v>
      </c>
      <c r="FW61" s="230" t="s">
        <v>270</v>
      </c>
      <c r="FX61" s="230" t="s">
        <v>270</v>
      </c>
      <c r="FY61" s="230" t="s">
        <v>270</v>
      </c>
      <c r="FZ61" s="230" t="s">
        <v>270</v>
      </c>
      <c r="GA61" s="230" t="s">
        <v>270</v>
      </c>
      <c r="GB61" s="230" t="s">
        <v>270</v>
      </c>
      <c r="GC61" s="230" t="s">
        <v>270</v>
      </c>
      <c r="GD61" s="230" t="s">
        <v>270</v>
      </c>
      <c r="GE61" s="230" t="s">
        <v>270</v>
      </c>
      <c r="GF61" s="230" t="s">
        <v>270</v>
      </c>
      <c r="GG61" s="230" t="s">
        <v>270</v>
      </c>
      <c r="GH61" s="230" t="s">
        <v>270</v>
      </c>
      <c r="GI61" s="230" t="s">
        <v>270</v>
      </c>
      <c r="GJ61" s="230" t="s">
        <v>270</v>
      </c>
      <c r="GK61" s="230" t="s">
        <v>270</v>
      </c>
      <c r="GL61" s="230" t="s">
        <v>270</v>
      </c>
      <c r="GM61" s="230" t="s">
        <v>270</v>
      </c>
      <c r="GN61" s="230" t="s">
        <v>270</v>
      </c>
      <c r="GO61" s="230" t="s">
        <v>270</v>
      </c>
      <c r="GP61" s="228"/>
      <c r="GQ61" s="229" cm="1">
        <f t="array" ref="GQ61">IF(OR(N61:ER61='Annex.1　DeclarationDesired'!$F$30),ROW(),"")</f>
        <v>61</v>
      </c>
      <c r="GR61" s="229"/>
    </row>
    <row r="62" spans="1:200" s="230" customFormat="1" ht="20.65" customHeight="1">
      <c r="A62" s="242" t="s">
        <v>564</v>
      </c>
      <c r="B62" s="241" t="s">
        <v>549</v>
      </c>
      <c r="C62" s="235" t="s">
        <v>565</v>
      </c>
      <c r="D62" s="235" t="s">
        <v>566</v>
      </c>
      <c r="E62" s="235"/>
      <c r="F62" s="235"/>
      <c r="G62" s="235" t="s">
        <v>567</v>
      </c>
      <c r="H62" s="235" t="s">
        <v>265</v>
      </c>
      <c r="I62" s="235" t="s">
        <v>568</v>
      </c>
      <c r="J62" s="235" t="s">
        <v>265</v>
      </c>
      <c r="K62" s="235" t="s">
        <v>568</v>
      </c>
      <c r="L62" s="235" t="s">
        <v>268</v>
      </c>
      <c r="M62" s="230" t="s">
        <v>269</v>
      </c>
      <c r="N62" s="230">
        <v>38010</v>
      </c>
      <c r="O62" s="230">
        <v>38020</v>
      </c>
      <c r="P62" s="230">
        <v>38030</v>
      </c>
      <c r="Q62" s="230">
        <v>38040</v>
      </c>
      <c r="R62" s="230">
        <v>38050</v>
      </c>
      <c r="S62" s="230">
        <v>38060</v>
      </c>
      <c r="T62" s="230">
        <v>39010</v>
      </c>
      <c r="U62" s="230">
        <v>39020</v>
      </c>
      <c r="V62" s="230">
        <v>39030</v>
      </c>
      <c r="W62" s="230">
        <v>39040</v>
      </c>
      <c r="X62" s="230">
        <v>39050</v>
      </c>
      <c r="Y62" s="230">
        <v>39060</v>
      </c>
      <c r="Z62" s="230">
        <v>39070</v>
      </c>
      <c r="AA62" s="230">
        <v>40010</v>
      </c>
      <c r="AB62" s="230">
        <v>40020</v>
      </c>
      <c r="AC62" s="230">
        <v>40030</v>
      </c>
      <c r="AD62" s="230">
        <v>40040</v>
      </c>
      <c r="AE62" s="230">
        <v>41010</v>
      </c>
      <c r="AF62" s="230">
        <v>41020</v>
      </c>
      <c r="AG62" s="230">
        <v>41030</v>
      </c>
      <c r="AH62" s="230">
        <v>41040</v>
      </c>
      <c r="AI62" s="230">
        <v>41050</v>
      </c>
      <c r="AJ62" s="230">
        <v>42010</v>
      </c>
      <c r="AK62" s="230">
        <v>42020</v>
      </c>
      <c r="AL62" s="230">
        <v>42030</v>
      </c>
      <c r="AM62" s="230">
        <v>42040</v>
      </c>
      <c r="AN62" s="230">
        <v>63010</v>
      </c>
      <c r="AO62" s="230">
        <v>63020</v>
      </c>
      <c r="AP62" s="230">
        <v>63030</v>
      </c>
      <c r="AQ62" s="230">
        <v>63040</v>
      </c>
      <c r="AR62" s="230">
        <v>64010</v>
      </c>
      <c r="AS62" s="230">
        <v>64020</v>
      </c>
      <c r="AT62" s="230">
        <v>64030</v>
      </c>
      <c r="AU62" s="230">
        <v>64040</v>
      </c>
      <c r="AV62" s="230">
        <v>64050</v>
      </c>
      <c r="AW62" s="230">
        <v>64060</v>
      </c>
      <c r="BH62" s="230" t="s">
        <v>270</v>
      </c>
      <c r="BI62" s="230" t="s">
        <v>270</v>
      </c>
      <c r="BJ62" s="230" t="s">
        <v>270</v>
      </c>
      <c r="BK62" s="230" t="s">
        <v>270</v>
      </c>
      <c r="BL62" s="230" t="s">
        <v>270</v>
      </c>
      <c r="BM62" s="230" t="s">
        <v>270</v>
      </c>
      <c r="BN62" s="230" t="s">
        <v>270</v>
      </c>
      <c r="BO62" s="230" t="s">
        <v>270</v>
      </c>
      <c r="BP62" s="230" t="s">
        <v>270</v>
      </c>
      <c r="BQ62" s="230" t="s">
        <v>270</v>
      </c>
      <c r="BR62" s="230" t="s">
        <v>270</v>
      </c>
      <c r="BS62" s="230" t="s">
        <v>270</v>
      </c>
      <c r="BT62" s="230" t="s">
        <v>270</v>
      </c>
      <c r="BU62" s="230" t="s">
        <v>270</v>
      </c>
      <c r="BV62" s="230" t="s">
        <v>270</v>
      </c>
      <c r="BW62" s="230" t="s">
        <v>270</v>
      </c>
      <c r="BX62" s="230" t="s">
        <v>270</v>
      </c>
      <c r="BY62" s="230" t="s">
        <v>270</v>
      </c>
      <c r="BZ62" s="230" t="s">
        <v>270</v>
      </c>
      <c r="CA62" s="230" t="s">
        <v>270</v>
      </c>
      <c r="CB62" s="230" t="s">
        <v>270</v>
      </c>
      <c r="CC62" s="230" t="s">
        <v>270</v>
      </c>
      <c r="CD62" s="230" t="s">
        <v>270</v>
      </c>
      <c r="CE62" s="230" t="s">
        <v>270</v>
      </c>
      <c r="CF62" s="230" t="s">
        <v>270</v>
      </c>
      <c r="CG62" s="230" t="s">
        <v>270</v>
      </c>
      <c r="CH62" s="230" t="s">
        <v>270</v>
      </c>
      <c r="CI62" s="230" t="s">
        <v>270</v>
      </c>
      <c r="CJ62" s="230" t="s">
        <v>270</v>
      </c>
      <c r="CK62" s="230" t="s">
        <v>270</v>
      </c>
      <c r="CL62" s="230" t="s">
        <v>270</v>
      </c>
      <c r="CM62" s="230" t="s">
        <v>270</v>
      </c>
      <c r="CN62" s="230" t="s">
        <v>270</v>
      </c>
      <c r="CO62" s="230" t="s">
        <v>270</v>
      </c>
      <c r="CP62" s="230" t="s">
        <v>270</v>
      </c>
      <c r="CQ62" s="230" t="s">
        <v>270</v>
      </c>
      <c r="CR62" s="230" t="s">
        <v>270</v>
      </c>
      <c r="CS62" s="230" t="s">
        <v>270</v>
      </c>
      <c r="CT62" s="230" t="s">
        <v>270</v>
      </c>
      <c r="CU62" s="230" t="s">
        <v>270</v>
      </c>
      <c r="CV62" s="230" t="s">
        <v>270</v>
      </c>
      <c r="CW62" s="230" t="s">
        <v>270</v>
      </c>
      <c r="CX62" s="230" t="s">
        <v>270</v>
      </c>
      <c r="CY62" s="230" t="s">
        <v>270</v>
      </c>
      <c r="CZ62" s="230" t="s">
        <v>270</v>
      </c>
      <c r="DA62" s="230" t="s">
        <v>270</v>
      </c>
      <c r="DB62" s="230" t="s">
        <v>270</v>
      </c>
      <c r="DC62" s="230" t="s">
        <v>270</v>
      </c>
      <c r="DD62" s="230" t="s">
        <v>270</v>
      </c>
      <c r="DE62" s="230" t="s">
        <v>270</v>
      </c>
      <c r="DF62" s="230" t="s">
        <v>270</v>
      </c>
      <c r="DG62" s="230" t="s">
        <v>270</v>
      </c>
      <c r="DH62" s="230" t="s">
        <v>270</v>
      </c>
      <c r="DI62" s="230" t="s">
        <v>270</v>
      </c>
      <c r="DJ62" s="230" t="s">
        <v>270</v>
      </c>
      <c r="DK62" s="230" t="s">
        <v>270</v>
      </c>
      <c r="DL62" s="230" t="s">
        <v>270</v>
      </c>
      <c r="DM62" s="230" t="s">
        <v>270</v>
      </c>
      <c r="DN62" s="230" t="s">
        <v>270</v>
      </c>
      <c r="DO62" s="230" t="s">
        <v>270</v>
      </c>
      <c r="DP62" s="230" t="s">
        <v>270</v>
      </c>
      <c r="DQ62" s="230" t="s">
        <v>270</v>
      </c>
      <c r="DR62" s="230" t="s">
        <v>270</v>
      </c>
      <c r="DS62" s="230" t="s">
        <v>270</v>
      </c>
      <c r="DT62" s="230" t="s">
        <v>270</v>
      </c>
      <c r="DU62" s="230" t="s">
        <v>270</v>
      </c>
      <c r="DV62" s="230" t="s">
        <v>270</v>
      </c>
      <c r="DW62" s="230" t="s">
        <v>270</v>
      </c>
      <c r="DX62" s="230" t="s">
        <v>270</v>
      </c>
      <c r="DY62" s="230" t="s">
        <v>270</v>
      </c>
      <c r="DZ62" s="230" t="s">
        <v>270</v>
      </c>
      <c r="EA62" s="230" t="s">
        <v>270</v>
      </c>
      <c r="EB62" s="230" t="s">
        <v>270</v>
      </c>
      <c r="EC62" s="230" t="s">
        <v>270</v>
      </c>
      <c r="ED62" s="230" t="s">
        <v>270</v>
      </c>
      <c r="EE62" s="230" t="s">
        <v>270</v>
      </c>
      <c r="EF62" s="230" t="s">
        <v>270</v>
      </c>
      <c r="EG62" s="230" t="s">
        <v>270</v>
      </c>
      <c r="EH62" s="230" t="s">
        <v>270</v>
      </c>
      <c r="EI62" s="230" t="s">
        <v>270</v>
      </c>
      <c r="EJ62" s="230" t="s">
        <v>270</v>
      </c>
      <c r="EK62" s="230" t="s">
        <v>270</v>
      </c>
      <c r="EL62" s="230" t="s">
        <v>270</v>
      </c>
      <c r="EM62" s="230" t="s">
        <v>270</v>
      </c>
      <c r="EN62" s="230" t="s">
        <v>270</v>
      </c>
      <c r="EO62" s="230" t="s">
        <v>270</v>
      </c>
      <c r="EP62" s="230" t="s">
        <v>270</v>
      </c>
      <c r="EQ62" s="230" t="s">
        <v>270</v>
      </c>
      <c r="ER62" s="230" t="s">
        <v>270</v>
      </c>
      <c r="ES62" s="230" t="s">
        <v>328</v>
      </c>
      <c r="ET62" s="230" t="s">
        <v>323</v>
      </c>
      <c r="EU62" s="230" t="s">
        <v>368</v>
      </c>
      <c r="EV62" s="230" t="s">
        <v>358</v>
      </c>
      <c r="EW62" s="230" t="s">
        <v>324</v>
      </c>
      <c r="EX62" s="230" t="s">
        <v>369</v>
      </c>
      <c r="EY62" s="230" t="s">
        <v>343</v>
      </c>
      <c r="EZ62" s="230" t="s">
        <v>270</v>
      </c>
      <c r="FA62" s="230" t="s">
        <v>270</v>
      </c>
      <c r="FB62" s="230" t="s">
        <v>270</v>
      </c>
      <c r="FC62" s="230" t="s">
        <v>270</v>
      </c>
      <c r="FD62" s="230" t="s">
        <v>270</v>
      </c>
      <c r="FE62" s="230" t="s">
        <v>270</v>
      </c>
      <c r="FF62" s="230" t="s">
        <v>270</v>
      </c>
      <c r="FG62" s="230" t="s">
        <v>270</v>
      </c>
      <c r="FH62" s="230" t="s">
        <v>270</v>
      </c>
      <c r="FI62" s="230" t="s">
        <v>270</v>
      </c>
      <c r="FJ62" s="230" t="s">
        <v>270</v>
      </c>
      <c r="FK62" s="230" t="s">
        <v>270</v>
      </c>
      <c r="FL62" s="230" t="s">
        <v>270</v>
      </c>
      <c r="FM62" s="230" t="s">
        <v>270</v>
      </c>
      <c r="FN62" s="230" t="s">
        <v>270</v>
      </c>
      <c r="FO62" s="230" t="s">
        <v>270</v>
      </c>
      <c r="FP62" s="230" t="s">
        <v>270</v>
      </c>
      <c r="FQ62" s="230" t="s">
        <v>270</v>
      </c>
      <c r="FR62" s="230" t="s">
        <v>270</v>
      </c>
      <c r="FS62" s="230" t="s">
        <v>270</v>
      </c>
      <c r="FT62" s="230" t="s">
        <v>270</v>
      </c>
      <c r="FU62" s="230" t="s">
        <v>270</v>
      </c>
      <c r="FV62" s="230" t="s">
        <v>270</v>
      </c>
      <c r="FW62" s="230" t="s">
        <v>270</v>
      </c>
      <c r="FX62" s="230" t="s">
        <v>270</v>
      </c>
      <c r="FY62" s="230" t="s">
        <v>270</v>
      </c>
      <c r="FZ62" s="230" t="s">
        <v>270</v>
      </c>
      <c r="GA62" s="230" t="s">
        <v>270</v>
      </c>
      <c r="GB62" s="230" t="s">
        <v>270</v>
      </c>
      <c r="GC62" s="230" t="s">
        <v>270</v>
      </c>
      <c r="GD62" s="230" t="s">
        <v>270</v>
      </c>
      <c r="GE62" s="230" t="s">
        <v>270</v>
      </c>
      <c r="GF62" s="230" t="s">
        <v>270</v>
      </c>
      <c r="GG62" s="230" t="s">
        <v>270</v>
      </c>
      <c r="GH62" s="230" t="s">
        <v>270</v>
      </c>
      <c r="GI62" s="230" t="s">
        <v>270</v>
      </c>
      <c r="GJ62" s="230" t="s">
        <v>270</v>
      </c>
      <c r="GK62" s="230" t="s">
        <v>270</v>
      </c>
      <c r="GL62" s="230" t="s">
        <v>270</v>
      </c>
      <c r="GM62" s="230" t="s">
        <v>270</v>
      </c>
      <c r="GN62" s="230" t="s">
        <v>270</v>
      </c>
      <c r="GO62" s="230" t="s">
        <v>270</v>
      </c>
      <c r="GP62" s="228"/>
      <c r="GQ62" s="229" cm="1">
        <f t="array" ref="GQ62">IF(OR(N62:ER62='Annex.1　DeclarationDesired'!$F$30),ROW(),"")</f>
        <v>62</v>
      </c>
      <c r="GR62" s="229"/>
    </row>
    <row r="63" spans="1:200" s="230" customFormat="1" ht="20.65" customHeight="1">
      <c r="A63" s="242" t="s">
        <v>569</v>
      </c>
      <c r="B63" s="241" t="s">
        <v>549</v>
      </c>
      <c r="C63" s="235" t="s">
        <v>570</v>
      </c>
      <c r="D63" s="235" t="s">
        <v>571</v>
      </c>
      <c r="E63" s="235"/>
      <c r="F63" s="235"/>
      <c r="G63" s="235" t="s">
        <v>572</v>
      </c>
      <c r="H63" s="235" t="s">
        <v>265</v>
      </c>
      <c r="I63" s="235" t="s">
        <v>573</v>
      </c>
      <c r="J63" s="235" t="s">
        <v>265</v>
      </c>
      <c r="K63" s="235" t="s">
        <v>573</v>
      </c>
      <c r="L63" s="235" t="s">
        <v>268</v>
      </c>
      <c r="M63" s="230" t="s">
        <v>269</v>
      </c>
      <c r="BH63" s="230" t="s">
        <v>270</v>
      </c>
      <c r="BI63" s="230" t="s">
        <v>270</v>
      </c>
      <c r="BJ63" s="230" t="s">
        <v>270</v>
      </c>
      <c r="BK63" s="230" t="s">
        <v>270</v>
      </c>
      <c r="BL63" s="230" t="s">
        <v>270</v>
      </c>
      <c r="BM63" s="230" t="s">
        <v>270</v>
      </c>
      <c r="BN63" s="230" t="s">
        <v>270</v>
      </c>
      <c r="BO63" s="230" t="s">
        <v>270</v>
      </c>
      <c r="BP63" s="230" t="s">
        <v>270</v>
      </c>
      <c r="BQ63" s="230" t="s">
        <v>270</v>
      </c>
      <c r="BR63" s="230" t="s">
        <v>270</v>
      </c>
      <c r="BS63" s="230" t="s">
        <v>270</v>
      </c>
      <c r="BT63" s="230" t="s">
        <v>270</v>
      </c>
      <c r="BU63" s="230" t="s">
        <v>270</v>
      </c>
      <c r="BV63" s="230" t="s">
        <v>270</v>
      </c>
      <c r="BW63" s="230" t="s">
        <v>270</v>
      </c>
      <c r="BX63" s="230" t="s">
        <v>270</v>
      </c>
      <c r="BY63" s="230" t="s">
        <v>270</v>
      </c>
      <c r="BZ63" s="230" t="s">
        <v>270</v>
      </c>
      <c r="CA63" s="230" t="s">
        <v>270</v>
      </c>
      <c r="CB63" s="230" t="s">
        <v>270</v>
      </c>
      <c r="CC63" s="230" t="s">
        <v>270</v>
      </c>
      <c r="CD63" s="230" t="s">
        <v>270</v>
      </c>
      <c r="CE63" s="230" t="s">
        <v>270</v>
      </c>
      <c r="CF63" s="230" t="s">
        <v>270</v>
      </c>
      <c r="CG63" s="230" t="s">
        <v>270</v>
      </c>
      <c r="CH63" s="230" t="s">
        <v>270</v>
      </c>
      <c r="CI63" s="230" t="s">
        <v>270</v>
      </c>
      <c r="CJ63" s="230" t="s">
        <v>270</v>
      </c>
      <c r="CK63" s="230" t="s">
        <v>270</v>
      </c>
      <c r="CL63" s="230" t="s">
        <v>270</v>
      </c>
      <c r="CM63" s="230" t="s">
        <v>270</v>
      </c>
      <c r="CN63" s="230" t="s">
        <v>270</v>
      </c>
      <c r="CO63" s="230" t="s">
        <v>270</v>
      </c>
      <c r="CP63" s="230" t="s">
        <v>270</v>
      </c>
      <c r="CQ63" s="230" t="s">
        <v>270</v>
      </c>
      <c r="CR63" s="230" t="s">
        <v>270</v>
      </c>
      <c r="CS63" s="230" t="s">
        <v>270</v>
      </c>
      <c r="CT63" s="230" t="s">
        <v>270</v>
      </c>
      <c r="CU63" s="230" t="s">
        <v>270</v>
      </c>
      <c r="CV63" s="230" t="s">
        <v>270</v>
      </c>
      <c r="CW63" s="230" t="s">
        <v>270</v>
      </c>
      <c r="CX63" s="230" t="s">
        <v>270</v>
      </c>
      <c r="CY63" s="230" t="s">
        <v>270</v>
      </c>
      <c r="CZ63" s="230" t="s">
        <v>270</v>
      </c>
      <c r="DA63" s="230" t="s">
        <v>270</v>
      </c>
      <c r="DB63" s="230" t="s">
        <v>270</v>
      </c>
      <c r="DC63" s="230" t="s">
        <v>270</v>
      </c>
      <c r="DD63" s="230" t="s">
        <v>270</v>
      </c>
      <c r="DE63" s="230" t="s">
        <v>270</v>
      </c>
      <c r="DF63" s="230" t="s">
        <v>270</v>
      </c>
      <c r="DG63" s="230" t="s">
        <v>270</v>
      </c>
      <c r="DH63" s="230" t="s">
        <v>270</v>
      </c>
      <c r="DI63" s="230" t="s">
        <v>270</v>
      </c>
      <c r="DJ63" s="230" t="s">
        <v>270</v>
      </c>
      <c r="DK63" s="230" t="s">
        <v>270</v>
      </c>
      <c r="DL63" s="230" t="s">
        <v>270</v>
      </c>
      <c r="DM63" s="230" t="s">
        <v>270</v>
      </c>
      <c r="DN63" s="230" t="s">
        <v>270</v>
      </c>
      <c r="DO63" s="230" t="s">
        <v>270</v>
      </c>
      <c r="DP63" s="230" t="s">
        <v>270</v>
      </c>
      <c r="DQ63" s="230" t="s">
        <v>270</v>
      </c>
      <c r="DR63" s="230" t="s">
        <v>270</v>
      </c>
      <c r="DS63" s="230" t="s">
        <v>270</v>
      </c>
      <c r="DT63" s="230" t="s">
        <v>270</v>
      </c>
      <c r="DU63" s="230" t="s">
        <v>270</v>
      </c>
      <c r="DV63" s="230" t="s">
        <v>270</v>
      </c>
      <c r="DW63" s="230" t="s">
        <v>270</v>
      </c>
      <c r="DX63" s="230" t="s">
        <v>270</v>
      </c>
      <c r="DY63" s="230" t="s">
        <v>270</v>
      </c>
      <c r="DZ63" s="230" t="s">
        <v>270</v>
      </c>
      <c r="EA63" s="230" t="s">
        <v>270</v>
      </c>
      <c r="EB63" s="230" t="s">
        <v>270</v>
      </c>
      <c r="EC63" s="230" t="s">
        <v>270</v>
      </c>
      <c r="ED63" s="230" t="s">
        <v>270</v>
      </c>
      <c r="EE63" s="230" t="s">
        <v>270</v>
      </c>
      <c r="EF63" s="230" t="s">
        <v>270</v>
      </c>
      <c r="EG63" s="230" t="s">
        <v>270</v>
      </c>
      <c r="EH63" s="230" t="s">
        <v>270</v>
      </c>
      <c r="EI63" s="230" t="s">
        <v>270</v>
      </c>
      <c r="EJ63" s="230" t="s">
        <v>270</v>
      </c>
      <c r="EK63" s="230" t="s">
        <v>270</v>
      </c>
      <c r="EL63" s="230" t="s">
        <v>270</v>
      </c>
      <c r="EM63" s="230" t="s">
        <v>270</v>
      </c>
      <c r="EN63" s="230" t="s">
        <v>270</v>
      </c>
      <c r="EO63" s="230" t="s">
        <v>270</v>
      </c>
      <c r="EP63" s="230" t="s">
        <v>270</v>
      </c>
      <c r="EQ63" s="230" t="s">
        <v>270</v>
      </c>
      <c r="ER63" s="230" t="s">
        <v>270</v>
      </c>
      <c r="ES63" s="230" t="s">
        <v>341</v>
      </c>
      <c r="ET63" s="230" t="s">
        <v>270</v>
      </c>
      <c r="EU63" s="230" t="s">
        <v>270</v>
      </c>
      <c r="EV63" s="230" t="s">
        <v>270</v>
      </c>
      <c r="EW63" s="230" t="s">
        <v>270</v>
      </c>
      <c r="EX63" s="230" t="s">
        <v>270</v>
      </c>
      <c r="EY63" s="230" t="s">
        <v>270</v>
      </c>
      <c r="EZ63" s="230" t="s">
        <v>270</v>
      </c>
      <c r="FA63" s="230" t="s">
        <v>270</v>
      </c>
      <c r="FB63" s="230" t="s">
        <v>270</v>
      </c>
      <c r="FC63" s="230" t="s">
        <v>270</v>
      </c>
      <c r="FD63" s="230" t="s">
        <v>270</v>
      </c>
      <c r="FE63" s="230" t="s">
        <v>270</v>
      </c>
      <c r="FF63" s="230" t="s">
        <v>270</v>
      </c>
      <c r="FG63" s="230" t="s">
        <v>270</v>
      </c>
      <c r="FH63" s="230" t="s">
        <v>270</v>
      </c>
      <c r="FI63" s="230" t="s">
        <v>270</v>
      </c>
      <c r="FJ63" s="230" t="s">
        <v>270</v>
      </c>
      <c r="FK63" s="230" t="s">
        <v>270</v>
      </c>
      <c r="FL63" s="230" t="s">
        <v>270</v>
      </c>
      <c r="FM63" s="230" t="s">
        <v>270</v>
      </c>
      <c r="FN63" s="230" t="s">
        <v>270</v>
      </c>
      <c r="FO63" s="230" t="s">
        <v>270</v>
      </c>
      <c r="FP63" s="230" t="s">
        <v>270</v>
      </c>
      <c r="FQ63" s="230" t="s">
        <v>270</v>
      </c>
      <c r="FR63" s="230" t="s">
        <v>270</v>
      </c>
      <c r="FS63" s="230" t="s">
        <v>270</v>
      </c>
      <c r="FT63" s="230" t="s">
        <v>270</v>
      </c>
      <c r="FU63" s="230" t="s">
        <v>270</v>
      </c>
      <c r="FV63" s="230" t="s">
        <v>270</v>
      </c>
      <c r="FW63" s="230" t="s">
        <v>270</v>
      </c>
      <c r="FX63" s="230" t="s">
        <v>270</v>
      </c>
      <c r="FY63" s="230" t="s">
        <v>270</v>
      </c>
      <c r="FZ63" s="230" t="s">
        <v>270</v>
      </c>
      <c r="GA63" s="230" t="s">
        <v>270</v>
      </c>
      <c r="GB63" s="230" t="s">
        <v>270</v>
      </c>
      <c r="GC63" s="230" t="s">
        <v>270</v>
      </c>
      <c r="GD63" s="230" t="s">
        <v>270</v>
      </c>
      <c r="GE63" s="230" t="s">
        <v>270</v>
      </c>
      <c r="GF63" s="230" t="s">
        <v>270</v>
      </c>
      <c r="GG63" s="230" t="s">
        <v>270</v>
      </c>
      <c r="GH63" s="230" t="s">
        <v>270</v>
      </c>
      <c r="GI63" s="230" t="s">
        <v>270</v>
      </c>
      <c r="GJ63" s="230" t="s">
        <v>270</v>
      </c>
      <c r="GK63" s="230" t="s">
        <v>270</v>
      </c>
      <c r="GL63" s="230" t="s">
        <v>270</v>
      </c>
      <c r="GM63" s="230" t="s">
        <v>270</v>
      </c>
      <c r="GN63" s="230" t="s">
        <v>270</v>
      </c>
      <c r="GO63" s="230" t="s">
        <v>270</v>
      </c>
      <c r="GP63" s="228"/>
      <c r="GQ63" s="229" cm="1">
        <f t="array" ref="GQ63">IF(OR(N63:ER63='Annex.1　DeclarationDesired'!$F$30),ROW(),"")</f>
        <v>63</v>
      </c>
      <c r="GR63" s="229"/>
    </row>
    <row r="64" spans="1:200" s="230" customFormat="1" ht="20.65" customHeight="1">
      <c r="A64" s="242" t="s">
        <v>574</v>
      </c>
      <c r="B64" s="241" t="s">
        <v>549</v>
      </c>
      <c r="C64" s="235" t="s">
        <v>570</v>
      </c>
      <c r="D64" s="235" t="s">
        <v>575</v>
      </c>
      <c r="E64" s="235"/>
      <c r="F64" s="235"/>
      <c r="G64" s="235" t="s">
        <v>572</v>
      </c>
      <c r="H64" s="235" t="s">
        <v>265</v>
      </c>
      <c r="I64" s="235" t="s">
        <v>573</v>
      </c>
      <c r="J64" s="235" t="s">
        <v>265</v>
      </c>
      <c r="K64" s="235" t="s">
        <v>573</v>
      </c>
      <c r="L64" s="235" t="s">
        <v>268</v>
      </c>
      <c r="M64" s="230" t="s">
        <v>269</v>
      </c>
      <c r="BH64" s="230" t="s">
        <v>270</v>
      </c>
      <c r="BI64" s="230" t="s">
        <v>270</v>
      </c>
      <c r="BJ64" s="230" t="s">
        <v>270</v>
      </c>
      <c r="BK64" s="230" t="s">
        <v>270</v>
      </c>
      <c r="BL64" s="230" t="s">
        <v>270</v>
      </c>
      <c r="BM64" s="230" t="s">
        <v>270</v>
      </c>
      <c r="BN64" s="230" t="s">
        <v>270</v>
      </c>
      <c r="BO64" s="230" t="s">
        <v>270</v>
      </c>
      <c r="BP64" s="230" t="s">
        <v>270</v>
      </c>
      <c r="BQ64" s="230" t="s">
        <v>270</v>
      </c>
      <c r="BR64" s="230" t="s">
        <v>270</v>
      </c>
      <c r="BS64" s="230" t="s">
        <v>270</v>
      </c>
      <c r="BT64" s="230" t="s">
        <v>270</v>
      </c>
      <c r="BU64" s="230" t="s">
        <v>270</v>
      </c>
      <c r="BV64" s="230" t="s">
        <v>270</v>
      </c>
      <c r="BW64" s="230" t="s">
        <v>270</v>
      </c>
      <c r="BX64" s="230" t="s">
        <v>270</v>
      </c>
      <c r="BY64" s="230" t="s">
        <v>270</v>
      </c>
      <c r="BZ64" s="230" t="s">
        <v>270</v>
      </c>
      <c r="CA64" s="230" t="s">
        <v>270</v>
      </c>
      <c r="CB64" s="230" t="s">
        <v>270</v>
      </c>
      <c r="CC64" s="230" t="s">
        <v>270</v>
      </c>
      <c r="CD64" s="230" t="s">
        <v>270</v>
      </c>
      <c r="CE64" s="230" t="s">
        <v>270</v>
      </c>
      <c r="CF64" s="230" t="s">
        <v>270</v>
      </c>
      <c r="CG64" s="230" t="s">
        <v>270</v>
      </c>
      <c r="CH64" s="230" t="s">
        <v>270</v>
      </c>
      <c r="CI64" s="230" t="s">
        <v>270</v>
      </c>
      <c r="CJ64" s="230" t="s">
        <v>270</v>
      </c>
      <c r="CK64" s="230" t="s">
        <v>270</v>
      </c>
      <c r="CL64" s="230" t="s">
        <v>270</v>
      </c>
      <c r="CM64" s="230" t="s">
        <v>270</v>
      </c>
      <c r="CN64" s="230" t="s">
        <v>270</v>
      </c>
      <c r="CO64" s="230" t="s">
        <v>270</v>
      </c>
      <c r="CP64" s="230" t="s">
        <v>270</v>
      </c>
      <c r="CQ64" s="230" t="s">
        <v>270</v>
      </c>
      <c r="CR64" s="230" t="s">
        <v>270</v>
      </c>
      <c r="CS64" s="230" t="s">
        <v>270</v>
      </c>
      <c r="CT64" s="230" t="s">
        <v>270</v>
      </c>
      <c r="CU64" s="230" t="s">
        <v>270</v>
      </c>
      <c r="CV64" s="230" t="s">
        <v>270</v>
      </c>
      <c r="CW64" s="230" t="s">
        <v>270</v>
      </c>
      <c r="CX64" s="230" t="s">
        <v>270</v>
      </c>
      <c r="CY64" s="230" t="s">
        <v>270</v>
      </c>
      <c r="CZ64" s="230" t="s">
        <v>270</v>
      </c>
      <c r="DA64" s="230" t="s">
        <v>270</v>
      </c>
      <c r="DB64" s="230" t="s">
        <v>270</v>
      </c>
      <c r="DC64" s="230" t="s">
        <v>270</v>
      </c>
      <c r="DD64" s="230" t="s">
        <v>270</v>
      </c>
      <c r="DE64" s="230" t="s">
        <v>270</v>
      </c>
      <c r="DF64" s="230" t="s">
        <v>270</v>
      </c>
      <c r="DG64" s="230" t="s">
        <v>270</v>
      </c>
      <c r="DH64" s="230" t="s">
        <v>270</v>
      </c>
      <c r="DI64" s="230" t="s">
        <v>270</v>
      </c>
      <c r="DJ64" s="230" t="s">
        <v>270</v>
      </c>
      <c r="DK64" s="230" t="s">
        <v>270</v>
      </c>
      <c r="DL64" s="230" t="s">
        <v>270</v>
      </c>
      <c r="DM64" s="230" t="s">
        <v>270</v>
      </c>
      <c r="DN64" s="230" t="s">
        <v>270</v>
      </c>
      <c r="DO64" s="230" t="s">
        <v>270</v>
      </c>
      <c r="DP64" s="230" t="s">
        <v>270</v>
      </c>
      <c r="DQ64" s="230" t="s">
        <v>270</v>
      </c>
      <c r="DR64" s="230" t="s">
        <v>270</v>
      </c>
      <c r="DS64" s="230" t="s">
        <v>270</v>
      </c>
      <c r="DT64" s="230" t="s">
        <v>270</v>
      </c>
      <c r="DU64" s="230" t="s">
        <v>270</v>
      </c>
      <c r="DV64" s="230" t="s">
        <v>270</v>
      </c>
      <c r="DW64" s="230" t="s">
        <v>270</v>
      </c>
      <c r="DX64" s="230" t="s">
        <v>270</v>
      </c>
      <c r="DY64" s="230" t="s">
        <v>270</v>
      </c>
      <c r="DZ64" s="230" t="s">
        <v>270</v>
      </c>
      <c r="EA64" s="230" t="s">
        <v>270</v>
      </c>
      <c r="EB64" s="230" t="s">
        <v>270</v>
      </c>
      <c r="EC64" s="230" t="s">
        <v>270</v>
      </c>
      <c r="ED64" s="230" t="s">
        <v>270</v>
      </c>
      <c r="EE64" s="230" t="s">
        <v>270</v>
      </c>
      <c r="EF64" s="230" t="s">
        <v>270</v>
      </c>
      <c r="EG64" s="230" t="s">
        <v>270</v>
      </c>
      <c r="EH64" s="230" t="s">
        <v>270</v>
      </c>
      <c r="EI64" s="230" t="s">
        <v>270</v>
      </c>
      <c r="EJ64" s="230" t="s">
        <v>270</v>
      </c>
      <c r="EK64" s="230" t="s">
        <v>270</v>
      </c>
      <c r="EL64" s="230" t="s">
        <v>270</v>
      </c>
      <c r="EM64" s="230" t="s">
        <v>270</v>
      </c>
      <c r="EN64" s="230" t="s">
        <v>270</v>
      </c>
      <c r="EO64" s="230" t="s">
        <v>270</v>
      </c>
      <c r="EP64" s="230" t="s">
        <v>270</v>
      </c>
      <c r="EQ64" s="230" t="s">
        <v>270</v>
      </c>
      <c r="ER64" s="230" t="s">
        <v>270</v>
      </c>
      <c r="ES64" s="230" t="s">
        <v>341</v>
      </c>
      <c r="ET64" s="230" t="s">
        <v>270</v>
      </c>
      <c r="EU64" s="230" t="s">
        <v>270</v>
      </c>
      <c r="EV64" s="230" t="s">
        <v>270</v>
      </c>
      <c r="EW64" s="230" t="s">
        <v>270</v>
      </c>
      <c r="EX64" s="230" t="s">
        <v>270</v>
      </c>
      <c r="EY64" s="230" t="s">
        <v>270</v>
      </c>
      <c r="EZ64" s="230" t="s">
        <v>270</v>
      </c>
      <c r="FA64" s="230" t="s">
        <v>270</v>
      </c>
      <c r="FB64" s="230" t="s">
        <v>270</v>
      </c>
      <c r="FC64" s="230" t="s">
        <v>270</v>
      </c>
      <c r="FD64" s="230" t="s">
        <v>270</v>
      </c>
      <c r="FE64" s="230" t="s">
        <v>270</v>
      </c>
      <c r="FF64" s="230" t="s">
        <v>270</v>
      </c>
      <c r="FG64" s="230" t="s">
        <v>270</v>
      </c>
      <c r="FH64" s="230" t="s">
        <v>270</v>
      </c>
      <c r="FI64" s="230" t="s">
        <v>270</v>
      </c>
      <c r="FJ64" s="230" t="s">
        <v>270</v>
      </c>
      <c r="FK64" s="230" t="s">
        <v>270</v>
      </c>
      <c r="FL64" s="230" t="s">
        <v>270</v>
      </c>
      <c r="FM64" s="230" t="s">
        <v>270</v>
      </c>
      <c r="FN64" s="230" t="s">
        <v>270</v>
      </c>
      <c r="FO64" s="230" t="s">
        <v>270</v>
      </c>
      <c r="FP64" s="230" t="s">
        <v>270</v>
      </c>
      <c r="FQ64" s="230" t="s">
        <v>270</v>
      </c>
      <c r="FR64" s="230" t="s">
        <v>270</v>
      </c>
      <c r="FS64" s="230" t="s">
        <v>270</v>
      </c>
      <c r="FT64" s="230" t="s">
        <v>270</v>
      </c>
      <c r="FU64" s="230" t="s">
        <v>270</v>
      </c>
      <c r="FV64" s="230" t="s">
        <v>270</v>
      </c>
      <c r="FW64" s="230" t="s">
        <v>270</v>
      </c>
      <c r="FX64" s="230" t="s">
        <v>270</v>
      </c>
      <c r="FY64" s="230" t="s">
        <v>270</v>
      </c>
      <c r="FZ64" s="230" t="s">
        <v>270</v>
      </c>
      <c r="GA64" s="230" t="s">
        <v>270</v>
      </c>
      <c r="GB64" s="230" t="s">
        <v>270</v>
      </c>
      <c r="GC64" s="230" t="s">
        <v>270</v>
      </c>
      <c r="GD64" s="230" t="s">
        <v>270</v>
      </c>
      <c r="GE64" s="230" t="s">
        <v>270</v>
      </c>
      <c r="GF64" s="230" t="s">
        <v>270</v>
      </c>
      <c r="GG64" s="230" t="s">
        <v>270</v>
      </c>
      <c r="GH64" s="230" t="s">
        <v>270</v>
      </c>
      <c r="GI64" s="230" t="s">
        <v>270</v>
      </c>
      <c r="GJ64" s="230" t="s">
        <v>270</v>
      </c>
      <c r="GK64" s="230" t="s">
        <v>270</v>
      </c>
      <c r="GL64" s="230" t="s">
        <v>270</v>
      </c>
      <c r="GM64" s="230" t="s">
        <v>270</v>
      </c>
      <c r="GN64" s="230" t="s">
        <v>270</v>
      </c>
      <c r="GO64" s="230" t="s">
        <v>270</v>
      </c>
      <c r="GP64" s="228"/>
      <c r="GQ64" s="229" cm="1">
        <f t="array" ref="GQ64">IF(OR(N64:ER64='Annex.1　DeclarationDesired'!$F$30),ROW(),"")</f>
        <v>64</v>
      </c>
      <c r="GR64" s="229"/>
    </row>
    <row r="65" spans="1:200" s="230" customFormat="1" ht="20.65" customHeight="1">
      <c r="A65" s="242" t="s">
        <v>576</v>
      </c>
      <c r="B65" s="241" t="s">
        <v>549</v>
      </c>
      <c r="C65" s="235" t="s">
        <v>570</v>
      </c>
      <c r="D65" s="235" t="s">
        <v>577</v>
      </c>
      <c r="E65" s="235"/>
      <c r="F65" s="235"/>
      <c r="G65" s="235" t="s">
        <v>572</v>
      </c>
      <c r="H65" s="235" t="s">
        <v>265</v>
      </c>
      <c r="I65" s="235" t="s">
        <v>573</v>
      </c>
      <c r="J65" s="235" t="s">
        <v>265</v>
      </c>
      <c r="K65" s="235" t="s">
        <v>573</v>
      </c>
      <c r="L65" s="235" t="s">
        <v>268</v>
      </c>
      <c r="M65" s="230" t="s">
        <v>269</v>
      </c>
      <c r="BH65" s="230" t="s">
        <v>270</v>
      </c>
      <c r="BI65" s="230" t="s">
        <v>270</v>
      </c>
      <c r="BJ65" s="230" t="s">
        <v>270</v>
      </c>
      <c r="BK65" s="230" t="s">
        <v>270</v>
      </c>
      <c r="BL65" s="230" t="s">
        <v>270</v>
      </c>
      <c r="BM65" s="230" t="s">
        <v>270</v>
      </c>
      <c r="BN65" s="230" t="s">
        <v>270</v>
      </c>
      <c r="BO65" s="230" t="s">
        <v>270</v>
      </c>
      <c r="BP65" s="230" t="s">
        <v>270</v>
      </c>
      <c r="BQ65" s="230" t="s">
        <v>270</v>
      </c>
      <c r="BR65" s="230" t="s">
        <v>270</v>
      </c>
      <c r="BS65" s="230" t="s">
        <v>270</v>
      </c>
      <c r="BT65" s="230" t="s">
        <v>270</v>
      </c>
      <c r="BU65" s="230" t="s">
        <v>270</v>
      </c>
      <c r="BV65" s="230" t="s">
        <v>270</v>
      </c>
      <c r="BW65" s="230" t="s">
        <v>270</v>
      </c>
      <c r="BX65" s="230" t="s">
        <v>270</v>
      </c>
      <c r="BY65" s="230" t="s">
        <v>270</v>
      </c>
      <c r="BZ65" s="230" t="s">
        <v>270</v>
      </c>
      <c r="CA65" s="230" t="s">
        <v>270</v>
      </c>
      <c r="CB65" s="230" t="s">
        <v>270</v>
      </c>
      <c r="CC65" s="230" t="s">
        <v>270</v>
      </c>
      <c r="CD65" s="230" t="s">
        <v>270</v>
      </c>
      <c r="CE65" s="230" t="s">
        <v>270</v>
      </c>
      <c r="CF65" s="230" t="s">
        <v>270</v>
      </c>
      <c r="CG65" s="230" t="s">
        <v>270</v>
      </c>
      <c r="CH65" s="230" t="s">
        <v>270</v>
      </c>
      <c r="CI65" s="230" t="s">
        <v>270</v>
      </c>
      <c r="CJ65" s="230" t="s">
        <v>270</v>
      </c>
      <c r="CK65" s="230" t="s">
        <v>270</v>
      </c>
      <c r="CL65" s="230" t="s">
        <v>270</v>
      </c>
      <c r="CM65" s="230" t="s">
        <v>270</v>
      </c>
      <c r="CN65" s="230" t="s">
        <v>270</v>
      </c>
      <c r="CO65" s="230" t="s">
        <v>270</v>
      </c>
      <c r="CP65" s="230" t="s">
        <v>270</v>
      </c>
      <c r="CQ65" s="230" t="s">
        <v>270</v>
      </c>
      <c r="CR65" s="230" t="s">
        <v>270</v>
      </c>
      <c r="CS65" s="230" t="s">
        <v>270</v>
      </c>
      <c r="CT65" s="230" t="s">
        <v>270</v>
      </c>
      <c r="CU65" s="230" t="s">
        <v>270</v>
      </c>
      <c r="CV65" s="230" t="s">
        <v>270</v>
      </c>
      <c r="CW65" s="230" t="s">
        <v>270</v>
      </c>
      <c r="CX65" s="230" t="s">
        <v>270</v>
      </c>
      <c r="CY65" s="230" t="s">
        <v>270</v>
      </c>
      <c r="CZ65" s="230" t="s">
        <v>270</v>
      </c>
      <c r="DA65" s="230" t="s">
        <v>270</v>
      </c>
      <c r="DB65" s="230" t="s">
        <v>270</v>
      </c>
      <c r="DC65" s="230" t="s">
        <v>270</v>
      </c>
      <c r="DD65" s="230" t="s">
        <v>270</v>
      </c>
      <c r="DE65" s="230" t="s">
        <v>270</v>
      </c>
      <c r="DF65" s="230" t="s">
        <v>270</v>
      </c>
      <c r="DG65" s="230" t="s">
        <v>270</v>
      </c>
      <c r="DH65" s="230" t="s">
        <v>270</v>
      </c>
      <c r="DI65" s="230" t="s">
        <v>270</v>
      </c>
      <c r="DJ65" s="230" t="s">
        <v>270</v>
      </c>
      <c r="DK65" s="230" t="s">
        <v>270</v>
      </c>
      <c r="DL65" s="230" t="s">
        <v>270</v>
      </c>
      <c r="DM65" s="230" t="s">
        <v>270</v>
      </c>
      <c r="DN65" s="230" t="s">
        <v>270</v>
      </c>
      <c r="DO65" s="230" t="s">
        <v>270</v>
      </c>
      <c r="DP65" s="230" t="s">
        <v>270</v>
      </c>
      <c r="DQ65" s="230" t="s">
        <v>270</v>
      </c>
      <c r="DR65" s="230" t="s">
        <v>270</v>
      </c>
      <c r="DS65" s="230" t="s">
        <v>270</v>
      </c>
      <c r="DT65" s="230" t="s">
        <v>270</v>
      </c>
      <c r="DU65" s="230" t="s">
        <v>270</v>
      </c>
      <c r="DV65" s="230" t="s">
        <v>270</v>
      </c>
      <c r="DW65" s="230" t="s">
        <v>270</v>
      </c>
      <c r="DX65" s="230" t="s">
        <v>270</v>
      </c>
      <c r="DY65" s="230" t="s">
        <v>270</v>
      </c>
      <c r="DZ65" s="230" t="s">
        <v>270</v>
      </c>
      <c r="EA65" s="230" t="s">
        <v>270</v>
      </c>
      <c r="EB65" s="230" t="s">
        <v>270</v>
      </c>
      <c r="EC65" s="230" t="s">
        <v>270</v>
      </c>
      <c r="ED65" s="230" t="s">
        <v>270</v>
      </c>
      <c r="EE65" s="230" t="s">
        <v>270</v>
      </c>
      <c r="EF65" s="230" t="s">
        <v>270</v>
      </c>
      <c r="EG65" s="230" t="s">
        <v>270</v>
      </c>
      <c r="EH65" s="230" t="s">
        <v>270</v>
      </c>
      <c r="EI65" s="230" t="s">
        <v>270</v>
      </c>
      <c r="EJ65" s="230" t="s">
        <v>270</v>
      </c>
      <c r="EK65" s="230" t="s">
        <v>270</v>
      </c>
      <c r="EL65" s="230" t="s">
        <v>270</v>
      </c>
      <c r="EM65" s="230" t="s">
        <v>270</v>
      </c>
      <c r="EN65" s="230" t="s">
        <v>270</v>
      </c>
      <c r="EO65" s="230" t="s">
        <v>270</v>
      </c>
      <c r="EP65" s="230" t="s">
        <v>270</v>
      </c>
      <c r="EQ65" s="230" t="s">
        <v>270</v>
      </c>
      <c r="ER65" s="230" t="s">
        <v>270</v>
      </c>
      <c r="ES65" s="230" t="s">
        <v>341</v>
      </c>
      <c r="ET65" s="230" t="s">
        <v>270</v>
      </c>
      <c r="EU65" s="230" t="s">
        <v>270</v>
      </c>
      <c r="EV65" s="230" t="s">
        <v>270</v>
      </c>
      <c r="EW65" s="230" t="s">
        <v>270</v>
      </c>
      <c r="EX65" s="230" t="s">
        <v>270</v>
      </c>
      <c r="EY65" s="230" t="s">
        <v>270</v>
      </c>
      <c r="EZ65" s="230" t="s">
        <v>270</v>
      </c>
      <c r="FA65" s="230" t="s">
        <v>270</v>
      </c>
      <c r="FB65" s="230" t="s">
        <v>270</v>
      </c>
      <c r="FC65" s="230" t="s">
        <v>270</v>
      </c>
      <c r="FD65" s="230" t="s">
        <v>270</v>
      </c>
      <c r="FE65" s="230" t="s">
        <v>270</v>
      </c>
      <c r="FF65" s="230" t="s">
        <v>270</v>
      </c>
      <c r="FG65" s="230" t="s">
        <v>270</v>
      </c>
      <c r="FH65" s="230" t="s">
        <v>270</v>
      </c>
      <c r="FI65" s="230" t="s">
        <v>270</v>
      </c>
      <c r="FJ65" s="230" t="s">
        <v>270</v>
      </c>
      <c r="FK65" s="230" t="s">
        <v>270</v>
      </c>
      <c r="FL65" s="230" t="s">
        <v>270</v>
      </c>
      <c r="FM65" s="230" t="s">
        <v>270</v>
      </c>
      <c r="FN65" s="230" t="s">
        <v>270</v>
      </c>
      <c r="FO65" s="230" t="s">
        <v>270</v>
      </c>
      <c r="FP65" s="230" t="s">
        <v>270</v>
      </c>
      <c r="FQ65" s="230" t="s">
        <v>270</v>
      </c>
      <c r="FR65" s="230" t="s">
        <v>270</v>
      </c>
      <c r="FS65" s="230" t="s">
        <v>270</v>
      </c>
      <c r="FT65" s="230" t="s">
        <v>270</v>
      </c>
      <c r="FU65" s="230" t="s">
        <v>270</v>
      </c>
      <c r="FV65" s="230" t="s">
        <v>270</v>
      </c>
      <c r="FW65" s="230" t="s">
        <v>270</v>
      </c>
      <c r="FX65" s="230" t="s">
        <v>270</v>
      </c>
      <c r="FY65" s="230" t="s">
        <v>270</v>
      </c>
      <c r="FZ65" s="230" t="s">
        <v>270</v>
      </c>
      <c r="GA65" s="230" t="s">
        <v>270</v>
      </c>
      <c r="GB65" s="230" t="s">
        <v>270</v>
      </c>
      <c r="GC65" s="230" t="s">
        <v>270</v>
      </c>
      <c r="GD65" s="230" t="s">
        <v>270</v>
      </c>
      <c r="GE65" s="230" t="s">
        <v>270</v>
      </c>
      <c r="GF65" s="230" t="s">
        <v>270</v>
      </c>
      <c r="GG65" s="230" t="s">
        <v>270</v>
      </c>
      <c r="GH65" s="230" t="s">
        <v>270</v>
      </c>
      <c r="GI65" s="230" t="s">
        <v>270</v>
      </c>
      <c r="GJ65" s="230" t="s">
        <v>270</v>
      </c>
      <c r="GK65" s="230" t="s">
        <v>270</v>
      </c>
      <c r="GL65" s="230" t="s">
        <v>270</v>
      </c>
      <c r="GM65" s="230" t="s">
        <v>270</v>
      </c>
      <c r="GN65" s="230" t="s">
        <v>270</v>
      </c>
      <c r="GO65" s="230" t="s">
        <v>270</v>
      </c>
      <c r="GP65" s="228"/>
      <c r="GQ65" s="229" cm="1">
        <f t="array" ref="GQ65">IF(OR(N65:ER65='Annex.1　DeclarationDesired'!$F$30),ROW(),"")</f>
        <v>65</v>
      </c>
      <c r="GR65" s="229"/>
    </row>
    <row r="66" spans="1:200" s="230" customFormat="1" ht="20.65" customHeight="1">
      <c r="A66" s="242" t="s">
        <v>578</v>
      </c>
      <c r="B66" s="241" t="s">
        <v>549</v>
      </c>
      <c r="C66" s="235" t="s">
        <v>537</v>
      </c>
      <c r="D66" s="235" t="s">
        <v>579</v>
      </c>
      <c r="E66" s="235"/>
      <c r="F66" s="235"/>
      <c r="G66" s="235" t="s">
        <v>580</v>
      </c>
      <c r="H66" s="235" t="s">
        <v>265</v>
      </c>
      <c r="I66" s="235" t="s">
        <v>581</v>
      </c>
      <c r="J66" s="235" t="s">
        <v>267</v>
      </c>
      <c r="K66" s="235"/>
      <c r="L66" s="235" t="s">
        <v>268</v>
      </c>
      <c r="M66" s="230" t="s">
        <v>269</v>
      </c>
      <c r="N66" s="230">
        <v>31020</v>
      </c>
      <c r="BH66" s="230" t="s">
        <v>270</v>
      </c>
      <c r="BI66" s="230" t="s">
        <v>270</v>
      </c>
      <c r="BJ66" s="230" t="s">
        <v>270</v>
      </c>
      <c r="BK66" s="230" t="s">
        <v>270</v>
      </c>
      <c r="BL66" s="230" t="s">
        <v>270</v>
      </c>
      <c r="BM66" s="230" t="s">
        <v>270</v>
      </c>
      <c r="BN66" s="230" t="s">
        <v>270</v>
      </c>
      <c r="BO66" s="230" t="s">
        <v>270</v>
      </c>
      <c r="BP66" s="230" t="s">
        <v>270</v>
      </c>
      <c r="BQ66" s="230" t="s">
        <v>270</v>
      </c>
      <c r="BR66" s="230" t="s">
        <v>270</v>
      </c>
      <c r="BS66" s="230" t="s">
        <v>270</v>
      </c>
      <c r="BT66" s="230" t="s">
        <v>270</v>
      </c>
      <c r="BU66" s="230" t="s">
        <v>270</v>
      </c>
      <c r="BV66" s="230" t="s">
        <v>270</v>
      </c>
      <c r="BW66" s="230" t="s">
        <v>270</v>
      </c>
      <c r="BX66" s="230" t="s">
        <v>270</v>
      </c>
      <c r="BY66" s="230" t="s">
        <v>270</v>
      </c>
      <c r="BZ66" s="230" t="s">
        <v>270</v>
      </c>
      <c r="CA66" s="230" t="s">
        <v>270</v>
      </c>
      <c r="CB66" s="230" t="s">
        <v>270</v>
      </c>
      <c r="CC66" s="230" t="s">
        <v>270</v>
      </c>
      <c r="CD66" s="230" t="s">
        <v>270</v>
      </c>
      <c r="CE66" s="230" t="s">
        <v>270</v>
      </c>
      <c r="CF66" s="230" t="s">
        <v>270</v>
      </c>
      <c r="CG66" s="230" t="s">
        <v>270</v>
      </c>
      <c r="CH66" s="230" t="s">
        <v>270</v>
      </c>
      <c r="CI66" s="230" t="s">
        <v>270</v>
      </c>
      <c r="CJ66" s="230" t="s">
        <v>270</v>
      </c>
      <c r="CK66" s="230" t="s">
        <v>270</v>
      </c>
      <c r="CL66" s="230" t="s">
        <v>270</v>
      </c>
      <c r="CM66" s="230" t="s">
        <v>270</v>
      </c>
      <c r="CN66" s="230" t="s">
        <v>270</v>
      </c>
      <c r="CO66" s="230" t="s">
        <v>270</v>
      </c>
      <c r="CP66" s="230" t="s">
        <v>270</v>
      </c>
      <c r="CQ66" s="230" t="s">
        <v>270</v>
      </c>
      <c r="CR66" s="230" t="s">
        <v>270</v>
      </c>
      <c r="CS66" s="230" t="s">
        <v>270</v>
      </c>
      <c r="CT66" s="230" t="s">
        <v>270</v>
      </c>
      <c r="CU66" s="230" t="s">
        <v>270</v>
      </c>
      <c r="CV66" s="230" t="s">
        <v>270</v>
      </c>
      <c r="CW66" s="230" t="s">
        <v>270</v>
      </c>
      <c r="CX66" s="230" t="s">
        <v>270</v>
      </c>
      <c r="CY66" s="230" t="s">
        <v>270</v>
      </c>
      <c r="CZ66" s="230" t="s">
        <v>270</v>
      </c>
      <c r="DA66" s="230" t="s">
        <v>270</v>
      </c>
      <c r="DB66" s="230" t="s">
        <v>270</v>
      </c>
      <c r="DC66" s="230" t="s">
        <v>270</v>
      </c>
      <c r="DD66" s="230" t="s">
        <v>270</v>
      </c>
      <c r="DE66" s="230" t="s">
        <v>270</v>
      </c>
      <c r="DF66" s="230" t="s">
        <v>270</v>
      </c>
      <c r="DG66" s="230" t="s">
        <v>270</v>
      </c>
      <c r="DH66" s="230" t="s">
        <v>270</v>
      </c>
      <c r="DI66" s="230" t="s">
        <v>270</v>
      </c>
      <c r="DJ66" s="230" t="s">
        <v>270</v>
      </c>
      <c r="DK66" s="230" t="s">
        <v>270</v>
      </c>
      <c r="DL66" s="230" t="s">
        <v>270</v>
      </c>
      <c r="DM66" s="230" t="s">
        <v>270</v>
      </c>
      <c r="DN66" s="230" t="s">
        <v>270</v>
      </c>
      <c r="DO66" s="230" t="s">
        <v>270</v>
      </c>
      <c r="DP66" s="230" t="s">
        <v>270</v>
      </c>
      <c r="DQ66" s="230" t="s">
        <v>270</v>
      </c>
      <c r="DR66" s="230" t="s">
        <v>270</v>
      </c>
      <c r="DS66" s="230" t="s">
        <v>270</v>
      </c>
      <c r="DT66" s="230" t="s">
        <v>270</v>
      </c>
      <c r="DU66" s="230" t="s">
        <v>270</v>
      </c>
      <c r="DV66" s="230" t="s">
        <v>270</v>
      </c>
      <c r="DW66" s="230" t="s">
        <v>270</v>
      </c>
      <c r="DX66" s="230" t="s">
        <v>270</v>
      </c>
      <c r="DY66" s="230" t="s">
        <v>270</v>
      </c>
      <c r="DZ66" s="230" t="s">
        <v>270</v>
      </c>
      <c r="EA66" s="230" t="s">
        <v>270</v>
      </c>
      <c r="EB66" s="230" t="s">
        <v>270</v>
      </c>
      <c r="EC66" s="230" t="s">
        <v>270</v>
      </c>
      <c r="ED66" s="230" t="s">
        <v>270</v>
      </c>
      <c r="EE66" s="230" t="s">
        <v>270</v>
      </c>
      <c r="EF66" s="230" t="s">
        <v>270</v>
      </c>
      <c r="EG66" s="230" t="s">
        <v>270</v>
      </c>
      <c r="EH66" s="230" t="s">
        <v>270</v>
      </c>
      <c r="EI66" s="230" t="s">
        <v>270</v>
      </c>
      <c r="EJ66" s="230" t="s">
        <v>270</v>
      </c>
      <c r="EK66" s="230" t="s">
        <v>270</v>
      </c>
      <c r="EL66" s="230" t="s">
        <v>270</v>
      </c>
      <c r="EM66" s="230" t="s">
        <v>270</v>
      </c>
      <c r="EN66" s="230" t="s">
        <v>270</v>
      </c>
      <c r="EO66" s="230" t="s">
        <v>270</v>
      </c>
      <c r="EP66" s="230" t="s">
        <v>270</v>
      </c>
      <c r="EQ66" s="230" t="s">
        <v>270</v>
      </c>
      <c r="ER66" s="230" t="s">
        <v>270</v>
      </c>
      <c r="ES66" s="230" t="s">
        <v>306</v>
      </c>
      <c r="ET66" s="230" t="s">
        <v>270</v>
      </c>
      <c r="EU66" s="230" t="s">
        <v>270</v>
      </c>
      <c r="EV66" s="230" t="s">
        <v>270</v>
      </c>
      <c r="EW66" s="230" t="s">
        <v>270</v>
      </c>
      <c r="EX66" s="230" t="s">
        <v>270</v>
      </c>
      <c r="EY66" s="230" t="s">
        <v>270</v>
      </c>
      <c r="EZ66" s="230" t="s">
        <v>270</v>
      </c>
      <c r="FA66" s="230" t="s">
        <v>270</v>
      </c>
      <c r="FB66" s="230" t="s">
        <v>270</v>
      </c>
      <c r="FC66" s="230" t="s">
        <v>270</v>
      </c>
      <c r="FD66" s="230" t="s">
        <v>270</v>
      </c>
      <c r="FE66" s="230" t="s">
        <v>270</v>
      </c>
      <c r="FF66" s="230" t="s">
        <v>270</v>
      </c>
      <c r="FG66" s="230" t="s">
        <v>270</v>
      </c>
      <c r="FH66" s="230" t="s">
        <v>270</v>
      </c>
      <c r="FI66" s="230" t="s">
        <v>270</v>
      </c>
      <c r="FJ66" s="230" t="s">
        <v>270</v>
      </c>
      <c r="FK66" s="230" t="s">
        <v>270</v>
      </c>
      <c r="FL66" s="230" t="s">
        <v>270</v>
      </c>
      <c r="FM66" s="230" t="s">
        <v>270</v>
      </c>
      <c r="FN66" s="230" t="s">
        <v>270</v>
      </c>
      <c r="FO66" s="230" t="s">
        <v>270</v>
      </c>
      <c r="FP66" s="230" t="s">
        <v>270</v>
      </c>
      <c r="FQ66" s="230" t="s">
        <v>270</v>
      </c>
      <c r="FR66" s="230" t="s">
        <v>270</v>
      </c>
      <c r="FS66" s="230" t="s">
        <v>270</v>
      </c>
      <c r="FT66" s="230" t="s">
        <v>270</v>
      </c>
      <c r="FU66" s="230" t="s">
        <v>270</v>
      </c>
      <c r="FV66" s="230" t="s">
        <v>270</v>
      </c>
      <c r="FW66" s="230" t="s">
        <v>270</v>
      </c>
      <c r="FX66" s="230" t="s">
        <v>270</v>
      </c>
      <c r="FY66" s="230" t="s">
        <v>270</v>
      </c>
      <c r="FZ66" s="230" t="s">
        <v>270</v>
      </c>
      <c r="GA66" s="230" t="s">
        <v>270</v>
      </c>
      <c r="GB66" s="230" t="s">
        <v>270</v>
      </c>
      <c r="GC66" s="230" t="s">
        <v>270</v>
      </c>
      <c r="GD66" s="230" t="s">
        <v>270</v>
      </c>
      <c r="GE66" s="230" t="s">
        <v>270</v>
      </c>
      <c r="GF66" s="230" t="s">
        <v>270</v>
      </c>
      <c r="GG66" s="230" t="s">
        <v>270</v>
      </c>
      <c r="GH66" s="230" t="s">
        <v>270</v>
      </c>
      <c r="GI66" s="230" t="s">
        <v>270</v>
      </c>
      <c r="GJ66" s="230" t="s">
        <v>270</v>
      </c>
      <c r="GK66" s="230" t="s">
        <v>270</v>
      </c>
      <c r="GL66" s="230" t="s">
        <v>270</v>
      </c>
      <c r="GM66" s="230" t="s">
        <v>270</v>
      </c>
      <c r="GN66" s="230" t="s">
        <v>270</v>
      </c>
      <c r="GO66" s="230" t="s">
        <v>270</v>
      </c>
      <c r="GP66" s="228"/>
      <c r="GQ66" s="229" cm="1">
        <f t="array" ref="GQ66">IF(OR(N66:ER66='Annex.1　DeclarationDesired'!$F$30),ROW(),"")</f>
        <v>66</v>
      </c>
      <c r="GR66" s="229"/>
    </row>
    <row r="67" spans="1:200" s="230" customFormat="1" ht="20.65" customHeight="1">
      <c r="A67" s="242" t="s">
        <v>582</v>
      </c>
      <c r="B67" s="241" t="s">
        <v>549</v>
      </c>
      <c r="C67" s="235" t="s">
        <v>537</v>
      </c>
      <c r="D67" s="235" t="s">
        <v>583</v>
      </c>
      <c r="E67" s="235"/>
      <c r="F67" s="235"/>
      <c r="G67" s="235" t="s">
        <v>580</v>
      </c>
      <c r="H67" s="235" t="s">
        <v>265</v>
      </c>
      <c r="I67" s="235" t="s">
        <v>581</v>
      </c>
      <c r="J67" s="235" t="s">
        <v>265</v>
      </c>
      <c r="K67" s="235" t="s">
        <v>581</v>
      </c>
      <c r="L67" s="235" t="s">
        <v>268</v>
      </c>
      <c r="M67" s="230" t="s">
        <v>269</v>
      </c>
      <c r="N67" s="230">
        <v>31020</v>
      </c>
      <c r="BH67" s="230" t="s">
        <v>270</v>
      </c>
      <c r="BI67" s="230" t="s">
        <v>270</v>
      </c>
      <c r="BJ67" s="230" t="s">
        <v>270</v>
      </c>
      <c r="BK67" s="230" t="s">
        <v>270</v>
      </c>
      <c r="BL67" s="230" t="s">
        <v>270</v>
      </c>
      <c r="BM67" s="230" t="s">
        <v>270</v>
      </c>
      <c r="BN67" s="230" t="s">
        <v>270</v>
      </c>
      <c r="BO67" s="230" t="s">
        <v>270</v>
      </c>
      <c r="BP67" s="230" t="s">
        <v>270</v>
      </c>
      <c r="BQ67" s="230" t="s">
        <v>270</v>
      </c>
      <c r="BR67" s="230" t="s">
        <v>270</v>
      </c>
      <c r="BS67" s="230" t="s">
        <v>270</v>
      </c>
      <c r="BT67" s="230" t="s">
        <v>270</v>
      </c>
      <c r="BU67" s="230" t="s">
        <v>270</v>
      </c>
      <c r="BV67" s="230" t="s">
        <v>270</v>
      </c>
      <c r="BW67" s="230" t="s">
        <v>270</v>
      </c>
      <c r="BX67" s="230" t="s">
        <v>270</v>
      </c>
      <c r="BY67" s="230" t="s">
        <v>270</v>
      </c>
      <c r="BZ67" s="230" t="s">
        <v>270</v>
      </c>
      <c r="CA67" s="230" t="s">
        <v>270</v>
      </c>
      <c r="CB67" s="230" t="s">
        <v>270</v>
      </c>
      <c r="CC67" s="230" t="s">
        <v>270</v>
      </c>
      <c r="CD67" s="230" t="s">
        <v>270</v>
      </c>
      <c r="CE67" s="230" t="s">
        <v>270</v>
      </c>
      <c r="CF67" s="230" t="s">
        <v>270</v>
      </c>
      <c r="CG67" s="230" t="s">
        <v>270</v>
      </c>
      <c r="CH67" s="230" t="s">
        <v>270</v>
      </c>
      <c r="CI67" s="230" t="s">
        <v>270</v>
      </c>
      <c r="CJ67" s="230" t="s">
        <v>270</v>
      </c>
      <c r="CK67" s="230" t="s">
        <v>270</v>
      </c>
      <c r="CL67" s="230" t="s">
        <v>270</v>
      </c>
      <c r="CM67" s="230" t="s">
        <v>270</v>
      </c>
      <c r="CN67" s="230" t="s">
        <v>270</v>
      </c>
      <c r="CO67" s="230" t="s">
        <v>270</v>
      </c>
      <c r="CP67" s="230" t="s">
        <v>270</v>
      </c>
      <c r="CQ67" s="230" t="s">
        <v>270</v>
      </c>
      <c r="CR67" s="230" t="s">
        <v>270</v>
      </c>
      <c r="CS67" s="230" t="s">
        <v>270</v>
      </c>
      <c r="CT67" s="230" t="s">
        <v>270</v>
      </c>
      <c r="CU67" s="230" t="s">
        <v>270</v>
      </c>
      <c r="CV67" s="230" t="s">
        <v>270</v>
      </c>
      <c r="CW67" s="230" t="s">
        <v>270</v>
      </c>
      <c r="CX67" s="230" t="s">
        <v>270</v>
      </c>
      <c r="CY67" s="230" t="s">
        <v>270</v>
      </c>
      <c r="CZ67" s="230" t="s">
        <v>270</v>
      </c>
      <c r="DA67" s="230" t="s">
        <v>270</v>
      </c>
      <c r="DB67" s="230" t="s">
        <v>270</v>
      </c>
      <c r="DC67" s="230" t="s">
        <v>270</v>
      </c>
      <c r="DD67" s="230" t="s">
        <v>270</v>
      </c>
      <c r="DE67" s="230" t="s">
        <v>270</v>
      </c>
      <c r="DF67" s="230" t="s">
        <v>270</v>
      </c>
      <c r="DG67" s="230" t="s">
        <v>270</v>
      </c>
      <c r="DH67" s="230" t="s">
        <v>270</v>
      </c>
      <c r="DI67" s="230" t="s">
        <v>270</v>
      </c>
      <c r="DJ67" s="230" t="s">
        <v>270</v>
      </c>
      <c r="DK67" s="230" t="s">
        <v>270</v>
      </c>
      <c r="DL67" s="230" t="s">
        <v>270</v>
      </c>
      <c r="DM67" s="230" t="s">
        <v>270</v>
      </c>
      <c r="DN67" s="230" t="s">
        <v>270</v>
      </c>
      <c r="DO67" s="230" t="s">
        <v>270</v>
      </c>
      <c r="DP67" s="230" t="s">
        <v>270</v>
      </c>
      <c r="DQ67" s="230" t="s">
        <v>270</v>
      </c>
      <c r="DR67" s="230" t="s">
        <v>270</v>
      </c>
      <c r="DS67" s="230" t="s">
        <v>270</v>
      </c>
      <c r="DT67" s="230" t="s">
        <v>270</v>
      </c>
      <c r="DU67" s="230" t="s">
        <v>270</v>
      </c>
      <c r="DV67" s="230" t="s">
        <v>270</v>
      </c>
      <c r="DW67" s="230" t="s">
        <v>270</v>
      </c>
      <c r="DX67" s="230" t="s">
        <v>270</v>
      </c>
      <c r="DY67" s="230" t="s">
        <v>270</v>
      </c>
      <c r="DZ67" s="230" t="s">
        <v>270</v>
      </c>
      <c r="EA67" s="230" t="s">
        <v>270</v>
      </c>
      <c r="EB67" s="230" t="s">
        <v>270</v>
      </c>
      <c r="EC67" s="230" t="s">
        <v>270</v>
      </c>
      <c r="ED67" s="230" t="s">
        <v>270</v>
      </c>
      <c r="EE67" s="230" t="s">
        <v>270</v>
      </c>
      <c r="EF67" s="230" t="s">
        <v>270</v>
      </c>
      <c r="EG67" s="230" t="s">
        <v>270</v>
      </c>
      <c r="EH67" s="230" t="s">
        <v>270</v>
      </c>
      <c r="EI67" s="230" t="s">
        <v>270</v>
      </c>
      <c r="EJ67" s="230" t="s">
        <v>270</v>
      </c>
      <c r="EK67" s="230" t="s">
        <v>270</v>
      </c>
      <c r="EL67" s="230" t="s">
        <v>270</v>
      </c>
      <c r="EM67" s="230" t="s">
        <v>270</v>
      </c>
      <c r="EN67" s="230" t="s">
        <v>270</v>
      </c>
      <c r="EO67" s="230" t="s">
        <v>270</v>
      </c>
      <c r="EP67" s="230" t="s">
        <v>270</v>
      </c>
      <c r="EQ67" s="230" t="s">
        <v>270</v>
      </c>
      <c r="ER67" s="230" t="s">
        <v>270</v>
      </c>
      <c r="ES67" s="230" t="s">
        <v>306</v>
      </c>
      <c r="ET67" s="230" t="s">
        <v>270</v>
      </c>
      <c r="EU67" s="230" t="s">
        <v>270</v>
      </c>
      <c r="EV67" s="230" t="s">
        <v>270</v>
      </c>
      <c r="EW67" s="230" t="s">
        <v>270</v>
      </c>
      <c r="EX67" s="230" t="s">
        <v>270</v>
      </c>
      <c r="EY67" s="230" t="s">
        <v>270</v>
      </c>
      <c r="EZ67" s="230" t="s">
        <v>270</v>
      </c>
      <c r="FA67" s="230" t="s">
        <v>270</v>
      </c>
      <c r="FB67" s="230" t="s">
        <v>270</v>
      </c>
      <c r="FC67" s="230" t="s">
        <v>270</v>
      </c>
      <c r="FD67" s="230" t="s">
        <v>270</v>
      </c>
      <c r="FE67" s="230" t="s">
        <v>270</v>
      </c>
      <c r="FF67" s="230" t="s">
        <v>270</v>
      </c>
      <c r="FG67" s="230" t="s">
        <v>270</v>
      </c>
      <c r="FH67" s="230" t="s">
        <v>270</v>
      </c>
      <c r="FI67" s="230" t="s">
        <v>270</v>
      </c>
      <c r="FJ67" s="230" t="s">
        <v>270</v>
      </c>
      <c r="FK67" s="230" t="s">
        <v>270</v>
      </c>
      <c r="FL67" s="230" t="s">
        <v>270</v>
      </c>
      <c r="FM67" s="230" t="s">
        <v>270</v>
      </c>
      <c r="FN67" s="230" t="s">
        <v>270</v>
      </c>
      <c r="FO67" s="230" t="s">
        <v>270</v>
      </c>
      <c r="FP67" s="230" t="s">
        <v>270</v>
      </c>
      <c r="FQ67" s="230" t="s">
        <v>270</v>
      </c>
      <c r="FR67" s="230" t="s">
        <v>270</v>
      </c>
      <c r="FS67" s="230" t="s">
        <v>270</v>
      </c>
      <c r="FT67" s="230" t="s">
        <v>270</v>
      </c>
      <c r="FU67" s="230" t="s">
        <v>270</v>
      </c>
      <c r="FV67" s="230" t="s">
        <v>270</v>
      </c>
      <c r="FW67" s="230" t="s">
        <v>270</v>
      </c>
      <c r="FX67" s="230" t="s">
        <v>270</v>
      </c>
      <c r="FY67" s="230" t="s">
        <v>270</v>
      </c>
      <c r="FZ67" s="230" t="s">
        <v>270</v>
      </c>
      <c r="GA67" s="230" t="s">
        <v>270</v>
      </c>
      <c r="GB67" s="230" t="s">
        <v>270</v>
      </c>
      <c r="GC67" s="230" t="s">
        <v>270</v>
      </c>
      <c r="GD67" s="230" t="s">
        <v>270</v>
      </c>
      <c r="GE67" s="230" t="s">
        <v>270</v>
      </c>
      <c r="GF67" s="230" t="s">
        <v>270</v>
      </c>
      <c r="GG67" s="230" t="s">
        <v>270</v>
      </c>
      <c r="GH67" s="230" t="s">
        <v>270</v>
      </c>
      <c r="GI67" s="230" t="s">
        <v>270</v>
      </c>
      <c r="GJ67" s="230" t="s">
        <v>270</v>
      </c>
      <c r="GK67" s="230" t="s">
        <v>270</v>
      </c>
      <c r="GL67" s="230" t="s">
        <v>270</v>
      </c>
      <c r="GM67" s="230" t="s">
        <v>270</v>
      </c>
      <c r="GN67" s="230" t="s">
        <v>270</v>
      </c>
      <c r="GO67" s="230" t="s">
        <v>270</v>
      </c>
      <c r="GP67" s="228"/>
      <c r="GQ67" s="229" cm="1">
        <f t="array" ref="GQ67">IF(OR(N67:ER67='Annex.1　DeclarationDesired'!$F$30),ROW(),"")</f>
        <v>67</v>
      </c>
      <c r="GR67" s="229"/>
    </row>
    <row r="68" spans="1:200" s="230" customFormat="1" ht="20.65" customHeight="1">
      <c r="A68" s="242" t="s">
        <v>584</v>
      </c>
      <c r="B68" s="241" t="s">
        <v>549</v>
      </c>
      <c r="C68" s="235" t="s">
        <v>585</v>
      </c>
      <c r="D68" s="235" t="s">
        <v>586</v>
      </c>
      <c r="E68" s="235"/>
      <c r="F68" s="235"/>
      <c r="G68" s="235" t="s">
        <v>587</v>
      </c>
      <c r="H68" s="235" t="s">
        <v>315</v>
      </c>
      <c r="I68" s="235" t="s">
        <v>588</v>
      </c>
      <c r="J68" s="235" t="s">
        <v>315</v>
      </c>
      <c r="K68" s="235" t="s">
        <v>588</v>
      </c>
      <c r="L68" s="235" t="s">
        <v>268</v>
      </c>
      <c r="M68" s="230" t="s">
        <v>269</v>
      </c>
      <c r="N68" s="230">
        <v>5010</v>
      </c>
      <c r="O68" s="230">
        <v>5020</v>
      </c>
      <c r="P68" s="230">
        <v>5030</v>
      </c>
      <c r="Q68" s="230">
        <v>5040</v>
      </c>
      <c r="R68" s="230">
        <v>5050</v>
      </c>
      <c r="S68" s="230">
        <v>5060</v>
      </c>
      <c r="T68" s="230">
        <v>5070</v>
      </c>
      <c r="BH68" s="230" t="s">
        <v>270</v>
      </c>
      <c r="BI68" s="230" t="s">
        <v>270</v>
      </c>
      <c r="BJ68" s="230" t="s">
        <v>270</v>
      </c>
      <c r="BK68" s="230" t="s">
        <v>270</v>
      </c>
      <c r="BL68" s="230" t="s">
        <v>270</v>
      </c>
      <c r="BM68" s="230" t="s">
        <v>270</v>
      </c>
      <c r="BN68" s="230" t="s">
        <v>270</v>
      </c>
      <c r="BO68" s="230" t="s">
        <v>270</v>
      </c>
      <c r="BP68" s="230" t="s">
        <v>270</v>
      </c>
      <c r="BQ68" s="230" t="s">
        <v>270</v>
      </c>
      <c r="BR68" s="230" t="s">
        <v>270</v>
      </c>
      <c r="BS68" s="230" t="s">
        <v>270</v>
      </c>
      <c r="BT68" s="230" t="s">
        <v>270</v>
      </c>
      <c r="BU68" s="230" t="s">
        <v>270</v>
      </c>
      <c r="BV68" s="230" t="s">
        <v>270</v>
      </c>
      <c r="BW68" s="230" t="s">
        <v>270</v>
      </c>
      <c r="BX68" s="230" t="s">
        <v>270</v>
      </c>
      <c r="BY68" s="230" t="s">
        <v>270</v>
      </c>
      <c r="BZ68" s="230" t="s">
        <v>270</v>
      </c>
      <c r="CA68" s="230" t="s">
        <v>270</v>
      </c>
      <c r="CB68" s="230" t="s">
        <v>270</v>
      </c>
      <c r="CC68" s="230" t="s">
        <v>270</v>
      </c>
      <c r="CD68" s="230" t="s">
        <v>270</v>
      </c>
      <c r="CE68" s="230" t="s">
        <v>270</v>
      </c>
      <c r="CF68" s="230" t="s">
        <v>270</v>
      </c>
      <c r="CG68" s="230" t="s">
        <v>270</v>
      </c>
      <c r="CH68" s="230" t="s">
        <v>270</v>
      </c>
      <c r="CI68" s="230" t="s">
        <v>270</v>
      </c>
      <c r="CJ68" s="230" t="s">
        <v>270</v>
      </c>
      <c r="CK68" s="230" t="s">
        <v>270</v>
      </c>
      <c r="CL68" s="230" t="s">
        <v>270</v>
      </c>
      <c r="CM68" s="230" t="s">
        <v>270</v>
      </c>
      <c r="CN68" s="230" t="s">
        <v>270</v>
      </c>
      <c r="CO68" s="230" t="s">
        <v>270</v>
      </c>
      <c r="CP68" s="230" t="s">
        <v>270</v>
      </c>
      <c r="CQ68" s="230" t="s">
        <v>270</v>
      </c>
      <c r="CR68" s="230" t="s">
        <v>270</v>
      </c>
      <c r="CS68" s="230" t="s">
        <v>270</v>
      </c>
      <c r="CT68" s="230" t="s">
        <v>270</v>
      </c>
      <c r="CU68" s="230" t="s">
        <v>270</v>
      </c>
      <c r="CV68" s="230" t="s">
        <v>270</v>
      </c>
      <c r="CW68" s="230" t="s">
        <v>270</v>
      </c>
      <c r="CX68" s="230" t="s">
        <v>270</v>
      </c>
      <c r="CY68" s="230" t="s">
        <v>270</v>
      </c>
      <c r="CZ68" s="230" t="s">
        <v>270</v>
      </c>
      <c r="DA68" s="230" t="s">
        <v>270</v>
      </c>
      <c r="DB68" s="230" t="s">
        <v>270</v>
      </c>
      <c r="DC68" s="230" t="s">
        <v>270</v>
      </c>
      <c r="DD68" s="230" t="s">
        <v>270</v>
      </c>
      <c r="DE68" s="230" t="s">
        <v>270</v>
      </c>
      <c r="DF68" s="230" t="s">
        <v>270</v>
      </c>
      <c r="DG68" s="230" t="s">
        <v>270</v>
      </c>
      <c r="DH68" s="230" t="s">
        <v>270</v>
      </c>
      <c r="DI68" s="230" t="s">
        <v>270</v>
      </c>
      <c r="DJ68" s="230" t="s">
        <v>270</v>
      </c>
      <c r="DK68" s="230" t="s">
        <v>270</v>
      </c>
      <c r="DL68" s="230" t="s">
        <v>270</v>
      </c>
      <c r="DM68" s="230" t="s">
        <v>270</v>
      </c>
      <c r="DN68" s="230" t="s">
        <v>270</v>
      </c>
      <c r="DO68" s="230" t="s">
        <v>270</v>
      </c>
      <c r="DP68" s="230" t="s">
        <v>270</v>
      </c>
      <c r="DQ68" s="230" t="s">
        <v>270</v>
      </c>
      <c r="DR68" s="230" t="s">
        <v>270</v>
      </c>
      <c r="DS68" s="230" t="s">
        <v>270</v>
      </c>
      <c r="DT68" s="230" t="s">
        <v>270</v>
      </c>
      <c r="DU68" s="230" t="s">
        <v>270</v>
      </c>
      <c r="DV68" s="230" t="s">
        <v>270</v>
      </c>
      <c r="DW68" s="230" t="s">
        <v>270</v>
      </c>
      <c r="DX68" s="230" t="s">
        <v>270</v>
      </c>
      <c r="DY68" s="230" t="s">
        <v>270</v>
      </c>
      <c r="DZ68" s="230" t="s">
        <v>270</v>
      </c>
      <c r="EA68" s="230" t="s">
        <v>270</v>
      </c>
      <c r="EB68" s="230" t="s">
        <v>270</v>
      </c>
      <c r="EC68" s="230" t="s">
        <v>270</v>
      </c>
      <c r="ED68" s="230" t="s">
        <v>270</v>
      </c>
      <c r="EE68" s="230" t="s">
        <v>270</v>
      </c>
      <c r="EF68" s="230" t="s">
        <v>270</v>
      </c>
      <c r="EG68" s="230" t="s">
        <v>270</v>
      </c>
      <c r="EH68" s="230" t="s">
        <v>270</v>
      </c>
      <c r="EI68" s="230" t="s">
        <v>270</v>
      </c>
      <c r="EJ68" s="230" t="s">
        <v>270</v>
      </c>
      <c r="EK68" s="230" t="s">
        <v>270</v>
      </c>
      <c r="EL68" s="230" t="s">
        <v>270</v>
      </c>
      <c r="EM68" s="230" t="s">
        <v>270</v>
      </c>
      <c r="EN68" s="230" t="s">
        <v>270</v>
      </c>
      <c r="EO68" s="230" t="s">
        <v>270</v>
      </c>
      <c r="EP68" s="230" t="s">
        <v>270</v>
      </c>
      <c r="EQ68" s="230" t="s">
        <v>270</v>
      </c>
      <c r="ER68" s="230" t="s">
        <v>270</v>
      </c>
      <c r="ES68" s="230" t="s">
        <v>339</v>
      </c>
      <c r="ET68" s="230" t="s">
        <v>270</v>
      </c>
      <c r="EU68" s="230" t="s">
        <v>270</v>
      </c>
      <c r="EV68" s="230" t="s">
        <v>270</v>
      </c>
      <c r="EW68" s="230" t="s">
        <v>270</v>
      </c>
      <c r="EX68" s="230" t="s">
        <v>270</v>
      </c>
      <c r="EY68" s="230" t="s">
        <v>270</v>
      </c>
      <c r="EZ68" s="230" t="s">
        <v>270</v>
      </c>
      <c r="FA68" s="230" t="s">
        <v>270</v>
      </c>
      <c r="FB68" s="230" t="s">
        <v>270</v>
      </c>
      <c r="FC68" s="230" t="s">
        <v>270</v>
      </c>
      <c r="FD68" s="230" t="s">
        <v>270</v>
      </c>
      <c r="FE68" s="230" t="s">
        <v>270</v>
      </c>
      <c r="FF68" s="230" t="s">
        <v>270</v>
      </c>
      <c r="FG68" s="230" t="s">
        <v>270</v>
      </c>
      <c r="FH68" s="230" t="s">
        <v>270</v>
      </c>
      <c r="FI68" s="230" t="s">
        <v>270</v>
      </c>
      <c r="FJ68" s="230" t="s">
        <v>270</v>
      </c>
      <c r="FK68" s="230" t="s">
        <v>270</v>
      </c>
      <c r="FL68" s="230" t="s">
        <v>270</v>
      </c>
      <c r="FM68" s="230" t="s">
        <v>270</v>
      </c>
      <c r="FN68" s="230" t="s">
        <v>270</v>
      </c>
      <c r="FO68" s="230" t="s">
        <v>270</v>
      </c>
      <c r="FP68" s="230" t="s">
        <v>270</v>
      </c>
      <c r="FQ68" s="230" t="s">
        <v>270</v>
      </c>
      <c r="FR68" s="230" t="s">
        <v>270</v>
      </c>
      <c r="FS68" s="230" t="s">
        <v>270</v>
      </c>
      <c r="FT68" s="230" t="s">
        <v>270</v>
      </c>
      <c r="FU68" s="230" t="s">
        <v>270</v>
      </c>
      <c r="FV68" s="230" t="s">
        <v>270</v>
      </c>
      <c r="FW68" s="230" t="s">
        <v>270</v>
      </c>
      <c r="FX68" s="230" t="s">
        <v>270</v>
      </c>
      <c r="FY68" s="230" t="s">
        <v>270</v>
      </c>
      <c r="FZ68" s="230" t="s">
        <v>270</v>
      </c>
      <c r="GA68" s="230" t="s">
        <v>270</v>
      </c>
      <c r="GB68" s="230" t="s">
        <v>270</v>
      </c>
      <c r="GC68" s="230" t="s">
        <v>270</v>
      </c>
      <c r="GD68" s="230" t="s">
        <v>270</v>
      </c>
      <c r="GE68" s="230" t="s">
        <v>270</v>
      </c>
      <c r="GF68" s="230" t="s">
        <v>270</v>
      </c>
      <c r="GG68" s="230" t="s">
        <v>270</v>
      </c>
      <c r="GH68" s="230" t="s">
        <v>270</v>
      </c>
      <c r="GI68" s="230" t="s">
        <v>270</v>
      </c>
      <c r="GJ68" s="230" t="s">
        <v>270</v>
      </c>
      <c r="GK68" s="230" t="s">
        <v>270</v>
      </c>
      <c r="GL68" s="230" t="s">
        <v>270</v>
      </c>
      <c r="GM68" s="230" t="s">
        <v>270</v>
      </c>
      <c r="GN68" s="230" t="s">
        <v>270</v>
      </c>
      <c r="GO68" s="230" t="s">
        <v>270</v>
      </c>
      <c r="GP68" s="228"/>
      <c r="GQ68" s="229" cm="1">
        <f t="array" ref="GQ68">IF(OR(N68:ER68='Annex.1　DeclarationDesired'!$F$30),ROW(),"")</f>
        <v>68</v>
      </c>
      <c r="GR68" s="229"/>
    </row>
    <row r="69" spans="1:200" s="230" customFormat="1" ht="20.65" customHeight="1">
      <c r="A69" s="242" t="s">
        <v>589</v>
      </c>
      <c r="B69" s="241" t="s">
        <v>549</v>
      </c>
      <c r="C69" s="235" t="s">
        <v>585</v>
      </c>
      <c r="D69" s="235" t="s">
        <v>590</v>
      </c>
      <c r="E69" s="235" t="s">
        <v>591</v>
      </c>
      <c r="F69" s="235" t="s">
        <v>592</v>
      </c>
      <c r="G69" s="235" t="s">
        <v>593</v>
      </c>
      <c r="H69" s="235" t="s">
        <v>315</v>
      </c>
      <c r="I69" s="235" t="s">
        <v>594</v>
      </c>
      <c r="J69" s="235" t="s">
        <v>267</v>
      </c>
      <c r="K69" s="235"/>
      <c r="L69" s="235" t="s">
        <v>268</v>
      </c>
      <c r="M69" s="230" t="s">
        <v>269</v>
      </c>
      <c r="N69" s="230">
        <v>6010</v>
      </c>
      <c r="O69" s="230">
        <v>6020</v>
      </c>
      <c r="P69" s="230" t="s">
        <v>498</v>
      </c>
      <c r="BH69" s="230" t="s">
        <v>270</v>
      </c>
      <c r="BI69" s="230" t="s">
        <v>270</v>
      </c>
      <c r="BJ69" s="230" t="s">
        <v>270</v>
      </c>
      <c r="BK69" s="230" t="s">
        <v>270</v>
      </c>
      <c r="BL69" s="230" t="s">
        <v>270</v>
      </c>
      <c r="BM69" s="230" t="s">
        <v>270</v>
      </c>
      <c r="BN69" s="230" t="s">
        <v>270</v>
      </c>
      <c r="BO69" s="230" t="s">
        <v>270</v>
      </c>
      <c r="BP69" s="230" t="s">
        <v>270</v>
      </c>
      <c r="BQ69" s="230" t="s">
        <v>270</v>
      </c>
      <c r="BR69" s="230" t="s">
        <v>270</v>
      </c>
      <c r="BS69" s="230" t="s">
        <v>270</v>
      </c>
      <c r="BT69" s="230" t="s">
        <v>270</v>
      </c>
      <c r="BU69" s="230" t="s">
        <v>270</v>
      </c>
      <c r="BV69" s="230" t="s">
        <v>270</v>
      </c>
      <c r="BW69" s="230" t="s">
        <v>270</v>
      </c>
      <c r="BX69" s="230" t="s">
        <v>270</v>
      </c>
      <c r="BY69" s="230" t="s">
        <v>270</v>
      </c>
      <c r="BZ69" s="230" t="s">
        <v>270</v>
      </c>
      <c r="CA69" s="230" t="s">
        <v>270</v>
      </c>
      <c r="CB69" s="230" t="s">
        <v>270</v>
      </c>
      <c r="CC69" s="230" t="s">
        <v>270</v>
      </c>
      <c r="CD69" s="230" t="s">
        <v>270</v>
      </c>
      <c r="CE69" s="230" t="s">
        <v>270</v>
      </c>
      <c r="CF69" s="230" t="s">
        <v>270</v>
      </c>
      <c r="CG69" s="230" t="s">
        <v>270</v>
      </c>
      <c r="CH69" s="230" t="s">
        <v>270</v>
      </c>
      <c r="CI69" s="230" t="s">
        <v>270</v>
      </c>
      <c r="CJ69" s="230" t="s">
        <v>270</v>
      </c>
      <c r="CK69" s="230" t="s">
        <v>270</v>
      </c>
      <c r="CL69" s="230" t="s">
        <v>270</v>
      </c>
      <c r="CM69" s="230" t="s">
        <v>270</v>
      </c>
      <c r="CN69" s="230" t="s">
        <v>270</v>
      </c>
      <c r="CO69" s="230" t="s">
        <v>270</v>
      </c>
      <c r="CP69" s="230" t="s">
        <v>270</v>
      </c>
      <c r="CQ69" s="230" t="s">
        <v>270</v>
      </c>
      <c r="CR69" s="230" t="s">
        <v>270</v>
      </c>
      <c r="CS69" s="230" t="s">
        <v>270</v>
      </c>
      <c r="CT69" s="230" t="s">
        <v>270</v>
      </c>
      <c r="CU69" s="230" t="s">
        <v>270</v>
      </c>
      <c r="CV69" s="230" t="s">
        <v>270</v>
      </c>
      <c r="CW69" s="230" t="s">
        <v>270</v>
      </c>
      <c r="CX69" s="230" t="s">
        <v>270</v>
      </c>
      <c r="CY69" s="230" t="s">
        <v>270</v>
      </c>
      <c r="CZ69" s="230" t="s">
        <v>270</v>
      </c>
      <c r="DA69" s="230" t="s">
        <v>270</v>
      </c>
      <c r="DB69" s="230" t="s">
        <v>270</v>
      </c>
      <c r="DC69" s="230" t="s">
        <v>270</v>
      </c>
      <c r="DD69" s="230" t="s">
        <v>270</v>
      </c>
      <c r="DE69" s="230" t="s">
        <v>270</v>
      </c>
      <c r="DF69" s="230" t="s">
        <v>270</v>
      </c>
      <c r="DG69" s="230" t="s">
        <v>270</v>
      </c>
      <c r="DH69" s="230" t="s">
        <v>270</v>
      </c>
      <c r="DI69" s="230" t="s">
        <v>270</v>
      </c>
      <c r="DJ69" s="230" t="s">
        <v>270</v>
      </c>
      <c r="DK69" s="230" t="s">
        <v>270</v>
      </c>
      <c r="DL69" s="230" t="s">
        <v>270</v>
      </c>
      <c r="DM69" s="230" t="s">
        <v>270</v>
      </c>
      <c r="DN69" s="230" t="s">
        <v>270</v>
      </c>
      <c r="DO69" s="230" t="s">
        <v>270</v>
      </c>
      <c r="DP69" s="230" t="s">
        <v>270</v>
      </c>
      <c r="DQ69" s="230" t="s">
        <v>270</v>
      </c>
      <c r="DR69" s="230" t="s">
        <v>270</v>
      </c>
      <c r="DS69" s="230" t="s">
        <v>270</v>
      </c>
      <c r="DT69" s="230" t="s">
        <v>270</v>
      </c>
      <c r="DU69" s="230" t="s">
        <v>270</v>
      </c>
      <c r="DV69" s="230" t="s">
        <v>270</v>
      </c>
      <c r="DW69" s="230" t="s">
        <v>270</v>
      </c>
      <c r="DX69" s="230" t="s">
        <v>270</v>
      </c>
      <c r="DY69" s="230" t="s">
        <v>270</v>
      </c>
      <c r="DZ69" s="230" t="s">
        <v>270</v>
      </c>
      <c r="EA69" s="230" t="s">
        <v>270</v>
      </c>
      <c r="EB69" s="230" t="s">
        <v>270</v>
      </c>
      <c r="EC69" s="230" t="s">
        <v>270</v>
      </c>
      <c r="ED69" s="230" t="s">
        <v>270</v>
      </c>
      <c r="EE69" s="230" t="s">
        <v>270</v>
      </c>
      <c r="EF69" s="230" t="s">
        <v>270</v>
      </c>
      <c r="EG69" s="230" t="s">
        <v>270</v>
      </c>
      <c r="EH69" s="230" t="s">
        <v>270</v>
      </c>
      <c r="EI69" s="230" t="s">
        <v>270</v>
      </c>
      <c r="EJ69" s="230" t="s">
        <v>270</v>
      </c>
      <c r="EK69" s="230" t="s">
        <v>270</v>
      </c>
      <c r="EL69" s="230" t="s">
        <v>270</v>
      </c>
      <c r="EM69" s="230" t="s">
        <v>270</v>
      </c>
      <c r="EN69" s="230" t="s">
        <v>270</v>
      </c>
      <c r="EO69" s="230" t="s">
        <v>270</v>
      </c>
      <c r="EP69" s="230" t="s">
        <v>270</v>
      </c>
      <c r="EQ69" s="230" t="s">
        <v>270</v>
      </c>
      <c r="ER69" s="230" t="s">
        <v>270</v>
      </c>
      <c r="ES69" s="230" t="s">
        <v>340</v>
      </c>
      <c r="ET69" s="230" t="s">
        <v>270</v>
      </c>
      <c r="EU69" s="230" t="s">
        <v>270</v>
      </c>
      <c r="EV69" s="230" t="s">
        <v>270</v>
      </c>
      <c r="EW69" s="230" t="s">
        <v>270</v>
      </c>
      <c r="EX69" s="230" t="s">
        <v>270</v>
      </c>
      <c r="EY69" s="230" t="s">
        <v>270</v>
      </c>
      <c r="EZ69" s="230" t="s">
        <v>270</v>
      </c>
      <c r="FA69" s="230" t="s">
        <v>270</v>
      </c>
      <c r="FB69" s="230" t="s">
        <v>270</v>
      </c>
      <c r="FC69" s="230" t="s">
        <v>270</v>
      </c>
      <c r="FD69" s="230" t="s">
        <v>270</v>
      </c>
      <c r="FE69" s="230" t="s">
        <v>270</v>
      </c>
      <c r="FF69" s="230" t="s">
        <v>270</v>
      </c>
      <c r="FG69" s="230" t="s">
        <v>270</v>
      </c>
      <c r="FH69" s="230" t="s">
        <v>270</v>
      </c>
      <c r="FI69" s="230" t="s">
        <v>270</v>
      </c>
      <c r="FJ69" s="230" t="s">
        <v>270</v>
      </c>
      <c r="FK69" s="230" t="s">
        <v>270</v>
      </c>
      <c r="FL69" s="230" t="s">
        <v>270</v>
      </c>
      <c r="FM69" s="230" t="s">
        <v>270</v>
      </c>
      <c r="FN69" s="230" t="s">
        <v>270</v>
      </c>
      <c r="FO69" s="230" t="s">
        <v>270</v>
      </c>
      <c r="FP69" s="230" t="s">
        <v>270</v>
      </c>
      <c r="FQ69" s="230" t="s">
        <v>270</v>
      </c>
      <c r="FR69" s="230" t="s">
        <v>270</v>
      </c>
      <c r="FS69" s="230" t="s">
        <v>270</v>
      </c>
      <c r="FT69" s="230" t="s">
        <v>270</v>
      </c>
      <c r="FU69" s="230" t="s">
        <v>270</v>
      </c>
      <c r="FV69" s="230" t="s">
        <v>270</v>
      </c>
      <c r="FW69" s="230" t="s">
        <v>270</v>
      </c>
      <c r="FX69" s="230" t="s">
        <v>270</v>
      </c>
      <c r="FY69" s="230" t="s">
        <v>270</v>
      </c>
      <c r="FZ69" s="230" t="s">
        <v>270</v>
      </c>
      <c r="GA69" s="230" t="s">
        <v>270</v>
      </c>
      <c r="GB69" s="230" t="s">
        <v>270</v>
      </c>
      <c r="GC69" s="230" t="s">
        <v>270</v>
      </c>
      <c r="GD69" s="230" t="s">
        <v>270</v>
      </c>
      <c r="GE69" s="230" t="s">
        <v>270</v>
      </c>
      <c r="GF69" s="230" t="s">
        <v>270</v>
      </c>
      <c r="GG69" s="230" t="s">
        <v>270</v>
      </c>
      <c r="GH69" s="230" t="s">
        <v>270</v>
      </c>
      <c r="GI69" s="230" t="s">
        <v>270</v>
      </c>
      <c r="GJ69" s="230" t="s">
        <v>270</v>
      </c>
      <c r="GK69" s="230" t="s">
        <v>270</v>
      </c>
      <c r="GL69" s="230" t="s">
        <v>270</v>
      </c>
      <c r="GM69" s="230" t="s">
        <v>270</v>
      </c>
      <c r="GN69" s="230" t="s">
        <v>270</v>
      </c>
      <c r="GO69" s="230" t="s">
        <v>270</v>
      </c>
      <c r="GP69" s="228"/>
      <c r="GQ69" s="229" cm="1">
        <f t="array" ref="GQ69">IF(OR(N69:ER69='Annex.1　DeclarationDesired'!$F$30),ROW(),"")</f>
        <v>69</v>
      </c>
      <c r="GR69" s="229"/>
    </row>
    <row r="70" spans="1:200" s="230" customFormat="1" ht="20.65" customHeight="1">
      <c r="A70" s="242" t="s">
        <v>595</v>
      </c>
      <c r="B70" s="241" t="s">
        <v>549</v>
      </c>
      <c r="C70" s="235" t="s">
        <v>596</v>
      </c>
      <c r="D70" s="235" t="s">
        <v>597</v>
      </c>
      <c r="E70" s="235" t="s">
        <v>598</v>
      </c>
      <c r="F70" s="235" t="s">
        <v>599</v>
      </c>
      <c r="G70" s="235" t="s">
        <v>600</v>
      </c>
      <c r="H70" s="235" t="s">
        <v>315</v>
      </c>
      <c r="I70" s="235" t="s">
        <v>601</v>
      </c>
      <c r="J70" s="235" t="s">
        <v>315</v>
      </c>
      <c r="K70" s="235" t="s">
        <v>601</v>
      </c>
      <c r="L70" s="235" t="s">
        <v>268</v>
      </c>
      <c r="M70" s="230" t="s">
        <v>269</v>
      </c>
      <c r="N70" s="230">
        <v>4020</v>
      </c>
      <c r="O70" s="230" t="s">
        <v>602</v>
      </c>
      <c r="P70" s="230" t="s">
        <v>498</v>
      </c>
      <c r="Q70" s="230" t="s">
        <v>603</v>
      </c>
      <c r="R70" s="230" t="s">
        <v>604</v>
      </c>
      <c r="S70" s="230" t="s">
        <v>605</v>
      </c>
      <c r="T70" s="230">
        <v>5070</v>
      </c>
      <c r="U70" s="230">
        <v>40010</v>
      </c>
      <c r="V70" s="230">
        <v>41050</v>
      </c>
      <c r="W70" s="230">
        <v>64040</v>
      </c>
      <c r="X70" s="230">
        <v>64060</v>
      </c>
      <c r="BH70" s="230" t="s">
        <v>270</v>
      </c>
      <c r="BI70" s="230" t="s">
        <v>270</v>
      </c>
      <c r="BJ70" s="230" t="s">
        <v>270</v>
      </c>
      <c r="BK70" s="230" t="s">
        <v>270</v>
      </c>
      <c r="BL70" s="230" t="s">
        <v>270</v>
      </c>
      <c r="BM70" s="230" t="s">
        <v>270</v>
      </c>
      <c r="BN70" s="230" t="s">
        <v>270</v>
      </c>
      <c r="BO70" s="230" t="s">
        <v>270</v>
      </c>
      <c r="BP70" s="230" t="s">
        <v>270</v>
      </c>
      <c r="BQ70" s="230" t="s">
        <v>270</v>
      </c>
      <c r="BR70" s="230" t="s">
        <v>270</v>
      </c>
      <c r="BS70" s="230" t="s">
        <v>270</v>
      </c>
      <c r="BT70" s="230" t="s">
        <v>270</v>
      </c>
      <c r="BU70" s="230" t="s">
        <v>270</v>
      </c>
      <c r="BV70" s="230" t="s">
        <v>270</v>
      </c>
      <c r="BW70" s="230" t="s">
        <v>270</v>
      </c>
      <c r="BX70" s="230" t="s">
        <v>270</v>
      </c>
      <c r="BY70" s="230" t="s">
        <v>270</v>
      </c>
      <c r="BZ70" s="230" t="s">
        <v>270</v>
      </c>
      <c r="CA70" s="230" t="s">
        <v>270</v>
      </c>
      <c r="CB70" s="230" t="s">
        <v>270</v>
      </c>
      <c r="CC70" s="230" t="s">
        <v>270</v>
      </c>
      <c r="CD70" s="230" t="s">
        <v>270</v>
      </c>
      <c r="CE70" s="230" t="s">
        <v>270</v>
      </c>
      <c r="CF70" s="230" t="s">
        <v>270</v>
      </c>
      <c r="CG70" s="230" t="s">
        <v>270</v>
      </c>
      <c r="CH70" s="230" t="s">
        <v>270</v>
      </c>
      <c r="CI70" s="230" t="s">
        <v>270</v>
      </c>
      <c r="CJ70" s="230" t="s">
        <v>270</v>
      </c>
      <c r="CK70" s="230" t="s">
        <v>270</v>
      </c>
      <c r="CL70" s="230" t="s">
        <v>270</v>
      </c>
      <c r="CM70" s="230" t="s">
        <v>270</v>
      </c>
      <c r="CN70" s="230" t="s">
        <v>270</v>
      </c>
      <c r="CO70" s="230" t="s">
        <v>270</v>
      </c>
      <c r="CP70" s="230" t="s">
        <v>270</v>
      </c>
      <c r="CQ70" s="230" t="s">
        <v>270</v>
      </c>
      <c r="CR70" s="230" t="s">
        <v>270</v>
      </c>
      <c r="CS70" s="230" t="s">
        <v>270</v>
      </c>
      <c r="CT70" s="230" t="s">
        <v>270</v>
      </c>
      <c r="CU70" s="230" t="s">
        <v>270</v>
      </c>
      <c r="CV70" s="230" t="s">
        <v>270</v>
      </c>
      <c r="CW70" s="230" t="s">
        <v>270</v>
      </c>
      <c r="CX70" s="230" t="s">
        <v>270</v>
      </c>
      <c r="CY70" s="230" t="s">
        <v>270</v>
      </c>
      <c r="CZ70" s="230" t="s">
        <v>270</v>
      </c>
      <c r="DA70" s="230" t="s">
        <v>270</v>
      </c>
      <c r="DB70" s="230" t="s">
        <v>270</v>
      </c>
      <c r="DC70" s="230" t="s">
        <v>270</v>
      </c>
      <c r="DD70" s="230" t="s">
        <v>270</v>
      </c>
      <c r="DE70" s="230" t="s">
        <v>270</v>
      </c>
      <c r="DF70" s="230" t="s">
        <v>270</v>
      </c>
      <c r="DG70" s="230" t="s">
        <v>270</v>
      </c>
      <c r="DH70" s="230" t="s">
        <v>270</v>
      </c>
      <c r="DI70" s="230" t="s">
        <v>270</v>
      </c>
      <c r="DJ70" s="230" t="s">
        <v>270</v>
      </c>
      <c r="DK70" s="230" t="s">
        <v>270</v>
      </c>
      <c r="DL70" s="230" t="s">
        <v>270</v>
      </c>
      <c r="DM70" s="230" t="s">
        <v>270</v>
      </c>
      <c r="DN70" s="230" t="s">
        <v>270</v>
      </c>
      <c r="DO70" s="230" t="s">
        <v>270</v>
      </c>
      <c r="DP70" s="230" t="s">
        <v>270</v>
      </c>
      <c r="DQ70" s="230" t="s">
        <v>270</v>
      </c>
      <c r="DR70" s="230" t="s">
        <v>270</v>
      </c>
      <c r="DS70" s="230" t="s">
        <v>270</v>
      </c>
      <c r="DT70" s="230" t="s">
        <v>270</v>
      </c>
      <c r="DU70" s="230" t="s">
        <v>270</v>
      </c>
      <c r="DV70" s="230" t="s">
        <v>270</v>
      </c>
      <c r="DW70" s="230" t="s">
        <v>270</v>
      </c>
      <c r="DX70" s="230" t="s">
        <v>270</v>
      </c>
      <c r="DY70" s="230" t="s">
        <v>270</v>
      </c>
      <c r="DZ70" s="230" t="s">
        <v>270</v>
      </c>
      <c r="EA70" s="230" t="s">
        <v>270</v>
      </c>
      <c r="EB70" s="230" t="s">
        <v>270</v>
      </c>
      <c r="EC70" s="230" t="s">
        <v>270</v>
      </c>
      <c r="ED70" s="230" t="s">
        <v>270</v>
      </c>
      <c r="EE70" s="230" t="s">
        <v>270</v>
      </c>
      <c r="EF70" s="230" t="s">
        <v>270</v>
      </c>
      <c r="EG70" s="230" t="s">
        <v>270</v>
      </c>
      <c r="EH70" s="230" t="s">
        <v>270</v>
      </c>
      <c r="EI70" s="230" t="s">
        <v>270</v>
      </c>
      <c r="EJ70" s="230" t="s">
        <v>270</v>
      </c>
      <c r="EK70" s="230" t="s">
        <v>270</v>
      </c>
      <c r="EL70" s="230" t="s">
        <v>270</v>
      </c>
      <c r="EM70" s="230" t="s">
        <v>270</v>
      </c>
      <c r="EN70" s="230" t="s">
        <v>270</v>
      </c>
      <c r="EO70" s="230" t="s">
        <v>270</v>
      </c>
      <c r="EP70" s="230" t="s">
        <v>270</v>
      </c>
      <c r="EQ70" s="230" t="s">
        <v>270</v>
      </c>
      <c r="ER70" s="230" t="s">
        <v>270</v>
      </c>
      <c r="ES70" s="230" t="s">
        <v>338</v>
      </c>
      <c r="ET70" s="230" t="s">
        <v>339</v>
      </c>
      <c r="EU70" s="230" t="s">
        <v>340</v>
      </c>
      <c r="EV70" s="230" t="s">
        <v>341</v>
      </c>
      <c r="EW70" s="230" t="s">
        <v>342</v>
      </c>
      <c r="EX70" s="230" t="s">
        <v>368</v>
      </c>
      <c r="EY70" s="230" t="s">
        <v>358</v>
      </c>
      <c r="EZ70" s="230" t="s">
        <v>343</v>
      </c>
      <c r="FA70" s="230" t="s">
        <v>270</v>
      </c>
      <c r="FB70" s="230" t="s">
        <v>270</v>
      </c>
      <c r="FC70" s="230" t="s">
        <v>270</v>
      </c>
      <c r="FD70" s="230" t="s">
        <v>270</v>
      </c>
      <c r="FE70" s="230" t="s">
        <v>270</v>
      </c>
      <c r="FF70" s="230" t="s">
        <v>270</v>
      </c>
      <c r="FG70" s="230" t="s">
        <v>270</v>
      </c>
      <c r="FH70" s="230" t="s">
        <v>270</v>
      </c>
      <c r="FI70" s="230" t="s">
        <v>270</v>
      </c>
      <c r="FJ70" s="230" t="s">
        <v>270</v>
      </c>
      <c r="FK70" s="230" t="s">
        <v>270</v>
      </c>
      <c r="FL70" s="230" t="s">
        <v>270</v>
      </c>
      <c r="FM70" s="230" t="s">
        <v>270</v>
      </c>
      <c r="FN70" s="230" t="s">
        <v>270</v>
      </c>
      <c r="FO70" s="230" t="s">
        <v>270</v>
      </c>
      <c r="FP70" s="230" t="s">
        <v>270</v>
      </c>
      <c r="FQ70" s="230" t="s">
        <v>270</v>
      </c>
      <c r="FR70" s="230" t="s">
        <v>270</v>
      </c>
      <c r="FS70" s="230" t="s">
        <v>270</v>
      </c>
      <c r="FT70" s="230" t="s">
        <v>270</v>
      </c>
      <c r="FU70" s="230" t="s">
        <v>270</v>
      </c>
      <c r="FV70" s="230" t="s">
        <v>270</v>
      </c>
      <c r="FW70" s="230" t="s">
        <v>270</v>
      </c>
      <c r="FX70" s="230" t="s">
        <v>270</v>
      </c>
      <c r="FY70" s="230" t="s">
        <v>270</v>
      </c>
      <c r="FZ70" s="230" t="s">
        <v>270</v>
      </c>
      <c r="GA70" s="230" t="s">
        <v>270</v>
      </c>
      <c r="GB70" s="230" t="s">
        <v>270</v>
      </c>
      <c r="GC70" s="230" t="s">
        <v>270</v>
      </c>
      <c r="GD70" s="230" t="s">
        <v>270</v>
      </c>
      <c r="GE70" s="230" t="s">
        <v>270</v>
      </c>
      <c r="GF70" s="230" t="s">
        <v>270</v>
      </c>
      <c r="GG70" s="230" t="s">
        <v>270</v>
      </c>
      <c r="GH70" s="230" t="s">
        <v>270</v>
      </c>
      <c r="GI70" s="230" t="s">
        <v>270</v>
      </c>
      <c r="GJ70" s="230" t="s">
        <v>270</v>
      </c>
      <c r="GK70" s="230" t="s">
        <v>270</v>
      </c>
      <c r="GL70" s="230" t="s">
        <v>270</v>
      </c>
      <c r="GM70" s="230" t="s">
        <v>270</v>
      </c>
      <c r="GN70" s="230" t="s">
        <v>270</v>
      </c>
      <c r="GO70" s="230" t="s">
        <v>270</v>
      </c>
      <c r="GP70" s="228"/>
      <c r="GQ70" s="229" cm="1">
        <f t="array" ref="GQ70">IF(OR(N70:ER70='Annex.1　DeclarationDesired'!$F$30),ROW(),"")</f>
        <v>70</v>
      </c>
      <c r="GR70" s="229"/>
    </row>
    <row r="71" spans="1:200" s="230" customFormat="1" ht="20.65" customHeight="1">
      <c r="A71" s="242" t="s">
        <v>606</v>
      </c>
      <c r="B71" s="241" t="s">
        <v>549</v>
      </c>
      <c r="C71" s="235" t="s">
        <v>607</v>
      </c>
      <c r="D71" s="235" t="s">
        <v>608</v>
      </c>
      <c r="E71" s="235"/>
      <c r="F71" s="235" t="s">
        <v>609</v>
      </c>
      <c r="G71" s="235" t="s">
        <v>610</v>
      </c>
      <c r="H71" s="235" t="s">
        <v>265</v>
      </c>
      <c r="I71" s="235" t="s">
        <v>611</v>
      </c>
      <c r="J71" s="235" t="s">
        <v>265</v>
      </c>
      <c r="K71" s="235" t="s">
        <v>611</v>
      </c>
      <c r="L71" s="235" t="s">
        <v>268</v>
      </c>
      <c r="M71" s="230" t="s">
        <v>269</v>
      </c>
      <c r="N71" s="230">
        <v>17040</v>
      </c>
      <c r="BH71" s="230" t="s">
        <v>270</v>
      </c>
      <c r="BI71" s="230" t="s">
        <v>270</v>
      </c>
      <c r="BJ71" s="230" t="s">
        <v>270</v>
      </c>
      <c r="BK71" s="230" t="s">
        <v>270</v>
      </c>
      <c r="BL71" s="230" t="s">
        <v>270</v>
      </c>
      <c r="BM71" s="230" t="s">
        <v>270</v>
      </c>
      <c r="BN71" s="230" t="s">
        <v>270</v>
      </c>
      <c r="BO71" s="230" t="s">
        <v>270</v>
      </c>
      <c r="BP71" s="230" t="s">
        <v>270</v>
      </c>
      <c r="BQ71" s="230" t="s">
        <v>270</v>
      </c>
      <c r="BR71" s="230" t="s">
        <v>270</v>
      </c>
      <c r="BS71" s="230" t="s">
        <v>270</v>
      </c>
      <c r="BT71" s="230" t="s">
        <v>270</v>
      </c>
      <c r="BU71" s="230" t="s">
        <v>270</v>
      </c>
      <c r="BV71" s="230" t="s">
        <v>270</v>
      </c>
      <c r="BW71" s="230" t="s">
        <v>270</v>
      </c>
      <c r="BX71" s="230" t="s">
        <v>270</v>
      </c>
      <c r="BY71" s="230" t="s">
        <v>270</v>
      </c>
      <c r="BZ71" s="230" t="s">
        <v>270</v>
      </c>
      <c r="CA71" s="230" t="s">
        <v>270</v>
      </c>
      <c r="CB71" s="230" t="s">
        <v>270</v>
      </c>
      <c r="CC71" s="230" t="s">
        <v>270</v>
      </c>
      <c r="CD71" s="230" t="s">
        <v>270</v>
      </c>
      <c r="CE71" s="230" t="s">
        <v>270</v>
      </c>
      <c r="CF71" s="230" t="s">
        <v>270</v>
      </c>
      <c r="CG71" s="230" t="s">
        <v>270</v>
      </c>
      <c r="CH71" s="230" t="s">
        <v>270</v>
      </c>
      <c r="CI71" s="230" t="s">
        <v>270</v>
      </c>
      <c r="CJ71" s="230" t="s">
        <v>270</v>
      </c>
      <c r="CK71" s="230" t="s">
        <v>270</v>
      </c>
      <c r="CL71" s="230" t="s">
        <v>270</v>
      </c>
      <c r="CM71" s="230" t="s">
        <v>270</v>
      </c>
      <c r="CN71" s="230" t="s">
        <v>270</v>
      </c>
      <c r="CO71" s="230" t="s">
        <v>270</v>
      </c>
      <c r="CP71" s="230" t="s">
        <v>270</v>
      </c>
      <c r="CQ71" s="230" t="s">
        <v>270</v>
      </c>
      <c r="CR71" s="230" t="s">
        <v>270</v>
      </c>
      <c r="CS71" s="230" t="s">
        <v>270</v>
      </c>
      <c r="CT71" s="230" t="s">
        <v>270</v>
      </c>
      <c r="CU71" s="230" t="s">
        <v>270</v>
      </c>
      <c r="CV71" s="230" t="s">
        <v>270</v>
      </c>
      <c r="CW71" s="230" t="s">
        <v>270</v>
      </c>
      <c r="CX71" s="230" t="s">
        <v>270</v>
      </c>
      <c r="CY71" s="230" t="s">
        <v>270</v>
      </c>
      <c r="CZ71" s="230" t="s">
        <v>270</v>
      </c>
      <c r="DA71" s="230" t="s">
        <v>270</v>
      </c>
      <c r="DB71" s="230" t="s">
        <v>270</v>
      </c>
      <c r="DC71" s="230" t="s">
        <v>270</v>
      </c>
      <c r="DD71" s="230" t="s">
        <v>270</v>
      </c>
      <c r="DE71" s="230" t="s">
        <v>270</v>
      </c>
      <c r="DF71" s="230" t="s">
        <v>270</v>
      </c>
      <c r="DG71" s="230" t="s">
        <v>270</v>
      </c>
      <c r="DH71" s="230" t="s">
        <v>270</v>
      </c>
      <c r="DI71" s="230" t="s">
        <v>270</v>
      </c>
      <c r="DJ71" s="230" t="s">
        <v>270</v>
      </c>
      <c r="DK71" s="230" t="s">
        <v>270</v>
      </c>
      <c r="DL71" s="230" t="s">
        <v>270</v>
      </c>
      <c r="DM71" s="230" t="s">
        <v>270</v>
      </c>
      <c r="DN71" s="230" t="s">
        <v>270</v>
      </c>
      <c r="DO71" s="230" t="s">
        <v>270</v>
      </c>
      <c r="DP71" s="230" t="s">
        <v>270</v>
      </c>
      <c r="DQ71" s="230" t="s">
        <v>270</v>
      </c>
      <c r="DR71" s="230" t="s">
        <v>270</v>
      </c>
      <c r="DS71" s="230" t="s">
        <v>270</v>
      </c>
      <c r="DT71" s="230" t="s">
        <v>270</v>
      </c>
      <c r="DU71" s="230" t="s">
        <v>270</v>
      </c>
      <c r="DV71" s="230" t="s">
        <v>270</v>
      </c>
      <c r="DW71" s="230" t="s">
        <v>270</v>
      </c>
      <c r="DX71" s="230" t="s">
        <v>270</v>
      </c>
      <c r="DY71" s="230" t="s">
        <v>270</v>
      </c>
      <c r="DZ71" s="230" t="s">
        <v>270</v>
      </c>
      <c r="EA71" s="230" t="s">
        <v>270</v>
      </c>
      <c r="EB71" s="230" t="s">
        <v>270</v>
      </c>
      <c r="EC71" s="230" t="s">
        <v>270</v>
      </c>
      <c r="ED71" s="230" t="s">
        <v>270</v>
      </c>
      <c r="EE71" s="230" t="s">
        <v>270</v>
      </c>
      <c r="EF71" s="230" t="s">
        <v>270</v>
      </c>
      <c r="EG71" s="230" t="s">
        <v>270</v>
      </c>
      <c r="EH71" s="230" t="s">
        <v>270</v>
      </c>
      <c r="EI71" s="230" t="s">
        <v>270</v>
      </c>
      <c r="EJ71" s="230" t="s">
        <v>270</v>
      </c>
      <c r="EK71" s="230" t="s">
        <v>270</v>
      </c>
      <c r="EL71" s="230" t="s">
        <v>270</v>
      </c>
      <c r="EM71" s="230" t="s">
        <v>270</v>
      </c>
      <c r="EN71" s="230" t="s">
        <v>270</v>
      </c>
      <c r="EO71" s="230" t="s">
        <v>270</v>
      </c>
      <c r="EP71" s="230" t="s">
        <v>270</v>
      </c>
      <c r="EQ71" s="230" t="s">
        <v>270</v>
      </c>
      <c r="ER71" s="230" t="s">
        <v>270</v>
      </c>
      <c r="ES71" s="230" t="s">
        <v>277</v>
      </c>
      <c r="ET71" s="230" t="s">
        <v>270</v>
      </c>
      <c r="EU71" s="230" t="s">
        <v>270</v>
      </c>
      <c r="EV71" s="230" t="s">
        <v>270</v>
      </c>
      <c r="EW71" s="230" t="s">
        <v>270</v>
      </c>
      <c r="EX71" s="230" t="s">
        <v>270</v>
      </c>
      <c r="EY71" s="230" t="s">
        <v>270</v>
      </c>
      <c r="EZ71" s="230" t="s">
        <v>270</v>
      </c>
      <c r="FA71" s="230" t="s">
        <v>270</v>
      </c>
      <c r="FB71" s="230" t="s">
        <v>270</v>
      </c>
      <c r="FC71" s="230" t="s">
        <v>270</v>
      </c>
      <c r="FD71" s="230" t="s">
        <v>270</v>
      </c>
      <c r="FE71" s="230" t="s">
        <v>270</v>
      </c>
      <c r="FF71" s="230" t="s">
        <v>270</v>
      </c>
      <c r="FG71" s="230" t="s">
        <v>270</v>
      </c>
      <c r="FH71" s="230" t="s">
        <v>270</v>
      </c>
      <c r="FI71" s="230" t="s">
        <v>270</v>
      </c>
      <c r="FJ71" s="230" t="s">
        <v>270</v>
      </c>
      <c r="FK71" s="230" t="s">
        <v>270</v>
      </c>
      <c r="FL71" s="230" t="s">
        <v>270</v>
      </c>
      <c r="FM71" s="230" t="s">
        <v>270</v>
      </c>
      <c r="FN71" s="230" t="s">
        <v>270</v>
      </c>
      <c r="FO71" s="230" t="s">
        <v>270</v>
      </c>
      <c r="FP71" s="230" t="s">
        <v>270</v>
      </c>
      <c r="FQ71" s="230" t="s">
        <v>270</v>
      </c>
      <c r="FR71" s="230" t="s">
        <v>270</v>
      </c>
      <c r="FS71" s="230" t="s">
        <v>270</v>
      </c>
      <c r="FT71" s="230" t="s">
        <v>270</v>
      </c>
      <c r="FU71" s="230" t="s">
        <v>270</v>
      </c>
      <c r="FV71" s="230" t="s">
        <v>270</v>
      </c>
      <c r="FW71" s="230" t="s">
        <v>270</v>
      </c>
      <c r="FX71" s="230" t="s">
        <v>270</v>
      </c>
      <c r="FY71" s="230" t="s">
        <v>270</v>
      </c>
      <c r="FZ71" s="230" t="s">
        <v>270</v>
      </c>
      <c r="GA71" s="230" t="s">
        <v>270</v>
      </c>
      <c r="GB71" s="230" t="s">
        <v>270</v>
      </c>
      <c r="GC71" s="230" t="s">
        <v>270</v>
      </c>
      <c r="GD71" s="230" t="s">
        <v>270</v>
      </c>
      <c r="GE71" s="230" t="s">
        <v>270</v>
      </c>
      <c r="GF71" s="230" t="s">
        <v>270</v>
      </c>
      <c r="GG71" s="230" t="s">
        <v>270</v>
      </c>
      <c r="GH71" s="230" t="s">
        <v>270</v>
      </c>
      <c r="GI71" s="230" t="s">
        <v>270</v>
      </c>
      <c r="GJ71" s="230" t="s">
        <v>270</v>
      </c>
      <c r="GK71" s="230" t="s">
        <v>270</v>
      </c>
      <c r="GL71" s="230" t="s">
        <v>270</v>
      </c>
      <c r="GM71" s="230" t="s">
        <v>270</v>
      </c>
      <c r="GN71" s="230" t="s">
        <v>270</v>
      </c>
      <c r="GO71" s="230" t="s">
        <v>270</v>
      </c>
      <c r="GP71" s="228"/>
      <c r="GQ71" s="229" cm="1">
        <f t="array" ref="GQ71">IF(OR(N71:ER71='Annex.1　DeclarationDesired'!$F$30),ROW(),"")</f>
        <v>71</v>
      </c>
      <c r="GR71" s="229"/>
    </row>
    <row r="72" spans="1:200" s="230" customFormat="1" ht="20.65" customHeight="1">
      <c r="A72" s="242" t="s">
        <v>278</v>
      </c>
      <c r="B72" s="241" t="s">
        <v>612</v>
      </c>
      <c r="C72" s="235" t="s">
        <v>502</v>
      </c>
      <c r="D72" s="235" t="s">
        <v>613</v>
      </c>
      <c r="E72" s="235"/>
      <c r="F72" s="235"/>
      <c r="G72" s="235" t="s">
        <v>614</v>
      </c>
      <c r="H72" s="235" t="s">
        <v>265</v>
      </c>
      <c r="I72" s="235" t="s">
        <v>615</v>
      </c>
      <c r="J72" s="235" t="s">
        <v>265</v>
      </c>
      <c r="K72" s="235" t="s">
        <v>615</v>
      </c>
      <c r="L72" s="235" t="s">
        <v>554</v>
      </c>
      <c r="M72" s="230" t="s">
        <v>298</v>
      </c>
      <c r="N72" s="230">
        <v>1050</v>
      </c>
      <c r="O72" s="230">
        <v>1060</v>
      </c>
      <c r="P72" s="230">
        <v>1070</v>
      </c>
      <c r="Q72" s="230">
        <v>1080</v>
      </c>
      <c r="R72" s="230" t="s">
        <v>616</v>
      </c>
      <c r="S72" s="230" t="s">
        <v>617</v>
      </c>
      <c r="T72" s="230">
        <v>3060</v>
      </c>
      <c r="U72" s="230">
        <v>3070</v>
      </c>
      <c r="V72" s="230" t="s">
        <v>602</v>
      </c>
      <c r="W72" s="230" t="s">
        <v>498</v>
      </c>
      <c r="X72" s="230">
        <v>8030</v>
      </c>
      <c r="Y72" s="230">
        <v>9030</v>
      </c>
      <c r="Z72" s="230">
        <v>9070</v>
      </c>
      <c r="AA72" s="230">
        <v>10040</v>
      </c>
      <c r="AB72" s="230" t="s">
        <v>618</v>
      </c>
      <c r="AC72" s="230">
        <v>13010</v>
      </c>
      <c r="AD72" s="230">
        <v>13020</v>
      </c>
      <c r="AE72" s="230">
        <v>13030</v>
      </c>
      <c r="AF72" s="230">
        <v>13040</v>
      </c>
      <c r="AG72" s="230">
        <v>14010</v>
      </c>
      <c r="AH72" s="230">
        <v>14020</v>
      </c>
      <c r="AI72" s="230">
        <v>14030</v>
      </c>
      <c r="AJ72" s="230" t="s">
        <v>555</v>
      </c>
      <c r="AK72" s="230" t="s">
        <v>619</v>
      </c>
      <c r="AL72" s="230">
        <v>17020</v>
      </c>
      <c r="AM72" s="230">
        <v>17050</v>
      </c>
      <c r="AN72" s="230">
        <v>18010</v>
      </c>
      <c r="AO72" s="230">
        <v>18020</v>
      </c>
      <c r="AP72" s="230">
        <v>18040</v>
      </c>
      <c r="AQ72" s="230">
        <v>19010</v>
      </c>
      <c r="AR72" s="230">
        <v>19020</v>
      </c>
      <c r="AS72" s="230">
        <v>20010</v>
      </c>
      <c r="AT72" s="230">
        <v>20020</v>
      </c>
      <c r="AU72" s="230">
        <v>21020</v>
      </c>
      <c r="AV72" s="230">
        <v>21030</v>
      </c>
      <c r="AW72" s="230">
        <v>21040</v>
      </c>
      <c r="AX72" s="230">
        <v>21050</v>
      </c>
      <c r="AY72" s="230">
        <v>21060</v>
      </c>
      <c r="AZ72" s="230">
        <v>22020</v>
      </c>
      <c r="BA72" s="230">
        <v>22050</v>
      </c>
      <c r="BB72" s="230">
        <v>23010</v>
      </c>
      <c r="BC72" s="230">
        <v>23020</v>
      </c>
      <c r="BD72" s="230">
        <v>23030</v>
      </c>
      <c r="BE72" s="230">
        <v>23040</v>
      </c>
      <c r="BF72" s="230">
        <v>25010</v>
      </c>
      <c r="BG72" s="230">
        <v>25030</v>
      </c>
      <c r="BH72" s="230">
        <v>26010</v>
      </c>
      <c r="BI72" s="230">
        <v>26020</v>
      </c>
      <c r="BJ72" s="230">
        <v>26030</v>
      </c>
      <c r="BK72" s="230">
        <v>26040</v>
      </c>
      <c r="BL72" s="230">
        <v>26050</v>
      </c>
      <c r="BM72" s="230">
        <v>26060</v>
      </c>
      <c r="BN72" s="230">
        <v>27030</v>
      </c>
      <c r="BO72" s="230">
        <v>27040</v>
      </c>
      <c r="BP72" s="230">
        <v>28010</v>
      </c>
      <c r="BQ72" s="230">
        <v>28020</v>
      </c>
      <c r="BR72" s="230">
        <v>28030</v>
      </c>
      <c r="BS72" s="230">
        <v>28040</v>
      </c>
      <c r="BT72" s="230">
        <v>28050</v>
      </c>
      <c r="BU72" s="230">
        <v>29010</v>
      </c>
      <c r="BV72" s="230">
        <v>29020</v>
      </c>
      <c r="BW72" s="230">
        <v>30010</v>
      </c>
      <c r="BX72" s="230">
        <v>30020</v>
      </c>
      <c r="BY72" s="230">
        <v>32010</v>
      </c>
      <c r="BZ72" s="230">
        <v>32020</v>
      </c>
      <c r="CA72" s="230">
        <v>33010</v>
      </c>
      <c r="CB72" s="230">
        <v>33020</v>
      </c>
      <c r="CC72" s="230">
        <v>34020</v>
      </c>
      <c r="CD72" s="230">
        <v>34030</v>
      </c>
      <c r="CE72" s="230">
        <v>35010</v>
      </c>
      <c r="CF72" s="230">
        <v>35020</v>
      </c>
      <c r="CG72" s="230">
        <v>35030</v>
      </c>
      <c r="CH72" s="230">
        <v>36010</v>
      </c>
      <c r="CI72" s="230">
        <v>37020</v>
      </c>
      <c r="CJ72" s="230">
        <v>37030</v>
      </c>
      <c r="CK72" s="230">
        <v>38010</v>
      </c>
      <c r="CL72" s="230">
        <v>38020</v>
      </c>
      <c r="CM72" s="230">
        <v>38030</v>
      </c>
      <c r="CN72" s="230">
        <v>38040</v>
      </c>
      <c r="CO72" s="230">
        <v>38050</v>
      </c>
      <c r="CP72" s="230">
        <v>38060</v>
      </c>
      <c r="CQ72" s="230">
        <v>39020</v>
      </c>
      <c r="CR72" s="230">
        <v>39040</v>
      </c>
      <c r="CS72" s="230">
        <v>39050</v>
      </c>
      <c r="CT72" s="230">
        <v>40020</v>
      </c>
      <c r="CU72" s="230">
        <v>43010</v>
      </c>
      <c r="CV72" s="230">
        <v>43020</v>
      </c>
      <c r="CW72" s="230">
        <v>43030</v>
      </c>
      <c r="CX72" s="230">
        <v>43040</v>
      </c>
      <c r="CY72" s="230">
        <v>43050</v>
      </c>
      <c r="CZ72" s="230">
        <v>44020</v>
      </c>
      <c r="DA72" s="230">
        <v>44050</v>
      </c>
      <c r="DB72" s="230">
        <v>45010</v>
      </c>
      <c r="DC72" s="230">
        <v>45020</v>
      </c>
      <c r="DD72" s="230">
        <v>45030</v>
      </c>
      <c r="DE72" s="230">
        <v>45040</v>
      </c>
      <c r="DF72" s="230">
        <v>46010</v>
      </c>
      <c r="DG72" s="230">
        <v>46020</v>
      </c>
      <c r="DH72" s="230">
        <v>47010</v>
      </c>
      <c r="DI72" s="230">
        <v>47020</v>
      </c>
      <c r="DJ72" s="230">
        <v>47060</v>
      </c>
      <c r="DK72" s="230">
        <v>49030</v>
      </c>
      <c r="DL72" s="230">
        <v>49040</v>
      </c>
      <c r="DM72" s="230">
        <v>50010</v>
      </c>
      <c r="DN72" s="230">
        <v>51010</v>
      </c>
      <c r="DO72" s="230">
        <v>59040</v>
      </c>
      <c r="DP72" s="230">
        <v>60010</v>
      </c>
      <c r="DQ72" s="230">
        <v>60040</v>
      </c>
      <c r="DR72" s="230">
        <v>60050</v>
      </c>
      <c r="DS72" s="230">
        <v>60060</v>
      </c>
      <c r="DT72" s="230">
        <v>60080</v>
      </c>
      <c r="DU72" s="230">
        <v>60090</v>
      </c>
      <c r="DV72" s="230">
        <v>60100</v>
      </c>
      <c r="DW72" s="230">
        <v>61010</v>
      </c>
      <c r="DX72" s="230">
        <v>61020</v>
      </c>
      <c r="DY72" s="230">
        <v>61030</v>
      </c>
      <c r="DZ72" s="230">
        <v>61040</v>
      </c>
      <c r="EA72" s="230">
        <v>61050</v>
      </c>
      <c r="EB72" s="230">
        <v>61060</v>
      </c>
      <c r="EC72" s="230">
        <v>62010</v>
      </c>
      <c r="ED72" s="230">
        <v>62020</v>
      </c>
      <c r="EE72" s="230">
        <v>62030</v>
      </c>
      <c r="EF72" s="230">
        <v>62040</v>
      </c>
      <c r="EG72" s="230">
        <v>63010</v>
      </c>
      <c r="EH72" s="230">
        <v>63020</v>
      </c>
      <c r="EI72" s="230">
        <v>63040</v>
      </c>
      <c r="EJ72" s="230">
        <v>64020</v>
      </c>
      <c r="EK72" s="230">
        <v>64030</v>
      </c>
      <c r="EL72" s="230">
        <v>64050</v>
      </c>
      <c r="EM72" s="230">
        <v>64060</v>
      </c>
      <c r="EN72" s="230">
        <v>90110</v>
      </c>
      <c r="EO72" s="230">
        <v>90120</v>
      </c>
      <c r="EP72" s="230" t="s">
        <v>270</v>
      </c>
      <c r="EQ72" s="230" t="s">
        <v>270</v>
      </c>
      <c r="ER72" s="230" t="s">
        <v>270</v>
      </c>
      <c r="ES72" s="230" t="s">
        <v>349</v>
      </c>
      <c r="ET72" s="230" t="s">
        <v>350</v>
      </c>
      <c r="EU72" s="230" t="s">
        <v>337</v>
      </c>
      <c r="EV72" s="230" t="s">
        <v>338</v>
      </c>
      <c r="EW72" s="230" t="s">
        <v>340</v>
      </c>
      <c r="EX72" s="230" t="s">
        <v>342</v>
      </c>
      <c r="EY72" s="230" t="s">
        <v>351</v>
      </c>
      <c r="EZ72" s="230" t="s">
        <v>533</v>
      </c>
      <c r="FA72" s="230" t="s">
        <v>556</v>
      </c>
      <c r="FB72" s="230" t="s">
        <v>317</v>
      </c>
      <c r="FC72" s="230" t="s">
        <v>620</v>
      </c>
      <c r="FD72" s="230" t="s">
        <v>277</v>
      </c>
      <c r="FE72" s="230" t="s">
        <v>271</v>
      </c>
      <c r="FF72" s="230" t="s">
        <v>299</v>
      </c>
      <c r="FG72" s="230" t="s">
        <v>300</v>
      </c>
      <c r="FH72" s="230" t="s">
        <v>301</v>
      </c>
      <c r="FI72" s="230" t="s">
        <v>354</v>
      </c>
      <c r="FJ72" s="230" t="s">
        <v>302</v>
      </c>
      <c r="FK72" s="230" t="s">
        <v>355</v>
      </c>
      <c r="FL72" s="230" t="s">
        <v>303</v>
      </c>
      <c r="FM72" s="230" t="s">
        <v>506</v>
      </c>
      <c r="FN72" s="230" t="s">
        <v>318</v>
      </c>
      <c r="FO72" s="230" t="s">
        <v>304</v>
      </c>
      <c r="FP72" s="230" t="s">
        <v>305</v>
      </c>
      <c r="FQ72" s="230" t="s">
        <v>507</v>
      </c>
      <c r="FR72" s="230" t="s">
        <v>508</v>
      </c>
      <c r="FS72" s="230" t="s">
        <v>509</v>
      </c>
      <c r="FT72" s="230" t="s">
        <v>510</v>
      </c>
      <c r="FU72" s="230" t="s">
        <v>511</v>
      </c>
      <c r="FV72" s="230" t="s">
        <v>484</v>
      </c>
      <c r="FW72" s="230" t="s">
        <v>328</v>
      </c>
      <c r="FX72" s="230" t="s">
        <v>323</v>
      </c>
      <c r="FY72" s="230" t="s">
        <v>368</v>
      </c>
      <c r="FZ72" s="230" t="s">
        <v>332</v>
      </c>
      <c r="GA72" s="230" t="s">
        <v>319</v>
      </c>
      <c r="GB72" s="230" t="s">
        <v>333</v>
      </c>
      <c r="GC72" s="230" t="s">
        <v>384</v>
      </c>
      <c r="GD72" s="230" t="s">
        <v>621</v>
      </c>
      <c r="GE72" s="230" t="s">
        <v>381</v>
      </c>
      <c r="GF72" s="230" t="s">
        <v>622</v>
      </c>
      <c r="GG72" s="230" t="s">
        <v>623</v>
      </c>
      <c r="GH72" s="230" t="s">
        <v>624</v>
      </c>
      <c r="GI72" s="230" t="s">
        <v>287</v>
      </c>
      <c r="GJ72" s="230" t="s">
        <v>307</v>
      </c>
      <c r="GK72" s="230" t="s">
        <v>308</v>
      </c>
      <c r="GL72" s="230" t="s">
        <v>369</v>
      </c>
      <c r="GM72" s="230" t="s">
        <v>343</v>
      </c>
      <c r="GN72" s="230" t="s">
        <v>534</v>
      </c>
      <c r="GO72" s="230" t="s">
        <v>270</v>
      </c>
      <c r="GP72" s="228"/>
      <c r="GQ72" s="229" cm="1">
        <f t="array" ref="GQ72">IF(OR(N72:ER72='Annex.1　DeclarationDesired'!$F$30),ROW(),"")</f>
        <v>72</v>
      </c>
      <c r="GR72" s="229"/>
    </row>
    <row r="73" spans="1:200" s="230" customFormat="1" ht="20.65" customHeight="1">
      <c r="A73" s="242" t="s">
        <v>625</v>
      </c>
      <c r="B73" s="241" t="s">
        <v>626</v>
      </c>
      <c r="C73" s="235" t="s">
        <v>627</v>
      </c>
      <c r="D73" s="235" t="s">
        <v>628</v>
      </c>
      <c r="E73" s="235"/>
      <c r="F73" s="235"/>
      <c r="G73" s="235" t="s">
        <v>629</v>
      </c>
      <c r="H73" s="235" t="s">
        <v>265</v>
      </c>
      <c r="I73" s="235" t="s">
        <v>630</v>
      </c>
      <c r="J73" s="235" t="s">
        <v>265</v>
      </c>
      <c r="K73" s="235" t="s">
        <v>630</v>
      </c>
      <c r="L73" s="235" t="s">
        <v>268</v>
      </c>
      <c r="M73" s="230" t="s">
        <v>298</v>
      </c>
      <c r="BH73" s="230" t="s">
        <v>270</v>
      </c>
      <c r="BI73" s="230" t="s">
        <v>270</v>
      </c>
      <c r="BJ73" s="230" t="s">
        <v>270</v>
      </c>
      <c r="BK73" s="230" t="s">
        <v>270</v>
      </c>
      <c r="BL73" s="230" t="s">
        <v>270</v>
      </c>
      <c r="BM73" s="230" t="s">
        <v>270</v>
      </c>
      <c r="BN73" s="230" t="s">
        <v>270</v>
      </c>
      <c r="BO73" s="230" t="s">
        <v>270</v>
      </c>
      <c r="BP73" s="230" t="s">
        <v>270</v>
      </c>
      <c r="BQ73" s="230" t="s">
        <v>270</v>
      </c>
      <c r="BR73" s="230" t="s">
        <v>270</v>
      </c>
      <c r="BS73" s="230" t="s">
        <v>270</v>
      </c>
      <c r="BT73" s="230" t="s">
        <v>270</v>
      </c>
      <c r="BU73" s="230" t="s">
        <v>270</v>
      </c>
      <c r="BV73" s="230" t="s">
        <v>270</v>
      </c>
      <c r="BW73" s="230" t="s">
        <v>270</v>
      </c>
      <c r="BX73" s="230" t="s">
        <v>270</v>
      </c>
      <c r="BY73" s="230" t="s">
        <v>270</v>
      </c>
      <c r="BZ73" s="230" t="s">
        <v>270</v>
      </c>
      <c r="CA73" s="230" t="s">
        <v>270</v>
      </c>
      <c r="CB73" s="230" t="s">
        <v>270</v>
      </c>
      <c r="CC73" s="230" t="s">
        <v>270</v>
      </c>
      <c r="CD73" s="230" t="s">
        <v>270</v>
      </c>
      <c r="CE73" s="230" t="s">
        <v>270</v>
      </c>
      <c r="CF73" s="230" t="s">
        <v>270</v>
      </c>
      <c r="CG73" s="230" t="s">
        <v>270</v>
      </c>
      <c r="CH73" s="230" t="s">
        <v>270</v>
      </c>
      <c r="CI73" s="230" t="s">
        <v>270</v>
      </c>
      <c r="CJ73" s="230" t="s">
        <v>270</v>
      </c>
      <c r="CK73" s="230" t="s">
        <v>270</v>
      </c>
      <c r="CL73" s="230" t="s">
        <v>270</v>
      </c>
      <c r="CM73" s="230" t="s">
        <v>270</v>
      </c>
      <c r="CN73" s="230" t="s">
        <v>270</v>
      </c>
      <c r="CO73" s="230" t="s">
        <v>270</v>
      </c>
      <c r="CP73" s="230" t="s">
        <v>270</v>
      </c>
      <c r="CQ73" s="230" t="s">
        <v>270</v>
      </c>
      <c r="CR73" s="230" t="s">
        <v>270</v>
      </c>
      <c r="CS73" s="230" t="s">
        <v>270</v>
      </c>
      <c r="CT73" s="230" t="s">
        <v>270</v>
      </c>
      <c r="CU73" s="230" t="s">
        <v>270</v>
      </c>
      <c r="CV73" s="230" t="s">
        <v>270</v>
      </c>
      <c r="CW73" s="230" t="s">
        <v>270</v>
      </c>
      <c r="CX73" s="230" t="s">
        <v>270</v>
      </c>
      <c r="CY73" s="230" t="s">
        <v>270</v>
      </c>
      <c r="CZ73" s="230" t="s">
        <v>270</v>
      </c>
      <c r="DA73" s="230" t="s">
        <v>270</v>
      </c>
      <c r="DB73" s="230" t="s">
        <v>270</v>
      </c>
      <c r="DC73" s="230" t="s">
        <v>270</v>
      </c>
      <c r="DD73" s="230" t="s">
        <v>270</v>
      </c>
      <c r="DE73" s="230" t="s">
        <v>270</v>
      </c>
      <c r="DF73" s="230" t="s">
        <v>270</v>
      </c>
      <c r="DG73" s="230" t="s">
        <v>270</v>
      </c>
      <c r="DH73" s="230" t="s">
        <v>270</v>
      </c>
      <c r="DI73" s="230" t="s">
        <v>270</v>
      </c>
      <c r="DJ73" s="230" t="s">
        <v>270</v>
      </c>
      <c r="DK73" s="230" t="s">
        <v>270</v>
      </c>
      <c r="DL73" s="230" t="s">
        <v>270</v>
      </c>
      <c r="DM73" s="230" t="s">
        <v>270</v>
      </c>
      <c r="DN73" s="230" t="s">
        <v>270</v>
      </c>
      <c r="DO73" s="230" t="s">
        <v>270</v>
      </c>
      <c r="DP73" s="230" t="s">
        <v>270</v>
      </c>
      <c r="DQ73" s="230" t="s">
        <v>270</v>
      </c>
      <c r="DR73" s="230" t="s">
        <v>270</v>
      </c>
      <c r="DS73" s="230" t="s">
        <v>270</v>
      </c>
      <c r="DT73" s="230" t="s">
        <v>270</v>
      </c>
      <c r="DU73" s="230" t="s">
        <v>270</v>
      </c>
      <c r="DV73" s="230" t="s">
        <v>270</v>
      </c>
      <c r="DW73" s="230" t="s">
        <v>270</v>
      </c>
      <c r="DX73" s="230" t="s">
        <v>270</v>
      </c>
      <c r="DY73" s="230" t="s">
        <v>270</v>
      </c>
      <c r="DZ73" s="230" t="s">
        <v>270</v>
      </c>
      <c r="EA73" s="230" t="s">
        <v>270</v>
      </c>
      <c r="EB73" s="230" t="s">
        <v>270</v>
      </c>
      <c r="EC73" s="230" t="s">
        <v>270</v>
      </c>
      <c r="ED73" s="230" t="s">
        <v>270</v>
      </c>
      <c r="EE73" s="230" t="s">
        <v>270</v>
      </c>
      <c r="EF73" s="230" t="s">
        <v>270</v>
      </c>
      <c r="EG73" s="230" t="s">
        <v>270</v>
      </c>
      <c r="EH73" s="230" t="s">
        <v>270</v>
      </c>
      <c r="EI73" s="230" t="s">
        <v>270</v>
      </c>
      <c r="EJ73" s="230" t="s">
        <v>270</v>
      </c>
      <c r="EK73" s="230" t="s">
        <v>270</v>
      </c>
      <c r="EL73" s="230" t="s">
        <v>270</v>
      </c>
      <c r="EM73" s="230" t="s">
        <v>270</v>
      </c>
      <c r="EN73" s="230" t="s">
        <v>270</v>
      </c>
      <c r="EO73" s="230" t="s">
        <v>270</v>
      </c>
      <c r="EP73" s="230" t="s">
        <v>270</v>
      </c>
      <c r="EQ73" s="230" t="s">
        <v>270</v>
      </c>
      <c r="ER73" s="230" t="s">
        <v>270</v>
      </c>
      <c r="ES73" s="230" t="s">
        <v>270</v>
      </c>
      <c r="ET73" s="230" t="s">
        <v>270</v>
      </c>
      <c r="EU73" s="230" t="s">
        <v>270</v>
      </c>
      <c r="EV73" s="230" t="s">
        <v>270</v>
      </c>
      <c r="EW73" s="230" t="s">
        <v>270</v>
      </c>
      <c r="EX73" s="230" t="s">
        <v>270</v>
      </c>
      <c r="EY73" s="230" t="s">
        <v>270</v>
      </c>
      <c r="EZ73" s="230" t="s">
        <v>270</v>
      </c>
      <c r="FA73" s="230" t="s">
        <v>270</v>
      </c>
      <c r="FB73" s="230" t="s">
        <v>270</v>
      </c>
      <c r="FC73" s="230" t="s">
        <v>270</v>
      </c>
      <c r="FD73" s="230" t="s">
        <v>270</v>
      </c>
      <c r="FE73" s="230" t="s">
        <v>270</v>
      </c>
      <c r="FF73" s="230" t="s">
        <v>270</v>
      </c>
      <c r="FG73" s="230" t="s">
        <v>270</v>
      </c>
      <c r="FH73" s="230" t="s">
        <v>270</v>
      </c>
      <c r="FI73" s="230" t="s">
        <v>270</v>
      </c>
      <c r="FJ73" s="230" t="s">
        <v>270</v>
      </c>
      <c r="FK73" s="230" t="s">
        <v>270</v>
      </c>
      <c r="FL73" s="230" t="s">
        <v>270</v>
      </c>
      <c r="FM73" s="230" t="s">
        <v>270</v>
      </c>
      <c r="FN73" s="230" t="s">
        <v>270</v>
      </c>
      <c r="FO73" s="230" t="s">
        <v>270</v>
      </c>
      <c r="FP73" s="230" t="s">
        <v>270</v>
      </c>
      <c r="FQ73" s="230" t="s">
        <v>270</v>
      </c>
      <c r="FR73" s="230" t="s">
        <v>270</v>
      </c>
      <c r="FS73" s="230" t="s">
        <v>270</v>
      </c>
      <c r="FT73" s="230" t="s">
        <v>270</v>
      </c>
      <c r="FU73" s="230" t="s">
        <v>270</v>
      </c>
      <c r="FV73" s="230" t="s">
        <v>270</v>
      </c>
      <c r="FW73" s="230" t="s">
        <v>270</v>
      </c>
      <c r="FX73" s="230" t="s">
        <v>270</v>
      </c>
      <c r="FY73" s="230" t="s">
        <v>270</v>
      </c>
      <c r="FZ73" s="230" t="s">
        <v>270</v>
      </c>
      <c r="GA73" s="230" t="s">
        <v>270</v>
      </c>
      <c r="GB73" s="230" t="s">
        <v>270</v>
      </c>
      <c r="GC73" s="230" t="s">
        <v>270</v>
      </c>
      <c r="GD73" s="230" t="s">
        <v>270</v>
      </c>
      <c r="GE73" s="230" t="s">
        <v>270</v>
      </c>
      <c r="GF73" s="230" t="s">
        <v>270</v>
      </c>
      <c r="GG73" s="230" t="s">
        <v>270</v>
      </c>
      <c r="GH73" s="230" t="s">
        <v>270</v>
      </c>
      <c r="GI73" s="230" t="s">
        <v>270</v>
      </c>
      <c r="GJ73" s="230" t="s">
        <v>270</v>
      </c>
      <c r="GK73" s="230" t="s">
        <v>270</v>
      </c>
      <c r="GL73" s="230" t="s">
        <v>270</v>
      </c>
      <c r="GM73" s="230" t="s">
        <v>270</v>
      </c>
      <c r="GN73" s="230" t="s">
        <v>270</v>
      </c>
      <c r="GO73" s="230" t="s">
        <v>270</v>
      </c>
      <c r="GP73" s="228"/>
      <c r="GQ73" s="229" cm="1">
        <f t="array" ref="GQ73">IF(OR(N73:ER73='Annex.1　DeclarationDesired'!$F$30),ROW(),"")</f>
        <v>73</v>
      </c>
      <c r="GR73" s="229"/>
    </row>
    <row r="74" spans="1:200" s="230" customFormat="1" ht="20.65" customHeight="1">
      <c r="A74" s="242" t="s">
        <v>631</v>
      </c>
      <c r="B74" s="241" t="s">
        <v>626</v>
      </c>
      <c r="C74" s="235" t="s">
        <v>632</v>
      </c>
      <c r="D74" s="235" t="s">
        <v>633</v>
      </c>
      <c r="E74" s="235" t="s">
        <v>634</v>
      </c>
      <c r="F74" s="235" t="s">
        <v>635</v>
      </c>
      <c r="G74" s="235" t="s">
        <v>636</v>
      </c>
      <c r="H74" s="235" t="s">
        <v>265</v>
      </c>
      <c r="I74" s="235" t="s">
        <v>637</v>
      </c>
      <c r="J74" s="235" t="s">
        <v>265</v>
      </c>
      <c r="K74" s="235" t="s">
        <v>637</v>
      </c>
      <c r="L74" s="235" t="s">
        <v>268</v>
      </c>
      <c r="M74" s="230" t="s">
        <v>269</v>
      </c>
      <c r="N74" s="230" t="s">
        <v>638</v>
      </c>
      <c r="O74" s="230">
        <v>61010</v>
      </c>
      <c r="P74" s="230">
        <v>62010</v>
      </c>
      <c r="Q74" s="230">
        <v>90130</v>
      </c>
      <c r="BH74" s="230" t="s">
        <v>270</v>
      </c>
      <c r="BI74" s="230" t="s">
        <v>270</v>
      </c>
      <c r="BJ74" s="230" t="s">
        <v>270</v>
      </c>
      <c r="BK74" s="230" t="s">
        <v>270</v>
      </c>
      <c r="BL74" s="230" t="s">
        <v>270</v>
      </c>
      <c r="BM74" s="230" t="s">
        <v>270</v>
      </c>
      <c r="BN74" s="230" t="s">
        <v>270</v>
      </c>
      <c r="BO74" s="230" t="s">
        <v>270</v>
      </c>
      <c r="BP74" s="230" t="s">
        <v>270</v>
      </c>
      <c r="BQ74" s="230" t="s">
        <v>270</v>
      </c>
      <c r="BR74" s="230" t="s">
        <v>270</v>
      </c>
      <c r="BS74" s="230" t="s">
        <v>270</v>
      </c>
      <c r="BT74" s="230" t="s">
        <v>270</v>
      </c>
      <c r="BU74" s="230" t="s">
        <v>270</v>
      </c>
      <c r="BV74" s="230" t="s">
        <v>270</v>
      </c>
      <c r="BW74" s="230" t="s">
        <v>270</v>
      </c>
      <c r="BX74" s="230" t="s">
        <v>270</v>
      </c>
      <c r="BY74" s="230" t="s">
        <v>270</v>
      </c>
      <c r="BZ74" s="230" t="s">
        <v>270</v>
      </c>
      <c r="CA74" s="230" t="s">
        <v>270</v>
      </c>
      <c r="CB74" s="230" t="s">
        <v>270</v>
      </c>
      <c r="CC74" s="230" t="s">
        <v>270</v>
      </c>
      <c r="CD74" s="230" t="s">
        <v>270</v>
      </c>
      <c r="CE74" s="230" t="s">
        <v>270</v>
      </c>
      <c r="CF74" s="230" t="s">
        <v>270</v>
      </c>
      <c r="CG74" s="230" t="s">
        <v>270</v>
      </c>
      <c r="CH74" s="230" t="s">
        <v>270</v>
      </c>
      <c r="CI74" s="230" t="s">
        <v>270</v>
      </c>
      <c r="CJ74" s="230" t="s">
        <v>270</v>
      </c>
      <c r="CK74" s="230" t="s">
        <v>270</v>
      </c>
      <c r="CL74" s="230" t="s">
        <v>270</v>
      </c>
      <c r="CM74" s="230" t="s">
        <v>270</v>
      </c>
      <c r="CN74" s="230" t="s">
        <v>270</v>
      </c>
      <c r="CO74" s="230" t="s">
        <v>270</v>
      </c>
      <c r="CP74" s="230" t="s">
        <v>270</v>
      </c>
      <c r="CQ74" s="230" t="s">
        <v>270</v>
      </c>
      <c r="CR74" s="230" t="s">
        <v>270</v>
      </c>
      <c r="CS74" s="230" t="s">
        <v>270</v>
      </c>
      <c r="CT74" s="230" t="s">
        <v>270</v>
      </c>
      <c r="CU74" s="230" t="s">
        <v>270</v>
      </c>
      <c r="CV74" s="230" t="s">
        <v>270</v>
      </c>
      <c r="CW74" s="230" t="s">
        <v>270</v>
      </c>
      <c r="CX74" s="230" t="s">
        <v>270</v>
      </c>
      <c r="CY74" s="230" t="s">
        <v>270</v>
      </c>
      <c r="CZ74" s="230" t="s">
        <v>270</v>
      </c>
      <c r="DA74" s="230" t="s">
        <v>270</v>
      </c>
      <c r="DB74" s="230" t="s">
        <v>270</v>
      </c>
      <c r="DC74" s="230" t="s">
        <v>270</v>
      </c>
      <c r="DD74" s="230" t="s">
        <v>270</v>
      </c>
      <c r="DE74" s="230" t="s">
        <v>270</v>
      </c>
      <c r="DF74" s="230" t="s">
        <v>270</v>
      </c>
      <c r="DG74" s="230" t="s">
        <v>270</v>
      </c>
      <c r="DH74" s="230" t="s">
        <v>270</v>
      </c>
      <c r="DI74" s="230" t="s">
        <v>270</v>
      </c>
      <c r="DJ74" s="230" t="s">
        <v>270</v>
      </c>
      <c r="DK74" s="230" t="s">
        <v>270</v>
      </c>
      <c r="DL74" s="230" t="s">
        <v>270</v>
      </c>
      <c r="DM74" s="230" t="s">
        <v>270</v>
      </c>
      <c r="DN74" s="230" t="s">
        <v>270</v>
      </c>
      <c r="DO74" s="230" t="s">
        <v>270</v>
      </c>
      <c r="DP74" s="230" t="s">
        <v>270</v>
      </c>
      <c r="DQ74" s="230" t="s">
        <v>270</v>
      </c>
      <c r="DR74" s="230" t="s">
        <v>270</v>
      </c>
      <c r="DS74" s="230" t="s">
        <v>270</v>
      </c>
      <c r="DT74" s="230" t="s">
        <v>270</v>
      </c>
      <c r="DU74" s="230" t="s">
        <v>270</v>
      </c>
      <c r="DV74" s="230" t="s">
        <v>270</v>
      </c>
      <c r="DW74" s="230" t="s">
        <v>270</v>
      </c>
      <c r="DX74" s="230" t="s">
        <v>270</v>
      </c>
      <c r="DY74" s="230" t="s">
        <v>270</v>
      </c>
      <c r="DZ74" s="230" t="s">
        <v>270</v>
      </c>
      <c r="EA74" s="230" t="s">
        <v>270</v>
      </c>
      <c r="EB74" s="230" t="s">
        <v>270</v>
      </c>
      <c r="EC74" s="230" t="s">
        <v>270</v>
      </c>
      <c r="ED74" s="230" t="s">
        <v>270</v>
      </c>
      <c r="EE74" s="230" t="s">
        <v>270</v>
      </c>
      <c r="EF74" s="230" t="s">
        <v>270</v>
      </c>
      <c r="EG74" s="230" t="s">
        <v>270</v>
      </c>
      <c r="EH74" s="230" t="s">
        <v>270</v>
      </c>
      <c r="EI74" s="230" t="s">
        <v>270</v>
      </c>
      <c r="EJ74" s="230" t="s">
        <v>270</v>
      </c>
      <c r="EK74" s="230" t="s">
        <v>270</v>
      </c>
      <c r="EL74" s="230" t="s">
        <v>270</v>
      </c>
      <c r="EM74" s="230" t="s">
        <v>270</v>
      </c>
      <c r="EN74" s="230" t="s">
        <v>270</v>
      </c>
      <c r="EO74" s="230" t="s">
        <v>270</v>
      </c>
      <c r="EP74" s="230" t="s">
        <v>270</v>
      </c>
      <c r="EQ74" s="230" t="s">
        <v>270</v>
      </c>
      <c r="ER74" s="230" t="s">
        <v>270</v>
      </c>
      <c r="ES74" s="230" t="s">
        <v>307</v>
      </c>
      <c r="ET74" s="230" t="s">
        <v>308</v>
      </c>
      <c r="EU74" s="230" t="s">
        <v>534</v>
      </c>
      <c r="EV74" s="230" t="s">
        <v>270</v>
      </c>
      <c r="EW74" s="230" t="s">
        <v>270</v>
      </c>
      <c r="EX74" s="230" t="s">
        <v>270</v>
      </c>
      <c r="EY74" s="230" t="s">
        <v>270</v>
      </c>
      <c r="EZ74" s="230" t="s">
        <v>270</v>
      </c>
      <c r="FA74" s="230" t="s">
        <v>270</v>
      </c>
      <c r="FB74" s="230" t="s">
        <v>270</v>
      </c>
      <c r="FC74" s="230" t="s">
        <v>270</v>
      </c>
      <c r="FD74" s="230" t="s">
        <v>270</v>
      </c>
      <c r="FE74" s="230" t="s">
        <v>270</v>
      </c>
      <c r="FF74" s="230" t="s">
        <v>270</v>
      </c>
      <c r="FG74" s="230" t="s">
        <v>270</v>
      </c>
      <c r="FH74" s="230" t="s">
        <v>270</v>
      </c>
      <c r="FI74" s="230" t="s">
        <v>270</v>
      </c>
      <c r="FJ74" s="230" t="s">
        <v>270</v>
      </c>
      <c r="FK74" s="230" t="s">
        <v>270</v>
      </c>
      <c r="FL74" s="230" t="s">
        <v>270</v>
      </c>
      <c r="FM74" s="230" t="s">
        <v>270</v>
      </c>
      <c r="FN74" s="230" t="s">
        <v>270</v>
      </c>
      <c r="FO74" s="230" t="s">
        <v>270</v>
      </c>
      <c r="FP74" s="230" t="s">
        <v>270</v>
      </c>
      <c r="FQ74" s="230" t="s">
        <v>270</v>
      </c>
      <c r="FR74" s="230" t="s">
        <v>270</v>
      </c>
      <c r="FS74" s="230" t="s">
        <v>270</v>
      </c>
      <c r="FT74" s="230" t="s">
        <v>270</v>
      </c>
      <c r="FU74" s="230" t="s">
        <v>270</v>
      </c>
      <c r="FV74" s="230" t="s">
        <v>270</v>
      </c>
      <c r="FW74" s="230" t="s">
        <v>270</v>
      </c>
      <c r="FX74" s="230" t="s">
        <v>270</v>
      </c>
      <c r="FY74" s="230" t="s">
        <v>270</v>
      </c>
      <c r="FZ74" s="230" t="s">
        <v>270</v>
      </c>
      <c r="GA74" s="230" t="s">
        <v>270</v>
      </c>
      <c r="GB74" s="230" t="s">
        <v>270</v>
      </c>
      <c r="GC74" s="230" t="s">
        <v>270</v>
      </c>
      <c r="GD74" s="230" t="s">
        <v>270</v>
      </c>
      <c r="GE74" s="230" t="s">
        <v>270</v>
      </c>
      <c r="GF74" s="230" t="s">
        <v>270</v>
      </c>
      <c r="GG74" s="230" t="s">
        <v>270</v>
      </c>
      <c r="GH74" s="230" t="s">
        <v>270</v>
      </c>
      <c r="GI74" s="230" t="s">
        <v>270</v>
      </c>
      <c r="GJ74" s="230" t="s">
        <v>270</v>
      </c>
      <c r="GK74" s="230" t="s">
        <v>270</v>
      </c>
      <c r="GL74" s="230" t="s">
        <v>270</v>
      </c>
      <c r="GM74" s="230" t="s">
        <v>270</v>
      </c>
      <c r="GN74" s="230" t="s">
        <v>270</v>
      </c>
      <c r="GO74" s="230" t="s">
        <v>270</v>
      </c>
      <c r="GP74" s="228"/>
      <c r="GQ74" s="229" cm="1">
        <f t="array" ref="GQ74">IF(OR(N74:ER74='Annex.1　DeclarationDesired'!$F$30),ROW(),"")</f>
        <v>74</v>
      </c>
      <c r="GR74" s="229"/>
    </row>
    <row r="75" spans="1:200" s="230" customFormat="1" ht="20.65" customHeight="1">
      <c r="A75" s="242" t="s">
        <v>639</v>
      </c>
      <c r="B75" s="241" t="s">
        <v>626</v>
      </c>
      <c r="C75" s="235" t="s">
        <v>640</v>
      </c>
      <c r="D75" s="235" t="s">
        <v>641</v>
      </c>
      <c r="E75" s="235"/>
      <c r="F75" s="235"/>
      <c r="G75" s="235" t="s">
        <v>642</v>
      </c>
      <c r="H75" s="235" t="s">
        <v>265</v>
      </c>
      <c r="I75" s="235" t="s">
        <v>643</v>
      </c>
      <c r="J75" s="235" t="s">
        <v>265</v>
      </c>
      <c r="K75" s="235" t="s">
        <v>643</v>
      </c>
      <c r="L75" s="235" t="s">
        <v>268</v>
      </c>
      <c r="M75" s="230" t="s">
        <v>298</v>
      </c>
      <c r="BH75" s="230" t="s">
        <v>270</v>
      </c>
      <c r="BI75" s="230" t="s">
        <v>270</v>
      </c>
      <c r="BJ75" s="230" t="s">
        <v>270</v>
      </c>
      <c r="BK75" s="230" t="s">
        <v>270</v>
      </c>
      <c r="BL75" s="230" t="s">
        <v>270</v>
      </c>
      <c r="BM75" s="230" t="s">
        <v>270</v>
      </c>
      <c r="BN75" s="230" t="s">
        <v>270</v>
      </c>
      <c r="BO75" s="230" t="s">
        <v>270</v>
      </c>
      <c r="BP75" s="230" t="s">
        <v>270</v>
      </c>
      <c r="BQ75" s="230" t="s">
        <v>270</v>
      </c>
      <c r="BR75" s="230" t="s">
        <v>270</v>
      </c>
      <c r="BS75" s="230" t="s">
        <v>270</v>
      </c>
      <c r="BT75" s="230" t="s">
        <v>270</v>
      </c>
      <c r="BU75" s="230" t="s">
        <v>270</v>
      </c>
      <c r="BV75" s="230" t="s">
        <v>270</v>
      </c>
      <c r="BW75" s="230" t="s">
        <v>270</v>
      </c>
      <c r="BX75" s="230" t="s">
        <v>270</v>
      </c>
      <c r="BY75" s="230" t="s">
        <v>270</v>
      </c>
      <c r="BZ75" s="230" t="s">
        <v>270</v>
      </c>
      <c r="CA75" s="230" t="s">
        <v>270</v>
      </c>
      <c r="CB75" s="230" t="s">
        <v>270</v>
      </c>
      <c r="CC75" s="230" t="s">
        <v>270</v>
      </c>
      <c r="CD75" s="230" t="s">
        <v>270</v>
      </c>
      <c r="CE75" s="230" t="s">
        <v>270</v>
      </c>
      <c r="CF75" s="230" t="s">
        <v>270</v>
      </c>
      <c r="CG75" s="230" t="s">
        <v>270</v>
      </c>
      <c r="CH75" s="230" t="s">
        <v>270</v>
      </c>
      <c r="CI75" s="230" t="s">
        <v>270</v>
      </c>
      <c r="CJ75" s="230" t="s">
        <v>270</v>
      </c>
      <c r="CK75" s="230" t="s">
        <v>270</v>
      </c>
      <c r="CL75" s="230" t="s">
        <v>270</v>
      </c>
      <c r="CM75" s="230" t="s">
        <v>270</v>
      </c>
      <c r="CN75" s="230" t="s">
        <v>270</v>
      </c>
      <c r="CO75" s="230" t="s">
        <v>270</v>
      </c>
      <c r="CP75" s="230" t="s">
        <v>270</v>
      </c>
      <c r="CQ75" s="230" t="s">
        <v>270</v>
      </c>
      <c r="CR75" s="230" t="s">
        <v>270</v>
      </c>
      <c r="CS75" s="230" t="s">
        <v>270</v>
      </c>
      <c r="CT75" s="230" t="s">
        <v>270</v>
      </c>
      <c r="CU75" s="230" t="s">
        <v>270</v>
      </c>
      <c r="CV75" s="230" t="s">
        <v>270</v>
      </c>
      <c r="CW75" s="230" t="s">
        <v>270</v>
      </c>
      <c r="CX75" s="230" t="s">
        <v>270</v>
      </c>
      <c r="CY75" s="230" t="s">
        <v>270</v>
      </c>
      <c r="CZ75" s="230" t="s">
        <v>270</v>
      </c>
      <c r="DA75" s="230" t="s">
        <v>270</v>
      </c>
      <c r="DB75" s="230" t="s">
        <v>270</v>
      </c>
      <c r="DC75" s="230" t="s">
        <v>270</v>
      </c>
      <c r="DD75" s="230" t="s">
        <v>270</v>
      </c>
      <c r="DE75" s="230" t="s">
        <v>270</v>
      </c>
      <c r="DF75" s="230" t="s">
        <v>270</v>
      </c>
      <c r="DG75" s="230" t="s">
        <v>270</v>
      </c>
      <c r="DH75" s="230" t="s">
        <v>270</v>
      </c>
      <c r="DI75" s="230" t="s">
        <v>270</v>
      </c>
      <c r="DJ75" s="230" t="s">
        <v>270</v>
      </c>
      <c r="DK75" s="230" t="s">
        <v>270</v>
      </c>
      <c r="DL75" s="230" t="s">
        <v>270</v>
      </c>
      <c r="DM75" s="230" t="s">
        <v>270</v>
      </c>
      <c r="DN75" s="230" t="s">
        <v>270</v>
      </c>
      <c r="DO75" s="230" t="s">
        <v>270</v>
      </c>
      <c r="DP75" s="230" t="s">
        <v>270</v>
      </c>
      <c r="DQ75" s="230" t="s">
        <v>270</v>
      </c>
      <c r="DR75" s="230" t="s">
        <v>270</v>
      </c>
      <c r="DS75" s="230" t="s">
        <v>270</v>
      </c>
      <c r="DT75" s="230" t="s">
        <v>270</v>
      </c>
      <c r="DU75" s="230" t="s">
        <v>270</v>
      </c>
      <c r="DV75" s="230" t="s">
        <v>270</v>
      </c>
      <c r="DW75" s="230" t="s">
        <v>270</v>
      </c>
      <c r="DX75" s="230" t="s">
        <v>270</v>
      </c>
      <c r="DY75" s="230" t="s">
        <v>270</v>
      </c>
      <c r="DZ75" s="230" t="s">
        <v>270</v>
      </c>
      <c r="EA75" s="230" t="s">
        <v>270</v>
      </c>
      <c r="EB75" s="230" t="s">
        <v>270</v>
      </c>
      <c r="EC75" s="230" t="s">
        <v>270</v>
      </c>
      <c r="ED75" s="230" t="s">
        <v>270</v>
      </c>
      <c r="EE75" s="230" t="s">
        <v>270</v>
      </c>
      <c r="EF75" s="230" t="s">
        <v>270</v>
      </c>
      <c r="EG75" s="230" t="s">
        <v>270</v>
      </c>
      <c r="EH75" s="230" t="s">
        <v>270</v>
      </c>
      <c r="EI75" s="230" t="s">
        <v>270</v>
      </c>
      <c r="EJ75" s="230" t="s">
        <v>270</v>
      </c>
      <c r="EK75" s="230" t="s">
        <v>270</v>
      </c>
      <c r="EL75" s="230" t="s">
        <v>270</v>
      </c>
      <c r="EM75" s="230" t="s">
        <v>270</v>
      </c>
      <c r="EN75" s="230" t="s">
        <v>270</v>
      </c>
      <c r="EO75" s="230" t="s">
        <v>270</v>
      </c>
      <c r="EP75" s="230" t="s">
        <v>270</v>
      </c>
      <c r="EQ75" s="230" t="s">
        <v>270</v>
      </c>
      <c r="ER75" s="230" t="s">
        <v>270</v>
      </c>
      <c r="ES75" s="230" t="s">
        <v>270</v>
      </c>
      <c r="ET75" s="230" t="s">
        <v>270</v>
      </c>
      <c r="EU75" s="230" t="s">
        <v>270</v>
      </c>
      <c r="EV75" s="230" t="s">
        <v>270</v>
      </c>
      <c r="EW75" s="230" t="s">
        <v>270</v>
      </c>
      <c r="EX75" s="230" t="s">
        <v>270</v>
      </c>
      <c r="EY75" s="230" t="s">
        <v>270</v>
      </c>
      <c r="EZ75" s="230" t="s">
        <v>270</v>
      </c>
      <c r="FA75" s="230" t="s">
        <v>270</v>
      </c>
      <c r="FB75" s="230" t="s">
        <v>270</v>
      </c>
      <c r="FC75" s="230" t="s">
        <v>270</v>
      </c>
      <c r="FD75" s="230" t="s">
        <v>270</v>
      </c>
      <c r="FE75" s="230" t="s">
        <v>270</v>
      </c>
      <c r="FF75" s="230" t="s">
        <v>270</v>
      </c>
      <c r="FG75" s="230" t="s">
        <v>270</v>
      </c>
      <c r="FH75" s="230" t="s">
        <v>270</v>
      </c>
      <c r="FI75" s="230" t="s">
        <v>270</v>
      </c>
      <c r="FJ75" s="230" t="s">
        <v>270</v>
      </c>
      <c r="FK75" s="230" t="s">
        <v>270</v>
      </c>
      <c r="FL75" s="230" t="s">
        <v>270</v>
      </c>
      <c r="FM75" s="230" t="s">
        <v>270</v>
      </c>
      <c r="FN75" s="230" t="s">
        <v>270</v>
      </c>
      <c r="FO75" s="230" t="s">
        <v>270</v>
      </c>
      <c r="FP75" s="230" t="s">
        <v>270</v>
      </c>
      <c r="FQ75" s="230" t="s">
        <v>270</v>
      </c>
      <c r="FR75" s="230" t="s">
        <v>270</v>
      </c>
      <c r="FS75" s="230" t="s">
        <v>270</v>
      </c>
      <c r="FT75" s="230" t="s">
        <v>270</v>
      </c>
      <c r="FU75" s="230" t="s">
        <v>270</v>
      </c>
      <c r="FV75" s="230" t="s">
        <v>270</v>
      </c>
      <c r="FW75" s="230" t="s">
        <v>270</v>
      </c>
      <c r="FX75" s="230" t="s">
        <v>270</v>
      </c>
      <c r="FY75" s="230" t="s">
        <v>270</v>
      </c>
      <c r="FZ75" s="230" t="s">
        <v>270</v>
      </c>
      <c r="GA75" s="230" t="s">
        <v>270</v>
      </c>
      <c r="GB75" s="230" t="s">
        <v>270</v>
      </c>
      <c r="GC75" s="230" t="s">
        <v>270</v>
      </c>
      <c r="GD75" s="230" t="s">
        <v>270</v>
      </c>
      <c r="GE75" s="230" t="s">
        <v>270</v>
      </c>
      <c r="GF75" s="230" t="s">
        <v>270</v>
      </c>
      <c r="GG75" s="230" t="s">
        <v>270</v>
      </c>
      <c r="GH75" s="230" t="s">
        <v>270</v>
      </c>
      <c r="GI75" s="230" t="s">
        <v>270</v>
      </c>
      <c r="GJ75" s="230" t="s">
        <v>270</v>
      </c>
      <c r="GK75" s="230" t="s">
        <v>270</v>
      </c>
      <c r="GL75" s="230" t="s">
        <v>270</v>
      </c>
      <c r="GM75" s="230" t="s">
        <v>270</v>
      </c>
      <c r="GN75" s="230" t="s">
        <v>270</v>
      </c>
      <c r="GO75" s="230" t="s">
        <v>270</v>
      </c>
      <c r="GP75" s="228"/>
      <c r="GQ75" s="229" cm="1">
        <f t="array" ref="GQ75">IF(OR(N75:ER75='Annex.1　DeclarationDesired'!$F$30),ROW(),"")</f>
        <v>75</v>
      </c>
      <c r="GR75" s="229"/>
    </row>
    <row r="76" spans="1:200" s="230" customFormat="1" ht="20.65" customHeight="1">
      <c r="A76" s="242" t="s">
        <v>644</v>
      </c>
      <c r="B76" s="241" t="s">
        <v>626</v>
      </c>
      <c r="C76" s="235" t="s">
        <v>645</v>
      </c>
      <c r="D76" s="235" t="s">
        <v>646</v>
      </c>
      <c r="E76" s="235"/>
      <c r="F76" s="235"/>
      <c r="G76" s="235" t="s">
        <v>647</v>
      </c>
      <c r="H76" s="235" t="s">
        <v>315</v>
      </c>
      <c r="I76" s="235"/>
      <c r="J76" s="235" t="s">
        <v>315</v>
      </c>
      <c r="K76" s="235"/>
      <c r="L76" s="235" t="s">
        <v>268</v>
      </c>
      <c r="M76" s="230" t="s">
        <v>298</v>
      </c>
      <c r="BH76" s="230" t="s">
        <v>270</v>
      </c>
      <c r="BI76" s="230" t="s">
        <v>270</v>
      </c>
      <c r="BJ76" s="230" t="s">
        <v>270</v>
      </c>
      <c r="BK76" s="230" t="s">
        <v>270</v>
      </c>
      <c r="BL76" s="230" t="s">
        <v>270</v>
      </c>
      <c r="BM76" s="230" t="s">
        <v>270</v>
      </c>
      <c r="BN76" s="230" t="s">
        <v>270</v>
      </c>
      <c r="BO76" s="230" t="s">
        <v>270</v>
      </c>
      <c r="BP76" s="230" t="s">
        <v>270</v>
      </c>
      <c r="BQ76" s="230" t="s">
        <v>270</v>
      </c>
      <c r="BR76" s="230" t="s">
        <v>270</v>
      </c>
      <c r="BS76" s="230" t="s">
        <v>270</v>
      </c>
      <c r="BT76" s="230" t="s">
        <v>270</v>
      </c>
      <c r="BU76" s="230" t="s">
        <v>270</v>
      </c>
      <c r="BV76" s="230" t="s">
        <v>270</v>
      </c>
      <c r="BW76" s="230" t="s">
        <v>270</v>
      </c>
      <c r="BX76" s="230" t="s">
        <v>270</v>
      </c>
      <c r="BY76" s="230" t="s">
        <v>270</v>
      </c>
      <c r="BZ76" s="230" t="s">
        <v>270</v>
      </c>
      <c r="CA76" s="230" t="s">
        <v>270</v>
      </c>
      <c r="CB76" s="230" t="s">
        <v>270</v>
      </c>
      <c r="CC76" s="230" t="s">
        <v>270</v>
      </c>
      <c r="CD76" s="230" t="s">
        <v>270</v>
      </c>
      <c r="CE76" s="230" t="s">
        <v>270</v>
      </c>
      <c r="CF76" s="230" t="s">
        <v>270</v>
      </c>
      <c r="CG76" s="230" t="s">
        <v>270</v>
      </c>
      <c r="CH76" s="230" t="s">
        <v>270</v>
      </c>
      <c r="CI76" s="230" t="s">
        <v>270</v>
      </c>
      <c r="CJ76" s="230" t="s">
        <v>270</v>
      </c>
      <c r="CK76" s="230" t="s">
        <v>270</v>
      </c>
      <c r="CL76" s="230" t="s">
        <v>270</v>
      </c>
      <c r="CM76" s="230" t="s">
        <v>270</v>
      </c>
      <c r="CN76" s="230" t="s">
        <v>270</v>
      </c>
      <c r="CO76" s="230" t="s">
        <v>270</v>
      </c>
      <c r="CP76" s="230" t="s">
        <v>270</v>
      </c>
      <c r="CQ76" s="230" t="s">
        <v>270</v>
      </c>
      <c r="CR76" s="230" t="s">
        <v>270</v>
      </c>
      <c r="CS76" s="230" t="s">
        <v>270</v>
      </c>
      <c r="CT76" s="230" t="s">
        <v>270</v>
      </c>
      <c r="CU76" s="230" t="s">
        <v>270</v>
      </c>
      <c r="CV76" s="230" t="s">
        <v>270</v>
      </c>
      <c r="CW76" s="230" t="s">
        <v>270</v>
      </c>
      <c r="CX76" s="230" t="s">
        <v>270</v>
      </c>
      <c r="CY76" s="230" t="s">
        <v>270</v>
      </c>
      <c r="CZ76" s="230" t="s">
        <v>270</v>
      </c>
      <c r="DA76" s="230" t="s">
        <v>270</v>
      </c>
      <c r="DB76" s="230" t="s">
        <v>270</v>
      </c>
      <c r="DC76" s="230" t="s">
        <v>270</v>
      </c>
      <c r="DD76" s="230" t="s">
        <v>270</v>
      </c>
      <c r="DE76" s="230" t="s">
        <v>270</v>
      </c>
      <c r="DF76" s="230" t="s">
        <v>270</v>
      </c>
      <c r="DG76" s="230" t="s">
        <v>270</v>
      </c>
      <c r="DH76" s="230" t="s">
        <v>270</v>
      </c>
      <c r="DI76" s="230" t="s">
        <v>270</v>
      </c>
      <c r="DJ76" s="230" t="s">
        <v>270</v>
      </c>
      <c r="DK76" s="230" t="s">
        <v>270</v>
      </c>
      <c r="DL76" s="230" t="s">
        <v>270</v>
      </c>
      <c r="DM76" s="230" t="s">
        <v>270</v>
      </c>
      <c r="DN76" s="230" t="s">
        <v>270</v>
      </c>
      <c r="DO76" s="230" t="s">
        <v>270</v>
      </c>
      <c r="DP76" s="230" t="s">
        <v>270</v>
      </c>
      <c r="DQ76" s="230" t="s">
        <v>270</v>
      </c>
      <c r="DR76" s="230" t="s">
        <v>270</v>
      </c>
      <c r="DS76" s="230" t="s">
        <v>270</v>
      </c>
      <c r="DT76" s="230" t="s">
        <v>270</v>
      </c>
      <c r="DU76" s="230" t="s">
        <v>270</v>
      </c>
      <c r="DV76" s="230" t="s">
        <v>270</v>
      </c>
      <c r="DW76" s="230" t="s">
        <v>270</v>
      </c>
      <c r="DX76" s="230" t="s">
        <v>270</v>
      </c>
      <c r="DY76" s="230" t="s">
        <v>270</v>
      </c>
      <c r="DZ76" s="230" t="s">
        <v>270</v>
      </c>
      <c r="EA76" s="230" t="s">
        <v>270</v>
      </c>
      <c r="EB76" s="230" t="s">
        <v>270</v>
      </c>
      <c r="EC76" s="230" t="s">
        <v>270</v>
      </c>
      <c r="ED76" s="230" t="s">
        <v>270</v>
      </c>
      <c r="EE76" s="230" t="s">
        <v>270</v>
      </c>
      <c r="EF76" s="230" t="s">
        <v>270</v>
      </c>
      <c r="EG76" s="230" t="s">
        <v>270</v>
      </c>
      <c r="EH76" s="230" t="s">
        <v>270</v>
      </c>
      <c r="EI76" s="230" t="s">
        <v>270</v>
      </c>
      <c r="EJ76" s="230" t="s">
        <v>270</v>
      </c>
      <c r="EK76" s="230" t="s">
        <v>270</v>
      </c>
      <c r="EL76" s="230" t="s">
        <v>270</v>
      </c>
      <c r="EM76" s="230" t="s">
        <v>270</v>
      </c>
      <c r="EN76" s="230" t="s">
        <v>270</v>
      </c>
      <c r="EO76" s="230" t="s">
        <v>270</v>
      </c>
      <c r="EP76" s="230" t="s">
        <v>270</v>
      </c>
      <c r="EQ76" s="230" t="s">
        <v>270</v>
      </c>
      <c r="ER76" s="230" t="s">
        <v>270</v>
      </c>
      <c r="ES76" s="230" t="s">
        <v>328</v>
      </c>
      <c r="ET76" s="230" t="s">
        <v>323</v>
      </c>
      <c r="EU76" s="230" t="s">
        <v>368</v>
      </c>
      <c r="EV76" s="230" t="s">
        <v>358</v>
      </c>
      <c r="EW76" s="230" t="s">
        <v>324</v>
      </c>
      <c r="EX76" s="230" t="s">
        <v>270</v>
      </c>
      <c r="EY76" s="230" t="s">
        <v>270</v>
      </c>
      <c r="EZ76" s="230" t="s">
        <v>270</v>
      </c>
      <c r="FA76" s="230" t="s">
        <v>270</v>
      </c>
      <c r="FB76" s="230" t="s">
        <v>270</v>
      </c>
      <c r="FC76" s="230" t="s">
        <v>270</v>
      </c>
      <c r="FD76" s="230" t="s">
        <v>270</v>
      </c>
      <c r="FE76" s="230" t="s">
        <v>270</v>
      </c>
      <c r="FF76" s="230" t="s">
        <v>270</v>
      </c>
      <c r="FG76" s="230" t="s">
        <v>270</v>
      </c>
      <c r="FH76" s="230" t="s">
        <v>270</v>
      </c>
      <c r="FI76" s="230" t="s">
        <v>270</v>
      </c>
      <c r="FJ76" s="230" t="s">
        <v>270</v>
      </c>
      <c r="FK76" s="230" t="s">
        <v>270</v>
      </c>
      <c r="FL76" s="230" t="s">
        <v>270</v>
      </c>
      <c r="FM76" s="230" t="s">
        <v>270</v>
      </c>
      <c r="FN76" s="230" t="s">
        <v>270</v>
      </c>
      <c r="FO76" s="230" t="s">
        <v>270</v>
      </c>
      <c r="FP76" s="230" t="s">
        <v>270</v>
      </c>
      <c r="FQ76" s="230" t="s">
        <v>270</v>
      </c>
      <c r="FR76" s="230" t="s">
        <v>270</v>
      </c>
      <c r="FS76" s="230" t="s">
        <v>270</v>
      </c>
      <c r="FT76" s="230" t="s">
        <v>270</v>
      </c>
      <c r="FU76" s="230" t="s">
        <v>270</v>
      </c>
      <c r="FV76" s="230" t="s">
        <v>270</v>
      </c>
      <c r="FW76" s="230" t="s">
        <v>270</v>
      </c>
      <c r="FX76" s="230" t="s">
        <v>270</v>
      </c>
      <c r="FY76" s="230" t="s">
        <v>270</v>
      </c>
      <c r="FZ76" s="230" t="s">
        <v>270</v>
      </c>
      <c r="GA76" s="230" t="s">
        <v>270</v>
      </c>
      <c r="GB76" s="230" t="s">
        <v>270</v>
      </c>
      <c r="GC76" s="230" t="s">
        <v>270</v>
      </c>
      <c r="GD76" s="230" t="s">
        <v>270</v>
      </c>
      <c r="GE76" s="230" t="s">
        <v>270</v>
      </c>
      <c r="GF76" s="230" t="s">
        <v>270</v>
      </c>
      <c r="GG76" s="230" t="s">
        <v>270</v>
      </c>
      <c r="GH76" s="230" t="s">
        <v>270</v>
      </c>
      <c r="GI76" s="230" t="s">
        <v>270</v>
      </c>
      <c r="GJ76" s="230" t="s">
        <v>270</v>
      </c>
      <c r="GK76" s="230" t="s">
        <v>270</v>
      </c>
      <c r="GL76" s="230" t="s">
        <v>270</v>
      </c>
      <c r="GM76" s="230" t="s">
        <v>270</v>
      </c>
      <c r="GN76" s="230" t="s">
        <v>270</v>
      </c>
      <c r="GO76" s="230" t="s">
        <v>270</v>
      </c>
      <c r="GP76" s="228"/>
      <c r="GQ76" s="229" cm="1">
        <f t="array" ref="GQ76">IF(OR(N76:ER76='Annex.1　DeclarationDesired'!$F$30),ROW(),"")</f>
        <v>76</v>
      </c>
      <c r="GR76" s="229"/>
    </row>
    <row r="77" spans="1:200" s="230" customFormat="1" ht="20.65" customHeight="1">
      <c r="A77" s="242" t="s">
        <v>648</v>
      </c>
      <c r="B77" s="241" t="s">
        <v>649</v>
      </c>
      <c r="C77" s="235" t="s">
        <v>502</v>
      </c>
      <c r="D77" s="235" t="s">
        <v>650</v>
      </c>
      <c r="E77" s="235"/>
      <c r="F77" s="235"/>
      <c r="G77" s="235" t="s">
        <v>651</v>
      </c>
      <c r="H77" s="235" t="s">
        <v>265</v>
      </c>
      <c r="I77" s="235" t="s">
        <v>651</v>
      </c>
      <c r="J77" s="235" t="s">
        <v>267</v>
      </c>
      <c r="K77" s="235"/>
      <c r="L77" s="235" t="s">
        <v>268</v>
      </c>
      <c r="M77" s="230" t="s">
        <v>269</v>
      </c>
      <c r="N77" s="230">
        <v>18010</v>
      </c>
      <c r="O77" s="230">
        <v>18020</v>
      </c>
      <c r="P77" s="230">
        <v>18030</v>
      </c>
      <c r="Q77" s="230">
        <v>20010</v>
      </c>
      <c r="R77" s="230">
        <v>20020</v>
      </c>
      <c r="BH77" s="230" t="s">
        <v>270</v>
      </c>
      <c r="BI77" s="230" t="s">
        <v>270</v>
      </c>
      <c r="BJ77" s="230" t="s">
        <v>270</v>
      </c>
      <c r="BK77" s="230" t="s">
        <v>270</v>
      </c>
      <c r="BL77" s="230" t="s">
        <v>270</v>
      </c>
      <c r="BM77" s="230" t="s">
        <v>270</v>
      </c>
      <c r="BN77" s="230" t="s">
        <v>270</v>
      </c>
      <c r="BO77" s="230" t="s">
        <v>270</v>
      </c>
      <c r="BP77" s="230" t="s">
        <v>270</v>
      </c>
      <c r="BQ77" s="230" t="s">
        <v>270</v>
      </c>
      <c r="BR77" s="230" t="s">
        <v>270</v>
      </c>
      <c r="BS77" s="230" t="s">
        <v>270</v>
      </c>
      <c r="BT77" s="230" t="s">
        <v>270</v>
      </c>
      <c r="BU77" s="230" t="s">
        <v>270</v>
      </c>
      <c r="BV77" s="230" t="s">
        <v>270</v>
      </c>
      <c r="BW77" s="230" t="s">
        <v>270</v>
      </c>
      <c r="BX77" s="230" t="s">
        <v>270</v>
      </c>
      <c r="BY77" s="230" t="s">
        <v>270</v>
      </c>
      <c r="BZ77" s="230" t="s">
        <v>270</v>
      </c>
      <c r="CA77" s="230" t="s">
        <v>270</v>
      </c>
      <c r="CB77" s="230" t="s">
        <v>270</v>
      </c>
      <c r="CC77" s="230" t="s">
        <v>270</v>
      </c>
      <c r="CD77" s="230" t="s">
        <v>270</v>
      </c>
      <c r="CE77" s="230" t="s">
        <v>270</v>
      </c>
      <c r="CF77" s="230" t="s">
        <v>270</v>
      </c>
      <c r="CG77" s="230" t="s">
        <v>270</v>
      </c>
      <c r="CH77" s="230" t="s">
        <v>270</v>
      </c>
      <c r="CI77" s="230" t="s">
        <v>270</v>
      </c>
      <c r="CJ77" s="230" t="s">
        <v>270</v>
      </c>
      <c r="CK77" s="230" t="s">
        <v>270</v>
      </c>
      <c r="CL77" s="230" t="s">
        <v>270</v>
      </c>
      <c r="CM77" s="230" t="s">
        <v>270</v>
      </c>
      <c r="CN77" s="230" t="s">
        <v>270</v>
      </c>
      <c r="CO77" s="230" t="s">
        <v>270</v>
      </c>
      <c r="CP77" s="230" t="s">
        <v>270</v>
      </c>
      <c r="CQ77" s="230" t="s">
        <v>270</v>
      </c>
      <c r="CR77" s="230" t="s">
        <v>270</v>
      </c>
      <c r="CS77" s="230" t="s">
        <v>270</v>
      </c>
      <c r="CT77" s="230" t="s">
        <v>270</v>
      </c>
      <c r="CU77" s="230" t="s">
        <v>270</v>
      </c>
      <c r="CV77" s="230" t="s">
        <v>270</v>
      </c>
      <c r="CW77" s="230" t="s">
        <v>270</v>
      </c>
      <c r="CX77" s="230" t="s">
        <v>270</v>
      </c>
      <c r="CY77" s="230" t="s">
        <v>270</v>
      </c>
      <c r="CZ77" s="230" t="s">
        <v>270</v>
      </c>
      <c r="DA77" s="230" t="s">
        <v>270</v>
      </c>
      <c r="DB77" s="230" t="s">
        <v>270</v>
      </c>
      <c r="DC77" s="230" t="s">
        <v>270</v>
      </c>
      <c r="DD77" s="230" t="s">
        <v>270</v>
      </c>
      <c r="DE77" s="230" t="s">
        <v>270</v>
      </c>
      <c r="DF77" s="230" t="s">
        <v>270</v>
      </c>
      <c r="DG77" s="230" t="s">
        <v>270</v>
      </c>
      <c r="DH77" s="230" t="s">
        <v>270</v>
      </c>
      <c r="DI77" s="230" t="s">
        <v>270</v>
      </c>
      <c r="DJ77" s="230" t="s">
        <v>270</v>
      </c>
      <c r="DK77" s="230" t="s">
        <v>270</v>
      </c>
      <c r="DL77" s="230" t="s">
        <v>270</v>
      </c>
      <c r="DM77" s="230" t="s">
        <v>270</v>
      </c>
      <c r="DN77" s="230" t="s">
        <v>270</v>
      </c>
      <c r="DO77" s="230" t="s">
        <v>270</v>
      </c>
      <c r="DP77" s="230" t="s">
        <v>270</v>
      </c>
      <c r="DQ77" s="230" t="s">
        <v>270</v>
      </c>
      <c r="DR77" s="230" t="s">
        <v>270</v>
      </c>
      <c r="DS77" s="230" t="s">
        <v>270</v>
      </c>
      <c r="DT77" s="230" t="s">
        <v>270</v>
      </c>
      <c r="DU77" s="230" t="s">
        <v>270</v>
      </c>
      <c r="DV77" s="230" t="s">
        <v>270</v>
      </c>
      <c r="DW77" s="230" t="s">
        <v>270</v>
      </c>
      <c r="DX77" s="230" t="s">
        <v>270</v>
      </c>
      <c r="DY77" s="230" t="s">
        <v>270</v>
      </c>
      <c r="DZ77" s="230" t="s">
        <v>270</v>
      </c>
      <c r="EA77" s="230" t="s">
        <v>270</v>
      </c>
      <c r="EB77" s="230" t="s">
        <v>270</v>
      </c>
      <c r="EC77" s="230" t="s">
        <v>270</v>
      </c>
      <c r="ED77" s="230" t="s">
        <v>270</v>
      </c>
      <c r="EE77" s="230" t="s">
        <v>270</v>
      </c>
      <c r="EF77" s="230" t="s">
        <v>270</v>
      </c>
      <c r="EG77" s="230" t="s">
        <v>270</v>
      </c>
      <c r="EH77" s="230" t="s">
        <v>270</v>
      </c>
      <c r="EI77" s="230" t="s">
        <v>270</v>
      </c>
      <c r="EJ77" s="230" t="s">
        <v>270</v>
      </c>
      <c r="EK77" s="230" t="s">
        <v>270</v>
      </c>
      <c r="EL77" s="230" t="s">
        <v>270</v>
      </c>
      <c r="EM77" s="230" t="s">
        <v>270</v>
      </c>
      <c r="EN77" s="230" t="s">
        <v>270</v>
      </c>
      <c r="EO77" s="230" t="s">
        <v>270</v>
      </c>
      <c r="EP77" s="230" t="s">
        <v>270</v>
      </c>
      <c r="EQ77" s="230" t="s">
        <v>270</v>
      </c>
      <c r="ER77" s="230" t="s">
        <v>270</v>
      </c>
      <c r="ES77" s="230" t="s">
        <v>271</v>
      </c>
      <c r="ET77" s="230" t="s">
        <v>300</v>
      </c>
      <c r="EU77" s="230" t="s">
        <v>270</v>
      </c>
      <c r="EV77" s="230" t="s">
        <v>270</v>
      </c>
      <c r="EW77" s="230" t="s">
        <v>270</v>
      </c>
      <c r="EX77" s="230" t="s">
        <v>270</v>
      </c>
      <c r="EY77" s="230" t="s">
        <v>270</v>
      </c>
      <c r="EZ77" s="230" t="s">
        <v>270</v>
      </c>
      <c r="FA77" s="230" t="s">
        <v>270</v>
      </c>
      <c r="FB77" s="230" t="s">
        <v>270</v>
      </c>
      <c r="FC77" s="230" t="s">
        <v>270</v>
      </c>
      <c r="FD77" s="230" t="s">
        <v>270</v>
      </c>
      <c r="FE77" s="230" t="s">
        <v>270</v>
      </c>
      <c r="FF77" s="230" t="s">
        <v>270</v>
      </c>
      <c r="FG77" s="230" t="s">
        <v>270</v>
      </c>
      <c r="FH77" s="230" t="s">
        <v>270</v>
      </c>
      <c r="FI77" s="230" t="s">
        <v>270</v>
      </c>
      <c r="FJ77" s="230" t="s">
        <v>270</v>
      </c>
      <c r="FK77" s="230" t="s">
        <v>270</v>
      </c>
      <c r="FL77" s="230" t="s">
        <v>270</v>
      </c>
      <c r="FM77" s="230" t="s">
        <v>270</v>
      </c>
      <c r="FN77" s="230" t="s">
        <v>270</v>
      </c>
      <c r="FO77" s="230" t="s">
        <v>270</v>
      </c>
      <c r="FP77" s="230" t="s">
        <v>270</v>
      </c>
      <c r="FQ77" s="230" t="s">
        <v>270</v>
      </c>
      <c r="FR77" s="230" t="s">
        <v>270</v>
      </c>
      <c r="FS77" s="230" t="s">
        <v>270</v>
      </c>
      <c r="FT77" s="230" t="s">
        <v>270</v>
      </c>
      <c r="FU77" s="230" t="s">
        <v>270</v>
      </c>
      <c r="FV77" s="230" t="s">
        <v>270</v>
      </c>
      <c r="FW77" s="230" t="s">
        <v>270</v>
      </c>
      <c r="FX77" s="230" t="s">
        <v>270</v>
      </c>
      <c r="FY77" s="230" t="s">
        <v>270</v>
      </c>
      <c r="FZ77" s="230" t="s">
        <v>270</v>
      </c>
      <c r="GA77" s="230" t="s">
        <v>270</v>
      </c>
      <c r="GB77" s="230" t="s">
        <v>270</v>
      </c>
      <c r="GC77" s="230" t="s">
        <v>270</v>
      </c>
      <c r="GD77" s="230" t="s">
        <v>270</v>
      </c>
      <c r="GE77" s="230" t="s">
        <v>270</v>
      </c>
      <c r="GF77" s="230" t="s">
        <v>270</v>
      </c>
      <c r="GG77" s="230" t="s">
        <v>270</v>
      </c>
      <c r="GH77" s="230" t="s">
        <v>270</v>
      </c>
      <c r="GI77" s="230" t="s">
        <v>270</v>
      </c>
      <c r="GJ77" s="230" t="s">
        <v>270</v>
      </c>
      <c r="GK77" s="230" t="s">
        <v>270</v>
      </c>
      <c r="GL77" s="230" t="s">
        <v>270</v>
      </c>
      <c r="GM77" s="230" t="s">
        <v>270</v>
      </c>
      <c r="GN77" s="230" t="s">
        <v>270</v>
      </c>
      <c r="GO77" s="230" t="s">
        <v>270</v>
      </c>
      <c r="GP77" s="228"/>
      <c r="GQ77" s="229" cm="1">
        <f t="array" ref="GQ77">IF(OR(N77:ER77='Annex.1　DeclarationDesired'!$F$30),ROW(),"")</f>
        <v>77</v>
      </c>
      <c r="GR77" s="229"/>
    </row>
    <row r="78" spans="1:200" s="230" customFormat="1" ht="20.65" customHeight="1">
      <c r="A78" s="242" t="s">
        <v>652</v>
      </c>
      <c r="B78" s="241" t="s">
        <v>649</v>
      </c>
      <c r="C78" s="235" t="s">
        <v>502</v>
      </c>
      <c r="D78" s="235" t="s">
        <v>653</v>
      </c>
      <c r="E78" s="235"/>
      <c r="F78" s="235"/>
      <c r="G78" s="235" t="s">
        <v>651</v>
      </c>
      <c r="H78" s="235" t="s">
        <v>265</v>
      </c>
      <c r="I78" s="235" t="s">
        <v>651</v>
      </c>
      <c r="J78" s="235" t="s">
        <v>267</v>
      </c>
      <c r="K78" s="235"/>
      <c r="L78" s="235" t="s">
        <v>268</v>
      </c>
      <c r="M78" s="230" t="s">
        <v>269</v>
      </c>
      <c r="N78" s="230">
        <v>18020</v>
      </c>
      <c r="O78" s="230">
        <v>19010</v>
      </c>
      <c r="P78" s="230">
        <v>19020</v>
      </c>
      <c r="Q78" s="230">
        <v>18040</v>
      </c>
      <c r="BH78" s="230" t="s">
        <v>270</v>
      </c>
      <c r="BI78" s="230" t="s">
        <v>270</v>
      </c>
      <c r="BJ78" s="230" t="s">
        <v>270</v>
      </c>
      <c r="BK78" s="230" t="s">
        <v>270</v>
      </c>
      <c r="BL78" s="230" t="s">
        <v>270</v>
      </c>
      <c r="BM78" s="230" t="s">
        <v>270</v>
      </c>
      <c r="BN78" s="230" t="s">
        <v>270</v>
      </c>
      <c r="BO78" s="230" t="s">
        <v>270</v>
      </c>
      <c r="BP78" s="230" t="s">
        <v>270</v>
      </c>
      <c r="BQ78" s="230" t="s">
        <v>270</v>
      </c>
      <c r="BR78" s="230" t="s">
        <v>270</v>
      </c>
      <c r="BS78" s="230" t="s">
        <v>270</v>
      </c>
      <c r="BT78" s="230" t="s">
        <v>270</v>
      </c>
      <c r="BU78" s="230" t="s">
        <v>270</v>
      </c>
      <c r="BV78" s="230" t="s">
        <v>270</v>
      </c>
      <c r="BW78" s="230" t="s">
        <v>270</v>
      </c>
      <c r="BX78" s="230" t="s">
        <v>270</v>
      </c>
      <c r="BY78" s="230" t="s">
        <v>270</v>
      </c>
      <c r="BZ78" s="230" t="s">
        <v>270</v>
      </c>
      <c r="CA78" s="230" t="s">
        <v>270</v>
      </c>
      <c r="CB78" s="230" t="s">
        <v>270</v>
      </c>
      <c r="CC78" s="230" t="s">
        <v>270</v>
      </c>
      <c r="CD78" s="230" t="s">
        <v>270</v>
      </c>
      <c r="CE78" s="230" t="s">
        <v>270</v>
      </c>
      <c r="CF78" s="230" t="s">
        <v>270</v>
      </c>
      <c r="CG78" s="230" t="s">
        <v>270</v>
      </c>
      <c r="CH78" s="230" t="s">
        <v>270</v>
      </c>
      <c r="CI78" s="230" t="s">
        <v>270</v>
      </c>
      <c r="CJ78" s="230" t="s">
        <v>270</v>
      </c>
      <c r="CK78" s="230" t="s">
        <v>270</v>
      </c>
      <c r="CL78" s="230" t="s">
        <v>270</v>
      </c>
      <c r="CM78" s="230" t="s">
        <v>270</v>
      </c>
      <c r="CN78" s="230" t="s">
        <v>270</v>
      </c>
      <c r="CO78" s="230" t="s">
        <v>270</v>
      </c>
      <c r="CP78" s="230" t="s">
        <v>270</v>
      </c>
      <c r="CQ78" s="230" t="s">
        <v>270</v>
      </c>
      <c r="CR78" s="230" t="s">
        <v>270</v>
      </c>
      <c r="CS78" s="230" t="s">
        <v>270</v>
      </c>
      <c r="CT78" s="230" t="s">
        <v>270</v>
      </c>
      <c r="CU78" s="230" t="s">
        <v>270</v>
      </c>
      <c r="CV78" s="230" t="s">
        <v>270</v>
      </c>
      <c r="CW78" s="230" t="s">
        <v>270</v>
      </c>
      <c r="CX78" s="230" t="s">
        <v>270</v>
      </c>
      <c r="CY78" s="230" t="s">
        <v>270</v>
      </c>
      <c r="CZ78" s="230" t="s">
        <v>270</v>
      </c>
      <c r="DA78" s="230" t="s">
        <v>270</v>
      </c>
      <c r="DB78" s="230" t="s">
        <v>270</v>
      </c>
      <c r="DC78" s="230" t="s">
        <v>270</v>
      </c>
      <c r="DD78" s="230" t="s">
        <v>270</v>
      </c>
      <c r="DE78" s="230" t="s">
        <v>270</v>
      </c>
      <c r="DF78" s="230" t="s">
        <v>270</v>
      </c>
      <c r="DG78" s="230" t="s">
        <v>270</v>
      </c>
      <c r="DH78" s="230" t="s">
        <v>270</v>
      </c>
      <c r="DI78" s="230" t="s">
        <v>270</v>
      </c>
      <c r="DJ78" s="230" t="s">
        <v>270</v>
      </c>
      <c r="DK78" s="230" t="s">
        <v>270</v>
      </c>
      <c r="DL78" s="230" t="s">
        <v>270</v>
      </c>
      <c r="DM78" s="230" t="s">
        <v>270</v>
      </c>
      <c r="DN78" s="230" t="s">
        <v>270</v>
      </c>
      <c r="DO78" s="230" t="s">
        <v>270</v>
      </c>
      <c r="DP78" s="230" t="s">
        <v>270</v>
      </c>
      <c r="DQ78" s="230" t="s">
        <v>270</v>
      </c>
      <c r="DR78" s="230" t="s">
        <v>270</v>
      </c>
      <c r="DS78" s="230" t="s">
        <v>270</v>
      </c>
      <c r="DT78" s="230" t="s">
        <v>270</v>
      </c>
      <c r="DU78" s="230" t="s">
        <v>270</v>
      </c>
      <c r="DV78" s="230" t="s">
        <v>270</v>
      </c>
      <c r="DW78" s="230" t="s">
        <v>270</v>
      </c>
      <c r="DX78" s="230" t="s">
        <v>270</v>
      </c>
      <c r="DY78" s="230" t="s">
        <v>270</v>
      </c>
      <c r="DZ78" s="230" t="s">
        <v>270</v>
      </c>
      <c r="EA78" s="230" t="s">
        <v>270</v>
      </c>
      <c r="EB78" s="230" t="s">
        <v>270</v>
      </c>
      <c r="EC78" s="230" t="s">
        <v>270</v>
      </c>
      <c r="ED78" s="230" t="s">
        <v>270</v>
      </c>
      <c r="EE78" s="230" t="s">
        <v>270</v>
      </c>
      <c r="EF78" s="230" t="s">
        <v>270</v>
      </c>
      <c r="EG78" s="230" t="s">
        <v>270</v>
      </c>
      <c r="EH78" s="230" t="s">
        <v>270</v>
      </c>
      <c r="EI78" s="230" t="s">
        <v>270</v>
      </c>
      <c r="EJ78" s="230" t="s">
        <v>270</v>
      </c>
      <c r="EK78" s="230" t="s">
        <v>270</v>
      </c>
      <c r="EL78" s="230" t="s">
        <v>270</v>
      </c>
      <c r="EM78" s="230" t="s">
        <v>270</v>
      </c>
      <c r="EN78" s="230" t="s">
        <v>270</v>
      </c>
      <c r="EO78" s="230" t="s">
        <v>270</v>
      </c>
      <c r="EP78" s="230" t="s">
        <v>270</v>
      </c>
      <c r="EQ78" s="230" t="s">
        <v>270</v>
      </c>
      <c r="ER78" s="230" t="s">
        <v>270</v>
      </c>
      <c r="ES78" s="230" t="s">
        <v>271</v>
      </c>
      <c r="ET78" s="230" t="s">
        <v>299</v>
      </c>
      <c r="EU78" s="230" t="s">
        <v>270</v>
      </c>
      <c r="EV78" s="230" t="s">
        <v>270</v>
      </c>
      <c r="EW78" s="230" t="s">
        <v>270</v>
      </c>
      <c r="EX78" s="230" t="s">
        <v>270</v>
      </c>
      <c r="EY78" s="230" t="s">
        <v>270</v>
      </c>
      <c r="EZ78" s="230" t="s">
        <v>270</v>
      </c>
      <c r="FA78" s="230" t="s">
        <v>270</v>
      </c>
      <c r="FB78" s="230" t="s">
        <v>270</v>
      </c>
      <c r="FC78" s="230" t="s">
        <v>270</v>
      </c>
      <c r="FD78" s="230" t="s">
        <v>270</v>
      </c>
      <c r="FE78" s="230" t="s">
        <v>270</v>
      </c>
      <c r="FF78" s="230" t="s">
        <v>270</v>
      </c>
      <c r="FG78" s="230" t="s">
        <v>270</v>
      </c>
      <c r="FH78" s="230" t="s">
        <v>270</v>
      </c>
      <c r="FI78" s="230" t="s">
        <v>270</v>
      </c>
      <c r="FJ78" s="230" t="s">
        <v>270</v>
      </c>
      <c r="FK78" s="230" t="s">
        <v>270</v>
      </c>
      <c r="FL78" s="230" t="s">
        <v>270</v>
      </c>
      <c r="FM78" s="230" t="s">
        <v>270</v>
      </c>
      <c r="FN78" s="230" t="s">
        <v>270</v>
      </c>
      <c r="FO78" s="230" t="s">
        <v>270</v>
      </c>
      <c r="FP78" s="230" t="s">
        <v>270</v>
      </c>
      <c r="FQ78" s="230" t="s">
        <v>270</v>
      </c>
      <c r="FR78" s="230" t="s">
        <v>270</v>
      </c>
      <c r="FS78" s="230" t="s">
        <v>270</v>
      </c>
      <c r="FT78" s="230" t="s">
        <v>270</v>
      </c>
      <c r="FU78" s="230" t="s">
        <v>270</v>
      </c>
      <c r="FV78" s="230" t="s">
        <v>270</v>
      </c>
      <c r="FW78" s="230" t="s">
        <v>270</v>
      </c>
      <c r="FX78" s="230" t="s">
        <v>270</v>
      </c>
      <c r="FY78" s="230" t="s">
        <v>270</v>
      </c>
      <c r="FZ78" s="230" t="s">
        <v>270</v>
      </c>
      <c r="GA78" s="230" t="s">
        <v>270</v>
      </c>
      <c r="GB78" s="230" t="s">
        <v>270</v>
      </c>
      <c r="GC78" s="230" t="s">
        <v>270</v>
      </c>
      <c r="GD78" s="230" t="s">
        <v>270</v>
      </c>
      <c r="GE78" s="230" t="s">
        <v>270</v>
      </c>
      <c r="GF78" s="230" t="s">
        <v>270</v>
      </c>
      <c r="GG78" s="230" t="s">
        <v>270</v>
      </c>
      <c r="GH78" s="230" t="s">
        <v>270</v>
      </c>
      <c r="GI78" s="230" t="s">
        <v>270</v>
      </c>
      <c r="GJ78" s="230" t="s">
        <v>270</v>
      </c>
      <c r="GK78" s="230" t="s">
        <v>270</v>
      </c>
      <c r="GL78" s="230" t="s">
        <v>270</v>
      </c>
      <c r="GM78" s="230" t="s">
        <v>270</v>
      </c>
      <c r="GN78" s="230" t="s">
        <v>270</v>
      </c>
      <c r="GO78" s="230" t="s">
        <v>270</v>
      </c>
      <c r="GP78" s="228"/>
      <c r="GQ78" s="229" cm="1">
        <f t="array" ref="GQ78">IF(OR(N78:ER78='Annex.1　DeclarationDesired'!$F$30),ROW(),"")</f>
        <v>78</v>
      </c>
      <c r="GR78" s="229"/>
    </row>
    <row r="79" spans="1:200" s="230" customFormat="1" ht="20.65" customHeight="1">
      <c r="A79" s="242" t="s">
        <v>654</v>
      </c>
      <c r="B79" s="241" t="s">
        <v>649</v>
      </c>
      <c r="C79" s="235" t="s">
        <v>502</v>
      </c>
      <c r="D79" s="235" t="s">
        <v>655</v>
      </c>
      <c r="E79" s="235"/>
      <c r="F79" s="235"/>
      <c r="G79" s="235" t="s">
        <v>651</v>
      </c>
      <c r="H79" s="235" t="s">
        <v>265</v>
      </c>
      <c r="I79" s="235" t="s">
        <v>651</v>
      </c>
      <c r="J79" s="235" t="s">
        <v>267</v>
      </c>
      <c r="K79" s="235"/>
      <c r="L79" s="235" t="s">
        <v>268</v>
      </c>
      <c r="M79" s="230" t="s">
        <v>269</v>
      </c>
      <c r="BH79" s="230" t="s">
        <v>270</v>
      </c>
      <c r="BI79" s="230" t="s">
        <v>270</v>
      </c>
      <c r="BJ79" s="230" t="s">
        <v>270</v>
      </c>
      <c r="BK79" s="230" t="s">
        <v>270</v>
      </c>
      <c r="BL79" s="230" t="s">
        <v>270</v>
      </c>
      <c r="BM79" s="230" t="s">
        <v>270</v>
      </c>
      <c r="BN79" s="230" t="s">
        <v>270</v>
      </c>
      <c r="BO79" s="230" t="s">
        <v>270</v>
      </c>
      <c r="BP79" s="230" t="s">
        <v>270</v>
      </c>
      <c r="BQ79" s="230" t="s">
        <v>270</v>
      </c>
      <c r="BR79" s="230" t="s">
        <v>270</v>
      </c>
      <c r="BS79" s="230" t="s">
        <v>270</v>
      </c>
      <c r="BT79" s="230" t="s">
        <v>270</v>
      </c>
      <c r="BU79" s="230" t="s">
        <v>270</v>
      </c>
      <c r="BV79" s="230" t="s">
        <v>270</v>
      </c>
      <c r="BW79" s="230" t="s">
        <v>270</v>
      </c>
      <c r="BX79" s="230" t="s">
        <v>270</v>
      </c>
      <c r="BY79" s="230" t="s">
        <v>270</v>
      </c>
      <c r="BZ79" s="230" t="s">
        <v>270</v>
      </c>
      <c r="CA79" s="230" t="s">
        <v>270</v>
      </c>
      <c r="CB79" s="230" t="s">
        <v>270</v>
      </c>
      <c r="CC79" s="230" t="s">
        <v>270</v>
      </c>
      <c r="CD79" s="230" t="s">
        <v>270</v>
      </c>
      <c r="CE79" s="230" t="s">
        <v>270</v>
      </c>
      <c r="CF79" s="230" t="s">
        <v>270</v>
      </c>
      <c r="CG79" s="230" t="s">
        <v>270</v>
      </c>
      <c r="CH79" s="230" t="s">
        <v>270</v>
      </c>
      <c r="CI79" s="230" t="s">
        <v>270</v>
      </c>
      <c r="CJ79" s="230" t="s">
        <v>270</v>
      </c>
      <c r="CK79" s="230" t="s">
        <v>270</v>
      </c>
      <c r="CL79" s="230" t="s">
        <v>270</v>
      </c>
      <c r="CM79" s="230" t="s">
        <v>270</v>
      </c>
      <c r="CN79" s="230" t="s">
        <v>270</v>
      </c>
      <c r="CO79" s="230" t="s">
        <v>270</v>
      </c>
      <c r="CP79" s="230" t="s">
        <v>270</v>
      </c>
      <c r="CQ79" s="230" t="s">
        <v>270</v>
      </c>
      <c r="CR79" s="230" t="s">
        <v>270</v>
      </c>
      <c r="CS79" s="230" t="s">
        <v>270</v>
      </c>
      <c r="CT79" s="230" t="s">
        <v>270</v>
      </c>
      <c r="CU79" s="230" t="s">
        <v>270</v>
      </c>
      <c r="CV79" s="230" t="s">
        <v>270</v>
      </c>
      <c r="CW79" s="230" t="s">
        <v>270</v>
      </c>
      <c r="CX79" s="230" t="s">
        <v>270</v>
      </c>
      <c r="CY79" s="230" t="s">
        <v>270</v>
      </c>
      <c r="CZ79" s="230" t="s">
        <v>270</v>
      </c>
      <c r="DA79" s="230" t="s">
        <v>270</v>
      </c>
      <c r="DB79" s="230" t="s">
        <v>270</v>
      </c>
      <c r="DC79" s="230" t="s">
        <v>270</v>
      </c>
      <c r="DD79" s="230" t="s">
        <v>270</v>
      </c>
      <c r="DE79" s="230" t="s">
        <v>270</v>
      </c>
      <c r="DF79" s="230" t="s">
        <v>270</v>
      </c>
      <c r="DG79" s="230" t="s">
        <v>270</v>
      </c>
      <c r="DH79" s="230" t="s">
        <v>270</v>
      </c>
      <c r="DI79" s="230" t="s">
        <v>270</v>
      </c>
      <c r="DJ79" s="230" t="s">
        <v>270</v>
      </c>
      <c r="DK79" s="230" t="s">
        <v>270</v>
      </c>
      <c r="DL79" s="230" t="s">
        <v>270</v>
      </c>
      <c r="DM79" s="230" t="s">
        <v>270</v>
      </c>
      <c r="DN79" s="230" t="s">
        <v>270</v>
      </c>
      <c r="DO79" s="230" t="s">
        <v>270</v>
      </c>
      <c r="DP79" s="230" t="s">
        <v>270</v>
      </c>
      <c r="DQ79" s="230" t="s">
        <v>270</v>
      </c>
      <c r="DR79" s="230" t="s">
        <v>270</v>
      </c>
      <c r="DS79" s="230" t="s">
        <v>270</v>
      </c>
      <c r="DT79" s="230" t="s">
        <v>270</v>
      </c>
      <c r="DU79" s="230" t="s">
        <v>270</v>
      </c>
      <c r="DV79" s="230" t="s">
        <v>270</v>
      </c>
      <c r="DW79" s="230" t="s">
        <v>270</v>
      </c>
      <c r="DX79" s="230" t="s">
        <v>270</v>
      </c>
      <c r="DY79" s="230" t="s">
        <v>270</v>
      </c>
      <c r="DZ79" s="230" t="s">
        <v>270</v>
      </c>
      <c r="EA79" s="230" t="s">
        <v>270</v>
      </c>
      <c r="EB79" s="230" t="s">
        <v>270</v>
      </c>
      <c r="EC79" s="230" t="s">
        <v>270</v>
      </c>
      <c r="ED79" s="230" t="s">
        <v>270</v>
      </c>
      <c r="EE79" s="230" t="s">
        <v>270</v>
      </c>
      <c r="EF79" s="230" t="s">
        <v>270</v>
      </c>
      <c r="EG79" s="230" t="s">
        <v>270</v>
      </c>
      <c r="EH79" s="230" t="s">
        <v>270</v>
      </c>
      <c r="EI79" s="230" t="s">
        <v>270</v>
      </c>
      <c r="EJ79" s="230" t="s">
        <v>270</v>
      </c>
      <c r="EK79" s="230" t="s">
        <v>270</v>
      </c>
      <c r="EL79" s="230" t="s">
        <v>270</v>
      </c>
      <c r="EM79" s="230" t="s">
        <v>270</v>
      </c>
      <c r="EN79" s="230" t="s">
        <v>270</v>
      </c>
      <c r="EO79" s="230" t="s">
        <v>270</v>
      </c>
      <c r="EP79" s="230" t="s">
        <v>270</v>
      </c>
      <c r="EQ79" s="230" t="s">
        <v>270</v>
      </c>
      <c r="ER79" s="230" t="s">
        <v>270</v>
      </c>
      <c r="ES79" s="230" t="s">
        <v>318</v>
      </c>
      <c r="ET79" s="230" t="s">
        <v>507</v>
      </c>
      <c r="EU79" s="230" t="s">
        <v>509</v>
      </c>
      <c r="EV79" s="230" t="s">
        <v>510</v>
      </c>
      <c r="EW79" s="230" t="s">
        <v>270</v>
      </c>
      <c r="EX79" s="230" t="s">
        <v>270</v>
      </c>
      <c r="EY79" s="230" t="s">
        <v>270</v>
      </c>
      <c r="EZ79" s="230" t="s">
        <v>270</v>
      </c>
      <c r="FA79" s="230" t="s">
        <v>270</v>
      </c>
      <c r="FB79" s="230" t="s">
        <v>270</v>
      </c>
      <c r="FC79" s="230" t="s">
        <v>270</v>
      </c>
      <c r="FD79" s="230" t="s">
        <v>270</v>
      </c>
      <c r="FE79" s="230" t="s">
        <v>270</v>
      </c>
      <c r="FF79" s="230" t="s">
        <v>270</v>
      </c>
      <c r="FG79" s="230" t="s">
        <v>270</v>
      </c>
      <c r="FH79" s="230" t="s">
        <v>270</v>
      </c>
      <c r="FI79" s="230" t="s">
        <v>270</v>
      </c>
      <c r="FJ79" s="230" t="s">
        <v>270</v>
      </c>
      <c r="FK79" s="230" t="s">
        <v>270</v>
      </c>
      <c r="FL79" s="230" t="s">
        <v>270</v>
      </c>
      <c r="FM79" s="230" t="s">
        <v>270</v>
      </c>
      <c r="FN79" s="230" t="s">
        <v>270</v>
      </c>
      <c r="FO79" s="230" t="s">
        <v>270</v>
      </c>
      <c r="FP79" s="230" t="s">
        <v>270</v>
      </c>
      <c r="FQ79" s="230" t="s">
        <v>270</v>
      </c>
      <c r="FR79" s="230" t="s">
        <v>270</v>
      </c>
      <c r="FS79" s="230" t="s">
        <v>270</v>
      </c>
      <c r="FT79" s="230" t="s">
        <v>270</v>
      </c>
      <c r="FU79" s="230" t="s">
        <v>270</v>
      </c>
      <c r="FV79" s="230" t="s">
        <v>270</v>
      </c>
      <c r="FW79" s="230" t="s">
        <v>270</v>
      </c>
      <c r="FX79" s="230" t="s">
        <v>270</v>
      </c>
      <c r="FY79" s="230" t="s">
        <v>270</v>
      </c>
      <c r="FZ79" s="230" t="s">
        <v>270</v>
      </c>
      <c r="GA79" s="230" t="s">
        <v>270</v>
      </c>
      <c r="GB79" s="230" t="s">
        <v>270</v>
      </c>
      <c r="GC79" s="230" t="s">
        <v>270</v>
      </c>
      <c r="GD79" s="230" t="s">
        <v>270</v>
      </c>
      <c r="GE79" s="230" t="s">
        <v>270</v>
      </c>
      <c r="GF79" s="230" t="s">
        <v>270</v>
      </c>
      <c r="GG79" s="230" t="s">
        <v>270</v>
      </c>
      <c r="GH79" s="230" t="s">
        <v>270</v>
      </c>
      <c r="GI79" s="230" t="s">
        <v>270</v>
      </c>
      <c r="GJ79" s="230" t="s">
        <v>270</v>
      </c>
      <c r="GK79" s="230" t="s">
        <v>270</v>
      </c>
      <c r="GL79" s="230" t="s">
        <v>270</v>
      </c>
      <c r="GM79" s="230" t="s">
        <v>270</v>
      </c>
      <c r="GN79" s="230" t="s">
        <v>270</v>
      </c>
      <c r="GO79" s="230" t="s">
        <v>270</v>
      </c>
      <c r="GP79" s="228"/>
      <c r="GQ79" s="229" cm="1">
        <f t="array" ref="GQ79">IF(OR(N79:ER79='Annex.1　DeclarationDesired'!$F$30),ROW(),"")</f>
        <v>79</v>
      </c>
      <c r="GR79" s="229"/>
    </row>
    <row r="80" spans="1:200" s="230" customFormat="1" ht="20.65" customHeight="1">
      <c r="A80" s="242" t="s">
        <v>656</v>
      </c>
      <c r="B80" s="241" t="s">
        <v>649</v>
      </c>
      <c r="C80" s="235" t="s">
        <v>502</v>
      </c>
      <c r="D80" s="235" t="s">
        <v>657</v>
      </c>
      <c r="E80" s="235"/>
      <c r="F80" s="235"/>
      <c r="G80" s="235" t="s">
        <v>651</v>
      </c>
      <c r="H80" s="235" t="s">
        <v>265</v>
      </c>
      <c r="I80" s="235" t="s">
        <v>651</v>
      </c>
      <c r="J80" s="235" t="s">
        <v>267</v>
      </c>
      <c r="K80" s="235"/>
      <c r="L80" s="235" t="s">
        <v>268</v>
      </c>
      <c r="M80" s="230" t="s">
        <v>269</v>
      </c>
      <c r="BH80" s="230" t="s">
        <v>270</v>
      </c>
      <c r="BI80" s="230" t="s">
        <v>270</v>
      </c>
      <c r="BJ80" s="230" t="s">
        <v>270</v>
      </c>
      <c r="BK80" s="230" t="s">
        <v>270</v>
      </c>
      <c r="BL80" s="230" t="s">
        <v>270</v>
      </c>
      <c r="BM80" s="230" t="s">
        <v>270</v>
      </c>
      <c r="BN80" s="230" t="s">
        <v>270</v>
      </c>
      <c r="BO80" s="230" t="s">
        <v>270</v>
      </c>
      <c r="BP80" s="230" t="s">
        <v>270</v>
      </c>
      <c r="BQ80" s="230" t="s">
        <v>270</v>
      </c>
      <c r="BR80" s="230" t="s">
        <v>270</v>
      </c>
      <c r="BS80" s="230" t="s">
        <v>270</v>
      </c>
      <c r="BT80" s="230" t="s">
        <v>270</v>
      </c>
      <c r="BU80" s="230" t="s">
        <v>270</v>
      </c>
      <c r="BV80" s="230" t="s">
        <v>270</v>
      </c>
      <c r="BW80" s="230" t="s">
        <v>270</v>
      </c>
      <c r="BX80" s="230" t="s">
        <v>270</v>
      </c>
      <c r="BY80" s="230" t="s">
        <v>270</v>
      </c>
      <c r="BZ80" s="230" t="s">
        <v>270</v>
      </c>
      <c r="CA80" s="230" t="s">
        <v>270</v>
      </c>
      <c r="CB80" s="230" t="s">
        <v>270</v>
      </c>
      <c r="CC80" s="230" t="s">
        <v>270</v>
      </c>
      <c r="CD80" s="230" t="s">
        <v>270</v>
      </c>
      <c r="CE80" s="230" t="s">
        <v>270</v>
      </c>
      <c r="CF80" s="230" t="s">
        <v>270</v>
      </c>
      <c r="CG80" s="230" t="s">
        <v>270</v>
      </c>
      <c r="CH80" s="230" t="s">
        <v>270</v>
      </c>
      <c r="CI80" s="230" t="s">
        <v>270</v>
      </c>
      <c r="CJ80" s="230" t="s">
        <v>270</v>
      </c>
      <c r="CK80" s="230" t="s">
        <v>270</v>
      </c>
      <c r="CL80" s="230" t="s">
        <v>270</v>
      </c>
      <c r="CM80" s="230" t="s">
        <v>270</v>
      </c>
      <c r="CN80" s="230" t="s">
        <v>270</v>
      </c>
      <c r="CO80" s="230" t="s">
        <v>270</v>
      </c>
      <c r="CP80" s="230" t="s">
        <v>270</v>
      </c>
      <c r="CQ80" s="230" t="s">
        <v>270</v>
      </c>
      <c r="CR80" s="230" t="s">
        <v>270</v>
      </c>
      <c r="CS80" s="230" t="s">
        <v>270</v>
      </c>
      <c r="CT80" s="230" t="s">
        <v>270</v>
      </c>
      <c r="CU80" s="230" t="s">
        <v>270</v>
      </c>
      <c r="CV80" s="230" t="s">
        <v>270</v>
      </c>
      <c r="CW80" s="230" t="s">
        <v>270</v>
      </c>
      <c r="CX80" s="230" t="s">
        <v>270</v>
      </c>
      <c r="CY80" s="230" t="s">
        <v>270</v>
      </c>
      <c r="CZ80" s="230" t="s">
        <v>270</v>
      </c>
      <c r="DA80" s="230" t="s">
        <v>270</v>
      </c>
      <c r="DB80" s="230" t="s">
        <v>270</v>
      </c>
      <c r="DC80" s="230" t="s">
        <v>270</v>
      </c>
      <c r="DD80" s="230" t="s">
        <v>270</v>
      </c>
      <c r="DE80" s="230" t="s">
        <v>270</v>
      </c>
      <c r="DF80" s="230" t="s">
        <v>270</v>
      </c>
      <c r="DG80" s="230" t="s">
        <v>270</v>
      </c>
      <c r="DH80" s="230" t="s">
        <v>270</v>
      </c>
      <c r="DI80" s="230" t="s">
        <v>270</v>
      </c>
      <c r="DJ80" s="230" t="s">
        <v>270</v>
      </c>
      <c r="DK80" s="230" t="s">
        <v>270</v>
      </c>
      <c r="DL80" s="230" t="s">
        <v>270</v>
      </c>
      <c r="DM80" s="230" t="s">
        <v>270</v>
      </c>
      <c r="DN80" s="230" t="s">
        <v>270</v>
      </c>
      <c r="DO80" s="230" t="s">
        <v>270</v>
      </c>
      <c r="DP80" s="230" t="s">
        <v>270</v>
      </c>
      <c r="DQ80" s="230" t="s">
        <v>270</v>
      </c>
      <c r="DR80" s="230" t="s">
        <v>270</v>
      </c>
      <c r="DS80" s="230" t="s">
        <v>270</v>
      </c>
      <c r="DT80" s="230" t="s">
        <v>270</v>
      </c>
      <c r="DU80" s="230" t="s">
        <v>270</v>
      </c>
      <c r="DV80" s="230" t="s">
        <v>270</v>
      </c>
      <c r="DW80" s="230" t="s">
        <v>270</v>
      </c>
      <c r="DX80" s="230" t="s">
        <v>270</v>
      </c>
      <c r="DY80" s="230" t="s">
        <v>270</v>
      </c>
      <c r="DZ80" s="230" t="s">
        <v>270</v>
      </c>
      <c r="EA80" s="230" t="s">
        <v>270</v>
      </c>
      <c r="EB80" s="230" t="s">
        <v>270</v>
      </c>
      <c r="EC80" s="230" t="s">
        <v>270</v>
      </c>
      <c r="ED80" s="230" t="s">
        <v>270</v>
      </c>
      <c r="EE80" s="230" t="s">
        <v>270</v>
      </c>
      <c r="EF80" s="230" t="s">
        <v>270</v>
      </c>
      <c r="EG80" s="230" t="s">
        <v>270</v>
      </c>
      <c r="EH80" s="230" t="s">
        <v>270</v>
      </c>
      <c r="EI80" s="230" t="s">
        <v>270</v>
      </c>
      <c r="EJ80" s="230" t="s">
        <v>270</v>
      </c>
      <c r="EK80" s="230" t="s">
        <v>270</v>
      </c>
      <c r="EL80" s="230" t="s">
        <v>270</v>
      </c>
      <c r="EM80" s="230" t="s">
        <v>270</v>
      </c>
      <c r="EN80" s="230" t="s">
        <v>270</v>
      </c>
      <c r="EO80" s="230" t="s">
        <v>270</v>
      </c>
      <c r="EP80" s="230" t="s">
        <v>270</v>
      </c>
      <c r="EQ80" s="230" t="s">
        <v>270</v>
      </c>
      <c r="ER80" s="230" t="s">
        <v>270</v>
      </c>
      <c r="ES80" s="230" t="s">
        <v>318</v>
      </c>
      <c r="ET80" s="230" t="s">
        <v>507</v>
      </c>
      <c r="EU80" s="230" t="s">
        <v>509</v>
      </c>
      <c r="EV80" s="230" t="s">
        <v>510</v>
      </c>
      <c r="EW80" s="230" t="s">
        <v>270</v>
      </c>
      <c r="EX80" s="230" t="s">
        <v>270</v>
      </c>
      <c r="EY80" s="230" t="s">
        <v>270</v>
      </c>
      <c r="EZ80" s="230" t="s">
        <v>270</v>
      </c>
      <c r="FA80" s="230" t="s">
        <v>270</v>
      </c>
      <c r="FB80" s="230" t="s">
        <v>270</v>
      </c>
      <c r="FC80" s="230" t="s">
        <v>270</v>
      </c>
      <c r="FD80" s="230" t="s">
        <v>270</v>
      </c>
      <c r="FE80" s="230" t="s">
        <v>270</v>
      </c>
      <c r="FF80" s="230" t="s">
        <v>270</v>
      </c>
      <c r="FG80" s="230" t="s">
        <v>270</v>
      </c>
      <c r="FH80" s="230" t="s">
        <v>270</v>
      </c>
      <c r="FI80" s="230" t="s">
        <v>270</v>
      </c>
      <c r="FJ80" s="230" t="s">
        <v>270</v>
      </c>
      <c r="FK80" s="230" t="s">
        <v>270</v>
      </c>
      <c r="FL80" s="230" t="s">
        <v>270</v>
      </c>
      <c r="FM80" s="230" t="s">
        <v>270</v>
      </c>
      <c r="FN80" s="230" t="s">
        <v>270</v>
      </c>
      <c r="FO80" s="230" t="s">
        <v>270</v>
      </c>
      <c r="FP80" s="230" t="s">
        <v>270</v>
      </c>
      <c r="FQ80" s="230" t="s">
        <v>270</v>
      </c>
      <c r="FR80" s="230" t="s">
        <v>270</v>
      </c>
      <c r="FS80" s="230" t="s">
        <v>270</v>
      </c>
      <c r="FT80" s="230" t="s">
        <v>270</v>
      </c>
      <c r="FU80" s="230" t="s">
        <v>270</v>
      </c>
      <c r="FV80" s="230" t="s">
        <v>270</v>
      </c>
      <c r="FW80" s="230" t="s">
        <v>270</v>
      </c>
      <c r="FX80" s="230" t="s">
        <v>270</v>
      </c>
      <c r="FY80" s="230" t="s">
        <v>270</v>
      </c>
      <c r="FZ80" s="230" t="s">
        <v>270</v>
      </c>
      <c r="GA80" s="230" t="s">
        <v>270</v>
      </c>
      <c r="GB80" s="230" t="s">
        <v>270</v>
      </c>
      <c r="GC80" s="230" t="s">
        <v>270</v>
      </c>
      <c r="GD80" s="230" t="s">
        <v>270</v>
      </c>
      <c r="GE80" s="230" t="s">
        <v>270</v>
      </c>
      <c r="GF80" s="230" t="s">
        <v>270</v>
      </c>
      <c r="GG80" s="230" t="s">
        <v>270</v>
      </c>
      <c r="GH80" s="230" t="s">
        <v>270</v>
      </c>
      <c r="GI80" s="230" t="s">
        <v>270</v>
      </c>
      <c r="GJ80" s="230" t="s">
        <v>270</v>
      </c>
      <c r="GK80" s="230" t="s">
        <v>270</v>
      </c>
      <c r="GL80" s="230" t="s">
        <v>270</v>
      </c>
      <c r="GM80" s="230" t="s">
        <v>270</v>
      </c>
      <c r="GN80" s="230" t="s">
        <v>270</v>
      </c>
      <c r="GO80" s="230" t="s">
        <v>270</v>
      </c>
      <c r="GP80" s="228"/>
      <c r="GQ80" s="229" cm="1">
        <f t="array" ref="GQ80">IF(OR(N80:ER80='Annex.1　DeclarationDesired'!$F$30),ROW(),"")</f>
        <v>80</v>
      </c>
      <c r="GR80" s="229"/>
    </row>
    <row r="81" spans="1:200" s="230" customFormat="1" ht="20.65" customHeight="1">
      <c r="A81" s="242" t="s">
        <v>658</v>
      </c>
      <c r="B81" s="241" t="s">
        <v>649</v>
      </c>
      <c r="C81" s="235" t="s">
        <v>502</v>
      </c>
      <c r="D81" s="235" t="s">
        <v>659</v>
      </c>
      <c r="E81" s="235"/>
      <c r="F81" s="235"/>
      <c r="G81" s="235" t="s">
        <v>651</v>
      </c>
      <c r="H81" s="235" t="s">
        <v>265</v>
      </c>
      <c r="I81" s="235" t="s">
        <v>651</v>
      </c>
      <c r="J81" s="235" t="s">
        <v>267</v>
      </c>
      <c r="K81" s="235"/>
      <c r="L81" s="235" t="s">
        <v>268</v>
      </c>
      <c r="M81" s="230" t="s">
        <v>269</v>
      </c>
      <c r="BH81" s="230" t="s">
        <v>270</v>
      </c>
      <c r="BI81" s="230" t="s">
        <v>270</v>
      </c>
      <c r="BJ81" s="230" t="s">
        <v>270</v>
      </c>
      <c r="BK81" s="230" t="s">
        <v>270</v>
      </c>
      <c r="BL81" s="230" t="s">
        <v>270</v>
      </c>
      <c r="BM81" s="230" t="s">
        <v>270</v>
      </c>
      <c r="BN81" s="230" t="s">
        <v>270</v>
      </c>
      <c r="BO81" s="230" t="s">
        <v>270</v>
      </c>
      <c r="BP81" s="230" t="s">
        <v>270</v>
      </c>
      <c r="BQ81" s="230" t="s">
        <v>270</v>
      </c>
      <c r="BR81" s="230" t="s">
        <v>270</v>
      </c>
      <c r="BS81" s="230" t="s">
        <v>270</v>
      </c>
      <c r="BT81" s="230" t="s">
        <v>270</v>
      </c>
      <c r="BU81" s="230" t="s">
        <v>270</v>
      </c>
      <c r="BV81" s="230" t="s">
        <v>270</v>
      </c>
      <c r="BW81" s="230" t="s">
        <v>270</v>
      </c>
      <c r="BX81" s="230" t="s">
        <v>270</v>
      </c>
      <c r="BY81" s="230" t="s">
        <v>270</v>
      </c>
      <c r="BZ81" s="230" t="s">
        <v>270</v>
      </c>
      <c r="CA81" s="230" t="s">
        <v>270</v>
      </c>
      <c r="CB81" s="230" t="s">
        <v>270</v>
      </c>
      <c r="CC81" s="230" t="s">
        <v>270</v>
      </c>
      <c r="CD81" s="230" t="s">
        <v>270</v>
      </c>
      <c r="CE81" s="230" t="s">
        <v>270</v>
      </c>
      <c r="CF81" s="230" t="s">
        <v>270</v>
      </c>
      <c r="CG81" s="230" t="s">
        <v>270</v>
      </c>
      <c r="CH81" s="230" t="s">
        <v>270</v>
      </c>
      <c r="CI81" s="230" t="s">
        <v>270</v>
      </c>
      <c r="CJ81" s="230" t="s">
        <v>270</v>
      </c>
      <c r="CK81" s="230" t="s">
        <v>270</v>
      </c>
      <c r="CL81" s="230" t="s">
        <v>270</v>
      </c>
      <c r="CM81" s="230" t="s">
        <v>270</v>
      </c>
      <c r="CN81" s="230" t="s">
        <v>270</v>
      </c>
      <c r="CO81" s="230" t="s">
        <v>270</v>
      </c>
      <c r="CP81" s="230" t="s">
        <v>270</v>
      </c>
      <c r="CQ81" s="230" t="s">
        <v>270</v>
      </c>
      <c r="CR81" s="230" t="s">
        <v>270</v>
      </c>
      <c r="CS81" s="230" t="s">
        <v>270</v>
      </c>
      <c r="CT81" s="230" t="s">
        <v>270</v>
      </c>
      <c r="CU81" s="230" t="s">
        <v>270</v>
      </c>
      <c r="CV81" s="230" t="s">
        <v>270</v>
      </c>
      <c r="CW81" s="230" t="s">
        <v>270</v>
      </c>
      <c r="CX81" s="230" t="s">
        <v>270</v>
      </c>
      <c r="CY81" s="230" t="s">
        <v>270</v>
      </c>
      <c r="CZ81" s="230" t="s">
        <v>270</v>
      </c>
      <c r="DA81" s="230" t="s">
        <v>270</v>
      </c>
      <c r="DB81" s="230" t="s">
        <v>270</v>
      </c>
      <c r="DC81" s="230" t="s">
        <v>270</v>
      </c>
      <c r="DD81" s="230" t="s">
        <v>270</v>
      </c>
      <c r="DE81" s="230" t="s">
        <v>270</v>
      </c>
      <c r="DF81" s="230" t="s">
        <v>270</v>
      </c>
      <c r="DG81" s="230" t="s">
        <v>270</v>
      </c>
      <c r="DH81" s="230" t="s">
        <v>270</v>
      </c>
      <c r="DI81" s="230" t="s">
        <v>270</v>
      </c>
      <c r="DJ81" s="230" t="s">
        <v>270</v>
      </c>
      <c r="DK81" s="230" t="s">
        <v>270</v>
      </c>
      <c r="DL81" s="230" t="s">
        <v>270</v>
      </c>
      <c r="DM81" s="230" t="s">
        <v>270</v>
      </c>
      <c r="DN81" s="230" t="s">
        <v>270</v>
      </c>
      <c r="DO81" s="230" t="s">
        <v>270</v>
      </c>
      <c r="DP81" s="230" t="s">
        <v>270</v>
      </c>
      <c r="DQ81" s="230" t="s">
        <v>270</v>
      </c>
      <c r="DR81" s="230" t="s">
        <v>270</v>
      </c>
      <c r="DS81" s="230" t="s">
        <v>270</v>
      </c>
      <c r="DT81" s="230" t="s">
        <v>270</v>
      </c>
      <c r="DU81" s="230" t="s">
        <v>270</v>
      </c>
      <c r="DV81" s="230" t="s">
        <v>270</v>
      </c>
      <c r="DW81" s="230" t="s">
        <v>270</v>
      </c>
      <c r="DX81" s="230" t="s">
        <v>270</v>
      </c>
      <c r="DY81" s="230" t="s">
        <v>270</v>
      </c>
      <c r="DZ81" s="230" t="s">
        <v>270</v>
      </c>
      <c r="EA81" s="230" t="s">
        <v>270</v>
      </c>
      <c r="EB81" s="230" t="s">
        <v>270</v>
      </c>
      <c r="EC81" s="230" t="s">
        <v>270</v>
      </c>
      <c r="ED81" s="230" t="s">
        <v>270</v>
      </c>
      <c r="EE81" s="230" t="s">
        <v>270</v>
      </c>
      <c r="EF81" s="230" t="s">
        <v>270</v>
      </c>
      <c r="EG81" s="230" t="s">
        <v>270</v>
      </c>
      <c r="EH81" s="230" t="s">
        <v>270</v>
      </c>
      <c r="EI81" s="230" t="s">
        <v>270</v>
      </c>
      <c r="EJ81" s="230" t="s">
        <v>270</v>
      </c>
      <c r="EK81" s="230" t="s">
        <v>270</v>
      </c>
      <c r="EL81" s="230" t="s">
        <v>270</v>
      </c>
      <c r="EM81" s="230" t="s">
        <v>270</v>
      </c>
      <c r="EN81" s="230" t="s">
        <v>270</v>
      </c>
      <c r="EO81" s="230" t="s">
        <v>270</v>
      </c>
      <c r="EP81" s="230" t="s">
        <v>270</v>
      </c>
      <c r="EQ81" s="230" t="s">
        <v>270</v>
      </c>
      <c r="ER81" s="230" t="s">
        <v>270</v>
      </c>
      <c r="ES81" s="230" t="s">
        <v>271</v>
      </c>
      <c r="ET81" s="230" t="s">
        <v>299</v>
      </c>
      <c r="EU81" s="230" t="s">
        <v>303</v>
      </c>
      <c r="EV81" s="230" t="s">
        <v>318</v>
      </c>
      <c r="EW81" s="230" t="s">
        <v>304</v>
      </c>
      <c r="EX81" s="230" t="s">
        <v>305</v>
      </c>
      <c r="EY81" s="230" t="s">
        <v>306</v>
      </c>
      <c r="EZ81" s="230" t="s">
        <v>270</v>
      </c>
      <c r="FA81" s="230" t="s">
        <v>270</v>
      </c>
      <c r="FB81" s="230" t="s">
        <v>270</v>
      </c>
      <c r="FC81" s="230" t="s">
        <v>270</v>
      </c>
      <c r="FD81" s="230" t="s">
        <v>270</v>
      </c>
      <c r="FE81" s="230" t="s">
        <v>270</v>
      </c>
      <c r="FF81" s="230" t="s">
        <v>270</v>
      </c>
      <c r="FG81" s="230" t="s">
        <v>270</v>
      </c>
      <c r="FH81" s="230" t="s">
        <v>270</v>
      </c>
      <c r="FI81" s="230" t="s">
        <v>270</v>
      </c>
      <c r="FJ81" s="230" t="s">
        <v>270</v>
      </c>
      <c r="FK81" s="230" t="s">
        <v>270</v>
      </c>
      <c r="FL81" s="230" t="s">
        <v>270</v>
      </c>
      <c r="FM81" s="230" t="s">
        <v>270</v>
      </c>
      <c r="FN81" s="230" t="s">
        <v>270</v>
      </c>
      <c r="FO81" s="230" t="s">
        <v>270</v>
      </c>
      <c r="FP81" s="230" t="s">
        <v>270</v>
      </c>
      <c r="FQ81" s="230" t="s">
        <v>270</v>
      </c>
      <c r="FR81" s="230" t="s">
        <v>270</v>
      </c>
      <c r="FS81" s="230" t="s">
        <v>270</v>
      </c>
      <c r="FT81" s="230" t="s">
        <v>270</v>
      </c>
      <c r="FU81" s="230" t="s">
        <v>270</v>
      </c>
      <c r="FV81" s="230" t="s">
        <v>270</v>
      </c>
      <c r="FW81" s="230" t="s">
        <v>270</v>
      </c>
      <c r="FX81" s="230" t="s">
        <v>270</v>
      </c>
      <c r="FY81" s="230" t="s">
        <v>270</v>
      </c>
      <c r="FZ81" s="230" t="s">
        <v>270</v>
      </c>
      <c r="GA81" s="230" t="s">
        <v>270</v>
      </c>
      <c r="GB81" s="230" t="s">
        <v>270</v>
      </c>
      <c r="GC81" s="230" t="s">
        <v>270</v>
      </c>
      <c r="GD81" s="230" t="s">
        <v>270</v>
      </c>
      <c r="GE81" s="230" t="s">
        <v>270</v>
      </c>
      <c r="GF81" s="230" t="s">
        <v>270</v>
      </c>
      <c r="GG81" s="230" t="s">
        <v>270</v>
      </c>
      <c r="GH81" s="230" t="s">
        <v>270</v>
      </c>
      <c r="GI81" s="230" t="s">
        <v>270</v>
      </c>
      <c r="GJ81" s="230" t="s">
        <v>270</v>
      </c>
      <c r="GK81" s="230" t="s">
        <v>270</v>
      </c>
      <c r="GL81" s="230" t="s">
        <v>270</v>
      </c>
      <c r="GM81" s="230" t="s">
        <v>270</v>
      </c>
      <c r="GN81" s="230" t="s">
        <v>270</v>
      </c>
      <c r="GO81" s="230" t="s">
        <v>270</v>
      </c>
      <c r="GP81" s="228"/>
      <c r="GQ81" s="229" cm="1">
        <f t="array" ref="GQ81">IF(OR(N81:ER81='Annex.1　DeclarationDesired'!$F$30),ROW(),"")</f>
        <v>81</v>
      </c>
      <c r="GR81" s="229"/>
    </row>
    <row r="82" spans="1:200" s="230" customFormat="1" ht="20.65" customHeight="1">
      <c r="A82" s="242" t="s">
        <v>660</v>
      </c>
      <c r="B82" s="241" t="s">
        <v>649</v>
      </c>
      <c r="C82" s="235" t="s">
        <v>502</v>
      </c>
      <c r="D82" s="235" t="s">
        <v>661</v>
      </c>
      <c r="E82" s="235"/>
      <c r="F82" s="235"/>
      <c r="G82" s="235" t="s">
        <v>651</v>
      </c>
      <c r="H82" s="235" t="s">
        <v>265</v>
      </c>
      <c r="I82" s="235" t="s">
        <v>651</v>
      </c>
      <c r="J82" s="235" t="s">
        <v>267</v>
      </c>
      <c r="K82" s="235"/>
      <c r="L82" s="235" t="s">
        <v>268</v>
      </c>
      <c r="M82" s="230" t="s">
        <v>269</v>
      </c>
      <c r="BH82" s="230" t="s">
        <v>270</v>
      </c>
      <c r="BI82" s="230" t="s">
        <v>270</v>
      </c>
      <c r="BJ82" s="230" t="s">
        <v>270</v>
      </c>
      <c r="BK82" s="230" t="s">
        <v>270</v>
      </c>
      <c r="BL82" s="230" t="s">
        <v>270</v>
      </c>
      <c r="BM82" s="230" t="s">
        <v>270</v>
      </c>
      <c r="BN82" s="230" t="s">
        <v>270</v>
      </c>
      <c r="BO82" s="230" t="s">
        <v>270</v>
      </c>
      <c r="BP82" s="230" t="s">
        <v>270</v>
      </c>
      <c r="BQ82" s="230" t="s">
        <v>270</v>
      </c>
      <c r="BR82" s="230" t="s">
        <v>270</v>
      </c>
      <c r="BS82" s="230" t="s">
        <v>270</v>
      </c>
      <c r="BT82" s="230" t="s">
        <v>270</v>
      </c>
      <c r="BU82" s="230" t="s">
        <v>270</v>
      </c>
      <c r="BV82" s="230" t="s">
        <v>270</v>
      </c>
      <c r="BW82" s="230" t="s">
        <v>270</v>
      </c>
      <c r="BX82" s="230" t="s">
        <v>270</v>
      </c>
      <c r="BY82" s="230" t="s">
        <v>270</v>
      </c>
      <c r="BZ82" s="230" t="s">
        <v>270</v>
      </c>
      <c r="CA82" s="230" t="s">
        <v>270</v>
      </c>
      <c r="CB82" s="230" t="s">
        <v>270</v>
      </c>
      <c r="CC82" s="230" t="s">
        <v>270</v>
      </c>
      <c r="CD82" s="230" t="s">
        <v>270</v>
      </c>
      <c r="CE82" s="230" t="s">
        <v>270</v>
      </c>
      <c r="CF82" s="230" t="s">
        <v>270</v>
      </c>
      <c r="CG82" s="230" t="s">
        <v>270</v>
      </c>
      <c r="CH82" s="230" t="s">
        <v>270</v>
      </c>
      <c r="CI82" s="230" t="s">
        <v>270</v>
      </c>
      <c r="CJ82" s="230" t="s">
        <v>270</v>
      </c>
      <c r="CK82" s="230" t="s">
        <v>270</v>
      </c>
      <c r="CL82" s="230" t="s">
        <v>270</v>
      </c>
      <c r="CM82" s="230" t="s">
        <v>270</v>
      </c>
      <c r="CN82" s="230" t="s">
        <v>270</v>
      </c>
      <c r="CO82" s="230" t="s">
        <v>270</v>
      </c>
      <c r="CP82" s="230" t="s">
        <v>270</v>
      </c>
      <c r="CQ82" s="230" t="s">
        <v>270</v>
      </c>
      <c r="CR82" s="230" t="s">
        <v>270</v>
      </c>
      <c r="CS82" s="230" t="s">
        <v>270</v>
      </c>
      <c r="CT82" s="230" t="s">
        <v>270</v>
      </c>
      <c r="CU82" s="230" t="s">
        <v>270</v>
      </c>
      <c r="CV82" s="230" t="s">
        <v>270</v>
      </c>
      <c r="CW82" s="230" t="s">
        <v>270</v>
      </c>
      <c r="CX82" s="230" t="s">
        <v>270</v>
      </c>
      <c r="CY82" s="230" t="s">
        <v>270</v>
      </c>
      <c r="CZ82" s="230" t="s">
        <v>270</v>
      </c>
      <c r="DA82" s="230" t="s">
        <v>270</v>
      </c>
      <c r="DB82" s="230" t="s">
        <v>270</v>
      </c>
      <c r="DC82" s="230" t="s">
        <v>270</v>
      </c>
      <c r="DD82" s="230" t="s">
        <v>270</v>
      </c>
      <c r="DE82" s="230" t="s">
        <v>270</v>
      </c>
      <c r="DF82" s="230" t="s">
        <v>270</v>
      </c>
      <c r="DG82" s="230" t="s">
        <v>270</v>
      </c>
      <c r="DH82" s="230" t="s">
        <v>270</v>
      </c>
      <c r="DI82" s="230" t="s">
        <v>270</v>
      </c>
      <c r="DJ82" s="230" t="s">
        <v>270</v>
      </c>
      <c r="DK82" s="230" t="s">
        <v>270</v>
      </c>
      <c r="DL82" s="230" t="s">
        <v>270</v>
      </c>
      <c r="DM82" s="230" t="s">
        <v>270</v>
      </c>
      <c r="DN82" s="230" t="s">
        <v>270</v>
      </c>
      <c r="DO82" s="230" t="s">
        <v>270</v>
      </c>
      <c r="DP82" s="230" t="s">
        <v>270</v>
      </c>
      <c r="DQ82" s="230" t="s">
        <v>270</v>
      </c>
      <c r="DR82" s="230" t="s">
        <v>270</v>
      </c>
      <c r="DS82" s="230" t="s">
        <v>270</v>
      </c>
      <c r="DT82" s="230" t="s">
        <v>270</v>
      </c>
      <c r="DU82" s="230" t="s">
        <v>270</v>
      </c>
      <c r="DV82" s="230" t="s">
        <v>270</v>
      </c>
      <c r="DW82" s="230" t="s">
        <v>270</v>
      </c>
      <c r="DX82" s="230" t="s">
        <v>270</v>
      </c>
      <c r="DY82" s="230" t="s">
        <v>270</v>
      </c>
      <c r="DZ82" s="230" t="s">
        <v>270</v>
      </c>
      <c r="EA82" s="230" t="s">
        <v>270</v>
      </c>
      <c r="EB82" s="230" t="s">
        <v>270</v>
      </c>
      <c r="EC82" s="230" t="s">
        <v>270</v>
      </c>
      <c r="ED82" s="230" t="s">
        <v>270</v>
      </c>
      <c r="EE82" s="230" t="s">
        <v>270</v>
      </c>
      <c r="EF82" s="230" t="s">
        <v>270</v>
      </c>
      <c r="EG82" s="230" t="s">
        <v>270</v>
      </c>
      <c r="EH82" s="230" t="s">
        <v>270</v>
      </c>
      <c r="EI82" s="230" t="s">
        <v>270</v>
      </c>
      <c r="EJ82" s="230" t="s">
        <v>270</v>
      </c>
      <c r="EK82" s="230" t="s">
        <v>270</v>
      </c>
      <c r="EL82" s="230" t="s">
        <v>270</v>
      </c>
      <c r="EM82" s="230" t="s">
        <v>270</v>
      </c>
      <c r="EN82" s="230" t="s">
        <v>270</v>
      </c>
      <c r="EO82" s="230" t="s">
        <v>270</v>
      </c>
      <c r="EP82" s="230" t="s">
        <v>270</v>
      </c>
      <c r="EQ82" s="230" t="s">
        <v>270</v>
      </c>
      <c r="ER82" s="230" t="s">
        <v>270</v>
      </c>
      <c r="ES82" s="230" t="s">
        <v>300</v>
      </c>
      <c r="ET82" s="230" t="s">
        <v>301</v>
      </c>
      <c r="EU82" s="230" t="s">
        <v>287</v>
      </c>
      <c r="EV82" s="230" t="s">
        <v>307</v>
      </c>
      <c r="EW82" s="230" t="s">
        <v>308</v>
      </c>
      <c r="EX82" s="230" t="s">
        <v>270</v>
      </c>
      <c r="EY82" s="230" t="s">
        <v>270</v>
      </c>
      <c r="EZ82" s="230" t="s">
        <v>270</v>
      </c>
      <c r="FA82" s="230" t="s">
        <v>270</v>
      </c>
      <c r="FB82" s="230" t="s">
        <v>270</v>
      </c>
      <c r="FC82" s="230" t="s">
        <v>270</v>
      </c>
      <c r="FD82" s="230" t="s">
        <v>270</v>
      </c>
      <c r="FE82" s="230" t="s">
        <v>270</v>
      </c>
      <c r="FF82" s="230" t="s">
        <v>270</v>
      </c>
      <c r="FG82" s="230" t="s">
        <v>270</v>
      </c>
      <c r="FH82" s="230" t="s">
        <v>270</v>
      </c>
      <c r="FI82" s="230" t="s">
        <v>270</v>
      </c>
      <c r="FJ82" s="230" t="s">
        <v>270</v>
      </c>
      <c r="FK82" s="230" t="s">
        <v>270</v>
      </c>
      <c r="FL82" s="230" t="s">
        <v>270</v>
      </c>
      <c r="FM82" s="230" t="s">
        <v>270</v>
      </c>
      <c r="FN82" s="230" t="s">
        <v>270</v>
      </c>
      <c r="FO82" s="230" t="s">
        <v>270</v>
      </c>
      <c r="FP82" s="230" t="s">
        <v>270</v>
      </c>
      <c r="FQ82" s="230" t="s">
        <v>270</v>
      </c>
      <c r="FR82" s="230" t="s">
        <v>270</v>
      </c>
      <c r="FS82" s="230" t="s">
        <v>270</v>
      </c>
      <c r="FT82" s="230" t="s">
        <v>270</v>
      </c>
      <c r="FU82" s="230" t="s">
        <v>270</v>
      </c>
      <c r="FV82" s="230" t="s">
        <v>270</v>
      </c>
      <c r="FW82" s="230" t="s">
        <v>270</v>
      </c>
      <c r="FX82" s="230" t="s">
        <v>270</v>
      </c>
      <c r="FY82" s="230" t="s">
        <v>270</v>
      </c>
      <c r="FZ82" s="230" t="s">
        <v>270</v>
      </c>
      <c r="GA82" s="230" t="s">
        <v>270</v>
      </c>
      <c r="GB82" s="230" t="s">
        <v>270</v>
      </c>
      <c r="GC82" s="230" t="s">
        <v>270</v>
      </c>
      <c r="GD82" s="230" t="s">
        <v>270</v>
      </c>
      <c r="GE82" s="230" t="s">
        <v>270</v>
      </c>
      <c r="GF82" s="230" t="s">
        <v>270</v>
      </c>
      <c r="GG82" s="230" t="s">
        <v>270</v>
      </c>
      <c r="GH82" s="230" t="s">
        <v>270</v>
      </c>
      <c r="GI82" s="230" t="s">
        <v>270</v>
      </c>
      <c r="GJ82" s="230" t="s">
        <v>270</v>
      </c>
      <c r="GK82" s="230" t="s">
        <v>270</v>
      </c>
      <c r="GL82" s="230" t="s">
        <v>270</v>
      </c>
      <c r="GM82" s="230" t="s">
        <v>270</v>
      </c>
      <c r="GN82" s="230" t="s">
        <v>270</v>
      </c>
      <c r="GO82" s="230" t="s">
        <v>270</v>
      </c>
      <c r="GP82" s="228"/>
      <c r="GQ82" s="229" cm="1">
        <f t="array" ref="GQ82">IF(OR(N82:ER82='Annex.1　DeclarationDesired'!$F$30),ROW(),"")</f>
        <v>82</v>
      </c>
      <c r="GR82" s="229"/>
    </row>
    <row r="83" spans="1:200" s="230" customFormat="1" ht="20.65" customHeight="1">
      <c r="A83" s="242" t="s">
        <v>662</v>
      </c>
      <c r="B83" s="241" t="s">
        <v>649</v>
      </c>
      <c r="C83" s="235" t="s">
        <v>502</v>
      </c>
      <c r="D83" s="235" t="s">
        <v>663</v>
      </c>
      <c r="E83" s="235"/>
      <c r="F83" s="235"/>
      <c r="G83" s="235" t="s">
        <v>651</v>
      </c>
      <c r="H83" s="235" t="s">
        <v>265</v>
      </c>
      <c r="I83" s="235" t="s">
        <v>651</v>
      </c>
      <c r="J83" s="235" t="s">
        <v>267</v>
      </c>
      <c r="K83" s="235"/>
      <c r="L83" s="235" t="s">
        <v>268</v>
      </c>
      <c r="M83" s="230" t="s">
        <v>269</v>
      </c>
      <c r="BH83" s="230" t="s">
        <v>270</v>
      </c>
      <c r="BI83" s="230" t="s">
        <v>270</v>
      </c>
      <c r="BJ83" s="230" t="s">
        <v>270</v>
      </c>
      <c r="BK83" s="230" t="s">
        <v>270</v>
      </c>
      <c r="BL83" s="230" t="s">
        <v>270</v>
      </c>
      <c r="BM83" s="230" t="s">
        <v>270</v>
      </c>
      <c r="BN83" s="230" t="s">
        <v>270</v>
      </c>
      <c r="BO83" s="230" t="s">
        <v>270</v>
      </c>
      <c r="BP83" s="230" t="s">
        <v>270</v>
      </c>
      <c r="BQ83" s="230" t="s">
        <v>270</v>
      </c>
      <c r="BR83" s="230" t="s">
        <v>270</v>
      </c>
      <c r="BS83" s="230" t="s">
        <v>270</v>
      </c>
      <c r="BT83" s="230" t="s">
        <v>270</v>
      </c>
      <c r="BU83" s="230" t="s">
        <v>270</v>
      </c>
      <c r="BV83" s="230" t="s">
        <v>270</v>
      </c>
      <c r="BW83" s="230" t="s">
        <v>270</v>
      </c>
      <c r="BX83" s="230" t="s">
        <v>270</v>
      </c>
      <c r="BY83" s="230" t="s">
        <v>270</v>
      </c>
      <c r="BZ83" s="230" t="s">
        <v>270</v>
      </c>
      <c r="CA83" s="230" t="s">
        <v>270</v>
      </c>
      <c r="CB83" s="230" t="s">
        <v>270</v>
      </c>
      <c r="CC83" s="230" t="s">
        <v>270</v>
      </c>
      <c r="CD83" s="230" t="s">
        <v>270</v>
      </c>
      <c r="CE83" s="230" t="s">
        <v>270</v>
      </c>
      <c r="CF83" s="230" t="s">
        <v>270</v>
      </c>
      <c r="CG83" s="230" t="s">
        <v>270</v>
      </c>
      <c r="CH83" s="230" t="s">
        <v>270</v>
      </c>
      <c r="CI83" s="230" t="s">
        <v>270</v>
      </c>
      <c r="CJ83" s="230" t="s">
        <v>270</v>
      </c>
      <c r="CK83" s="230" t="s">
        <v>270</v>
      </c>
      <c r="CL83" s="230" t="s">
        <v>270</v>
      </c>
      <c r="CM83" s="230" t="s">
        <v>270</v>
      </c>
      <c r="CN83" s="230" t="s">
        <v>270</v>
      </c>
      <c r="CO83" s="230" t="s">
        <v>270</v>
      </c>
      <c r="CP83" s="230" t="s">
        <v>270</v>
      </c>
      <c r="CQ83" s="230" t="s">
        <v>270</v>
      </c>
      <c r="CR83" s="230" t="s">
        <v>270</v>
      </c>
      <c r="CS83" s="230" t="s">
        <v>270</v>
      </c>
      <c r="CT83" s="230" t="s">
        <v>270</v>
      </c>
      <c r="CU83" s="230" t="s">
        <v>270</v>
      </c>
      <c r="CV83" s="230" t="s">
        <v>270</v>
      </c>
      <c r="CW83" s="230" t="s">
        <v>270</v>
      </c>
      <c r="CX83" s="230" t="s">
        <v>270</v>
      </c>
      <c r="CY83" s="230" t="s">
        <v>270</v>
      </c>
      <c r="CZ83" s="230" t="s">
        <v>270</v>
      </c>
      <c r="DA83" s="230" t="s">
        <v>270</v>
      </c>
      <c r="DB83" s="230" t="s">
        <v>270</v>
      </c>
      <c r="DC83" s="230" t="s">
        <v>270</v>
      </c>
      <c r="DD83" s="230" t="s">
        <v>270</v>
      </c>
      <c r="DE83" s="230" t="s">
        <v>270</v>
      </c>
      <c r="DF83" s="230" t="s">
        <v>270</v>
      </c>
      <c r="DG83" s="230" t="s">
        <v>270</v>
      </c>
      <c r="DH83" s="230" t="s">
        <v>270</v>
      </c>
      <c r="DI83" s="230" t="s">
        <v>270</v>
      </c>
      <c r="DJ83" s="230" t="s">
        <v>270</v>
      </c>
      <c r="DK83" s="230" t="s">
        <v>270</v>
      </c>
      <c r="DL83" s="230" t="s">
        <v>270</v>
      </c>
      <c r="DM83" s="230" t="s">
        <v>270</v>
      </c>
      <c r="DN83" s="230" t="s">
        <v>270</v>
      </c>
      <c r="DO83" s="230" t="s">
        <v>270</v>
      </c>
      <c r="DP83" s="230" t="s">
        <v>270</v>
      </c>
      <c r="DQ83" s="230" t="s">
        <v>270</v>
      </c>
      <c r="DR83" s="230" t="s">
        <v>270</v>
      </c>
      <c r="DS83" s="230" t="s">
        <v>270</v>
      </c>
      <c r="DT83" s="230" t="s">
        <v>270</v>
      </c>
      <c r="DU83" s="230" t="s">
        <v>270</v>
      </c>
      <c r="DV83" s="230" t="s">
        <v>270</v>
      </c>
      <c r="DW83" s="230" t="s">
        <v>270</v>
      </c>
      <c r="DX83" s="230" t="s">
        <v>270</v>
      </c>
      <c r="DY83" s="230" t="s">
        <v>270</v>
      </c>
      <c r="DZ83" s="230" t="s">
        <v>270</v>
      </c>
      <c r="EA83" s="230" t="s">
        <v>270</v>
      </c>
      <c r="EB83" s="230" t="s">
        <v>270</v>
      </c>
      <c r="EC83" s="230" t="s">
        <v>270</v>
      </c>
      <c r="ED83" s="230" t="s">
        <v>270</v>
      </c>
      <c r="EE83" s="230" t="s">
        <v>270</v>
      </c>
      <c r="EF83" s="230" t="s">
        <v>270</v>
      </c>
      <c r="EG83" s="230" t="s">
        <v>270</v>
      </c>
      <c r="EH83" s="230" t="s">
        <v>270</v>
      </c>
      <c r="EI83" s="230" t="s">
        <v>270</v>
      </c>
      <c r="EJ83" s="230" t="s">
        <v>270</v>
      </c>
      <c r="EK83" s="230" t="s">
        <v>270</v>
      </c>
      <c r="EL83" s="230" t="s">
        <v>270</v>
      </c>
      <c r="EM83" s="230" t="s">
        <v>270</v>
      </c>
      <c r="EN83" s="230" t="s">
        <v>270</v>
      </c>
      <c r="EO83" s="230" t="s">
        <v>270</v>
      </c>
      <c r="EP83" s="230" t="s">
        <v>270</v>
      </c>
      <c r="EQ83" s="230" t="s">
        <v>270</v>
      </c>
      <c r="ER83" s="230" t="s">
        <v>270</v>
      </c>
      <c r="ES83" s="230" t="s">
        <v>300</v>
      </c>
      <c r="ET83" s="230" t="s">
        <v>301</v>
      </c>
      <c r="EU83" s="230" t="s">
        <v>287</v>
      </c>
      <c r="EV83" s="230" t="s">
        <v>307</v>
      </c>
      <c r="EW83" s="230" t="s">
        <v>308</v>
      </c>
      <c r="EX83" s="230" t="s">
        <v>270</v>
      </c>
      <c r="EY83" s="230" t="s">
        <v>270</v>
      </c>
      <c r="EZ83" s="230" t="s">
        <v>270</v>
      </c>
      <c r="FA83" s="230" t="s">
        <v>270</v>
      </c>
      <c r="FB83" s="230" t="s">
        <v>270</v>
      </c>
      <c r="FC83" s="230" t="s">
        <v>270</v>
      </c>
      <c r="FD83" s="230" t="s">
        <v>270</v>
      </c>
      <c r="FE83" s="230" t="s">
        <v>270</v>
      </c>
      <c r="FF83" s="230" t="s">
        <v>270</v>
      </c>
      <c r="FG83" s="230" t="s">
        <v>270</v>
      </c>
      <c r="FH83" s="230" t="s">
        <v>270</v>
      </c>
      <c r="FI83" s="230" t="s">
        <v>270</v>
      </c>
      <c r="FJ83" s="230" t="s">
        <v>270</v>
      </c>
      <c r="FK83" s="230" t="s">
        <v>270</v>
      </c>
      <c r="FL83" s="230" t="s">
        <v>270</v>
      </c>
      <c r="FM83" s="230" t="s">
        <v>270</v>
      </c>
      <c r="FN83" s="230" t="s">
        <v>270</v>
      </c>
      <c r="FO83" s="230" t="s">
        <v>270</v>
      </c>
      <c r="FP83" s="230" t="s">
        <v>270</v>
      </c>
      <c r="FQ83" s="230" t="s">
        <v>270</v>
      </c>
      <c r="FR83" s="230" t="s">
        <v>270</v>
      </c>
      <c r="FS83" s="230" t="s">
        <v>270</v>
      </c>
      <c r="FT83" s="230" t="s">
        <v>270</v>
      </c>
      <c r="FU83" s="230" t="s">
        <v>270</v>
      </c>
      <c r="FV83" s="230" t="s">
        <v>270</v>
      </c>
      <c r="FW83" s="230" t="s">
        <v>270</v>
      </c>
      <c r="FX83" s="230" t="s">
        <v>270</v>
      </c>
      <c r="FY83" s="230" t="s">
        <v>270</v>
      </c>
      <c r="FZ83" s="230" t="s">
        <v>270</v>
      </c>
      <c r="GA83" s="230" t="s">
        <v>270</v>
      </c>
      <c r="GB83" s="230" t="s">
        <v>270</v>
      </c>
      <c r="GC83" s="230" t="s">
        <v>270</v>
      </c>
      <c r="GD83" s="230" t="s">
        <v>270</v>
      </c>
      <c r="GE83" s="230" t="s">
        <v>270</v>
      </c>
      <c r="GF83" s="230" t="s">
        <v>270</v>
      </c>
      <c r="GG83" s="230" t="s">
        <v>270</v>
      </c>
      <c r="GH83" s="230" t="s">
        <v>270</v>
      </c>
      <c r="GI83" s="230" t="s">
        <v>270</v>
      </c>
      <c r="GJ83" s="230" t="s">
        <v>270</v>
      </c>
      <c r="GK83" s="230" t="s">
        <v>270</v>
      </c>
      <c r="GL83" s="230" t="s">
        <v>270</v>
      </c>
      <c r="GM83" s="230" t="s">
        <v>270</v>
      </c>
      <c r="GN83" s="230" t="s">
        <v>270</v>
      </c>
      <c r="GO83" s="230" t="s">
        <v>270</v>
      </c>
      <c r="GP83" s="228"/>
      <c r="GQ83" s="229" cm="1">
        <f t="array" ref="GQ83">IF(OR(N83:ER83='Annex.1　DeclarationDesired'!$F$30),ROW(),"")</f>
        <v>83</v>
      </c>
      <c r="GR83" s="229"/>
    </row>
    <row r="84" spans="1:200" s="230" customFormat="1" ht="20.65" customHeight="1">
      <c r="A84" s="242" t="s">
        <v>664</v>
      </c>
      <c r="B84" s="241" t="s">
        <v>649</v>
      </c>
      <c r="C84" s="235" t="s">
        <v>502</v>
      </c>
      <c r="D84" s="235" t="s">
        <v>665</v>
      </c>
      <c r="E84" s="235"/>
      <c r="F84" s="235"/>
      <c r="G84" s="235" t="s">
        <v>651</v>
      </c>
      <c r="H84" s="235" t="s">
        <v>265</v>
      </c>
      <c r="I84" s="235" t="s">
        <v>651</v>
      </c>
      <c r="J84" s="235" t="s">
        <v>267</v>
      </c>
      <c r="K84" s="235"/>
      <c r="L84" s="235" t="s">
        <v>268</v>
      </c>
      <c r="M84" s="230" t="s">
        <v>269</v>
      </c>
      <c r="N84" s="230">
        <v>23010</v>
      </c>
      <c r="O84" s="230">
        <v>23020</v>
      </c>
      <c r="P84" s="230">
        <v>23030</v>
      </c>
      <c r="Q84" s="230">
        <v>23040</v>
      </c>
      <c r="R84" s="230" t="s">
        <v>477</v>
      </c>
      <c r="BH84" s="230" t="s">
        <v>270</v>
      </c>
      <c r="BI84" s="230" t="s">
        <v>270</v>
      </c>
      <c r="BJ84" s="230" t="s">
        <v>270</v>
      </c>
      <c r="BK84" s="230" t="s">
        <v>270</v>
      </c>
      <c r="BL84" s="230" t="s">
        <v>270</v>
      </c>
      <c r="BM84" s="230" t="s">
        <v>270</v>
      </c>
      <c r="BN84" s="230" t="s">
        <v>270</v>
      </c>
      <c r="BO84" s="230" t="s">
        <v>270</v>
      </c>
      <c r="BP84" s="230" t="s">
        <v>270</v>
      </c>
      <c r="BQ84" s="230" t="s">
        <v>270</v>
      </c>
      <c r="BR84" s="230" t="s">
        <v>270</v>
      </c>
      <c r="BS84" s="230" t="s">
        <v>270</v>
      </c>
      <c r="BT84" s="230" t="s">
        <v>270</v>
      </c>
      <c r="BU84" s="230" t="s">
        <v>270</v>
      </c>
      <c r="BV84" s="230" t="s">
        <v>270</v>
      </c>
      <c r="BW84" s="230" t="s">
        <v>270</v>
      </c>
      <c r="BX84" s="230" t="s">
        <v>270</v>
      </c>
      <c r="BY84" s="230" t="s">
        <v>270</v>
      </c>
      <c r="BZ84" s="230" t="s">
        <v>270</v>
      </c>
      <c r="CA84" s="230" t="s">
        <v>270</v>
      </c>
      <c r="CB84" s="230" t="s">
        <v>270</v>
      </c>
      <c r="CC84" s="230" t="s">
        <v>270</v>
      </c>
      <c r="CD84" s="230" t="s">
        <v>270</v>
      </c>
      <c r="CE84" s="230" t="s">
        <v>270</v>
      </c>
      <c r="CF84" s="230" t="s">
        <v>270</v>
      </c>
      <c r="CG84" s="230" t="s">
        <v>270</v>
      </c>
      <c r="CH84" s="230" t="s">
        <v>270</v>
      </c>
      <c r="CI84" s="230" t="s">
        <v>270</v>
      </c>
      <c r="CJ84" s="230" t="s">
        <v>270</v>
      </c>
      <c r="CK84" s="230" t="s">
        <v>270</v>
      </c>
      <c r="CL84" s="230" t="s">
        <v>270</v>
      </c>
      <c r="CM84" s="230" t="s">
        <v>270</v>
      </c>
      <c r="CN84" s="230" t="s">
        <v>270</v>
      </c>
      <c r="CO84" s="230" t="s">
        <v>270</v>
      </c>
      <c r="CP84" s="230" t="s">
        <v>270</v>
      </c>
      <c r="CQ84" s="230" t="s">
        <v>270</v>
      </c>
      <c r="CR84" s="230" t="s">
        <v>270</v>
      </c>
      <c r="CS84" s="230" t="s">
        <v>270</v>
      </c>
      <c r="CT84" s="230" t="s">
        <v>270</v>
      </c>
      <c r="CU84" s="230" t="s">
        <v>270</v>
      </c>
      <c r="CV84" s="230" t="s">
        <v>270</v>
      </c>
      <c r="CW84" s="230" t="s">
        <v>270</v>
      </c>
      <c r="CX84" s="230" t="s">
        <v>270</v>
      </c>
      <c r="CY84" s="230" t="s">
        <v>270</v>
      </c>
      <c r="CZ84" s="230" t="s">
        <v>270</v>
      </c>
      <c r="DA84" s="230" t="s">
        <v>270</v>
      </c>
      <c r="DB84" s="230" t="s">
        <v>270</v>
      </c>
      <c r="DC84" s="230" t="s">
        <v>270</v>
      </c>
      <c r="DD84" s="230" t="s">
        <v>270</v>
      </c>
      <c r="DE84" s="230" t="s">
        <v>270</v>
      </c>
      <c r="DF84" s="230" t="s">
        <v>270</v>
      </c>
      <c r="DG84" s="230" t="s">
        <v>270</v>
      </c>
      <c r="DH84" s="230" t="s">
        <v>270</v>
      </c>
      <c r="DI84" s="230" t="s">
        <v>270</v>
      </c>
      <c r="DJ84" s="230" t="s">
        <v>270</v>
      </c>
      <c r="DK84" s="230" t="s">
        <v>270</v>
      </c>
      <c r="DL84" s="230" t="s">
        <v>270</v>
      </c>
      <c r="DM84" s="230" t="s">
        <v>270</v>
      </c>
      <c r="DN84" s="230" t="s">
        <v>270</v>
      </c>
      <c r="DO84" s="230" t="s">
        <v>270</v>
      </c>
      <c r="DP84" s="230" t="s">
        <v>270</v>
      </c>
      <c r="DQ84" s="230" t="s">
        <v>270</v>
      </c>
      <c r="DR84" s="230" t="s">
        <v>270</v>
      </c>
      <c r="DS84" s="230" t="s">
        <v>270</v>
      </c>
      <c r="DT84" s="230" t="s">
        <v>270</v>
      </c>
      <c r="DU84" s="230" t="s">
        <v>270</v>
      </c>
      <c r="DV84" s="230" t="s">
        <v>270</v>
      </c>
      <c r="DW84" s="230" t="s">
        <v>270</v>
      </c>
      <c r="DX84" s="230" t="s">
        <v>270</v>
      </c>
      <c r="DY84" s="230" t="s">
        <v>270</v>
      </c>
      <c r="DZ84" s="230" t="s">
        <v>270</v>
      </c>
      <c r="EA84" s="230" t="s">
        <v>270</v>
      </c>
      <c r="EB84" s="230" t="s">
        <v>270</v>
      </c>
      <c r="EC84" s="230" t="s">
        <v>270</v>
      </c>
      <c r="ED84" s="230" t="s">
        <v>270</v>
      </c>
      <c r="EE84" s="230" t="s">
        <v>270</v>
      </c>
      <c r="EF84" s="230" t="s">
        <v>270</v>
      </c>
      <c r="EG84" s="230" t="s">
        <v>270</v>
      </c>
      <c r="EH84" s="230" t="s">
        <v>270</v>
      </c>
      <c r="EI84" s="230" t="s">
        <v>270</v>
      </c>
      <c r="EJ84" s="230" t="s">
        <v>270</v>
      </c>
      <c r="EK84" s="230" t="s">
        <v>270</v>
      </c>
      <c r="EL84" s="230" t="s">
        <v>270</v>
      </c>
      <c r="EM84" s="230" t="s">
        <v>270</v>
      </c>
      <c r="EN84" s="230" t="s">
        <v>270</v>
      </c>
      <c r="EO84" s="230" t="s">
        <v>270</v>
      </c>
      <c r="EP84" s="230" t="s">
        <v>270</v>
      </c>
      <c r="EQ84" s="230" t="s">
        <v>270</v>
      </c>
      <c r="ER84" s="230" t="s">
        <v>270</v>
      </c>
      <c r="ES84" s="230" t="s">
        <v>302</v>
      </c>
      <c r="ET84" s="230" t="s">
        <v>270</v>
      </c>
      <c r="EU84" s="230" t="s">
        <v>270</v>
      </c>
      <c r="EV84" s="230" t="s">
        <v>270</v>
      </c>
      <c r="EW84" s="230" t="s">
        <v>270</v>
      </c>
      <c r="EX84" s="230" t="s">
        <v>270</v>
      </c>
      <c r="EY84" s="230" t="s">
        <v>270</v>
      </c>
      <c r="EZ84" s="230" t="s">
        <v>270</v>
      </c>
      <c r="FA84" s="230" t="s">
        <v>270</v>
      </c>
      <c r="FB84" s="230" t="s">
        <v>270</v>
      </c>
      <c r="FC84" s="230" t="s">
        <v>270</v>
      </c>
      <c r="FD84" s="230" t="s">
        <v>270</v>
      </c>
      <c r="FE84" s="230" t="s">
        <v>270</v>
      </c>
      <c r="FF84" s="230" t="s">
        <v>270</v>
      </c>
      <c r="FG84" s="230" t="s">
        <v>270</v>
      </c>
      <c r="FH84" s="230" t="s">
        <v>270</v>
      </c>
      <c r="FI84" s="230" t="s">
        <v>270</v>
      </c>
      <c r="FJ84" s="230" t="s">
        <v>270</v>
      </c>
      <c r="FK84" s="230" t="s">
        <v>270</v>
      </c>
      <c r="FL84" s="230" t="s">
        <v>270</v>
      </c>
      <c r="FM84" s="230" t="s">
        <v>270</v>
      </c>
      <c r="FN84" s="230" t="s">
        <v>270</v>
      </c>
      <c r="FO84" s="230" t="s">
        <v>270</v>
      </c>
      <c r="FP84" s="230" t="s">
        <v>270</v>
      </c>
      <c r="FQ84" s="230" t="s">
        <v>270</v>
      </c>
      <c r="FR84" s="230" t="s">
        <v>270</v>
      </c>
      <c r="FS84" s="230" t="s">
        <v>270</v>
      </c>
      <c r="FT84" s="230" t="s">
        <v>270</v>
      </c>
      <c r="FU84" s="230" t="s">
        <v>270</v>
      </c>
      <c r="FV84" s="230" t="s">
        <v>270</v>
      </c>
      <c r="FW84" s="230" t="s">
        <v>270</v>
      </c>
      <c r="FX84" s="230" t="s">
        <v>270</v>
      </c>
      <c r="FY84" s="230" t="s">
        <v>270</v>
      </c>
      <c r="FZ84" s="230" t="s">
        <v>270</v>
      </c>
      <c r="GA84" s="230" t="s">
        <v>270</v>
      </c>
      <c r="GB84" s="230" t="s">
        <v>270</v>
      </c>
      <c r="GC84" s="230" t="s">
        <v>270</v>
      </c>
      <c r="GD84" s="230" t="s">
        <v>270</v>
      </c>
      <c r="GE84" s="230" t="s">
        <v>270</v>
      </c>
      <c r="GF84" s="230" t="s">
        <v>270</v>
      </c>
      <c r="GG84" s="230" t="s">
        <v>270</v>
      </c>
      <c r="GH84" s="230" t="s">
        <v>270</v>
      </c>
      <c r="GI84" s="230" t="s">
        <v>270</v>
      </c>
      <c r="GJ84" s="230" t="s">
        <v>270</v>
      </c>
      <c r="GK84" s="230" t="s">
        <v>270</v>
      </c>
      <c r="GL84" s="230" t="s">
        <v>270</v>
      </c>
      <c r="GM84" s="230" t="s">
        <v>270</v>
      </c>
      <c r="GN84" s="230" t="s">
        <v>270</v>
      </c>
      <c r="GO84" s="230" t="s">
        <v>270</v>
      </c>
      <c r="GP84" s="228"/>
      <c r="GQ84" s="229" cm="1">
        <f t="array" ref="GQ84">IF(OR(N84:ER84='Annex.1　DeclarationDesired'!$F$30),ROW(),"")</f>
        <v>84</v>
      </c>
      <c r="GR84" s="229"/>
    </row>
    <row r="85" spans="1:200" s="230" customFormat="1" ht="20.65" customHeight="1">
      <c r="A85" s="242" t="s">
        <v>666</v>
      </c>
      <c r="B85" s="241" t="s">
        <v>649</v>
      </c>
      <c r="C85" s="235" t="s">
        <v>502</v>
      </c>
      <c r="D85" s="235" t="s">
        <v>667</v>
      </c>
      <c r="E85" s="235"/>
      <c r="F85" s="235"/>
      <c r="G85" s="235" t="s">
        <v>651</v>
      </c>
      <c r="H85" s="235" t="s">
        <v>265</v>
      </c>
      <c r="I85" s="235" t="s">
        <v>651</v>
      </c>
      <c r="J85" s="235" t="s">
        <v>267</v>
      </c>
      <c r="K85" s="235"/>
      <c r="L85" s="235" t="s">
        <v>268</v>
      </c>
      <c r="M85" s="230" t="s">
        <v>269</v>
      </c>
      <c r="N85" s="230">
        <v>22010</v>
      </c>
      <c r="O85" s="230">
        <v>22020</v>
      </c>
      <c r="P85" s="230">
        <v>22030</v>
      </c>
      <c r="Q85" s="230">
        <v>22040</v>
      </c>
      <c r="R85" s="230">
        <v>22050</v>
      </c>
      <c r="S85" s="230">
        <v>22060</v>
      </c>
      <c r="T85" s="230">
        <v>31020</v>
      </c>
      <c r="BH85" s="230" t="s">
        <v>270</v>
      </c>
      <c r="BI85" s="230" t="s">
        <v>270</v>
      </c>
      <c r="BJ85" s="230" t="s">
        <v>270</v>
      </c>
      <c r="BK85" s="230" t="s">
        <v>270</v>
      </c>
      <c r="BL85" s="230" t="s">
        <v>270</v>
      </c>
      <c r="BM85" s="230" t="s">
        <v>270</v>
      </c>
      <c r="BN85" s="230" t="s">
        <v>270</v>
      </c>
      <c r="BO85" s="230" t="s">
        <v>270</v>
      </c>
      <c r="BP85" s="230" t="s">
        <v>270</v>
      </c>
      <c r="BQ85" s="230" t="s">
        <v>270</v>
      </c>
      <c r="BR85" s="230" t="s">
        <v>270</v>
      </c>
      <c r="BS85" s="230" t="s">
        <v>270</v>
      </c>
      <c r="BT85" s="230" t="s">
        <v>270</v>
      </c>
      <c r="BU85" s="230" t="s">
        <v>270</v>
      </c>
      <c r="BV85" s="230" t="s">
        <v>270</v>
      </c>
      <c r="BW85" s="230" t="s">
        <v>270</v>
      </c>
      <c r="BX85" s="230" t="s">
        <v>270</v>
      </c>
      <c r="BY85" s="230" t="s">
        <v>270</v>
      </c>
      <c r="BZ85" s="230" t="s">
        <v>270</v>
      </c>
      <c r="CA85" s="230" t="s">
        <v>270</v>
      </c>
      <c r="CB85" s="230" t="s">
        <v>270</v>
      </c>
      <c r="CC85" s="230" t="s">
        <v>270</v>
      </c>
      <c r="CD85" s="230" t="s">
        <v>270</v>
      </c>
      <c r="CE85" s="230" t="s">
        <v>270</v>
      </c>
      <c r="CF85" s="230" t="s">
        <v>270</v>
      </c>
      <c r="CG85" s="230" t="s">
        <v>270</v>
      </c>
      <c r="CH85" s="230" t="s">
        <v>270</v>
      </c>
      <c r="CI85" s="230" t="s">
        <v>270</v>
      </c>
      <c r="CJ85" s="230" t="s">
        <v>270</v>
      </c>
      <c r="CK85" s="230" t="s">
        <v>270</v>
      </c>
      <c r="CL85" s="230" t="s">
        <v>270</v>
      </c>
      <c r="CM85" s="230" t="s">
        <v>270</v>
      </c>
      <c r="CN85" s="230" t="s">
        <v>270</v>
      </c>
      <c r="CO85" s="230" t="s">
        <v>270</v>
      </c>
      <c r="CP85" s="230" t="s">
        <v>270</v>
      </c>
      <c r="CQ85" s="230" t="s">
        <v>270</v>
      </c>
      <c r="CR85" s="230" t="s">
        <v>270</v>
      </c>
      <c r="CS85" s="230" t="s">
        <v>270</v>
      </c>
      <c r="CT85" s="230" t="s">
        <v>270</v>
      </c>
      <c r="CU85" s="230" t="s">
        <v>270</v>
      </c>
      <c r="CV85" s="230" t="s">
        <v>270</v>
      </c>
      <c r="CW85" s="230" t="s">
        <v>270</v>
      </c>
      <c r="CX85" s="230" t="s">
        <v>270</v>
      </c>
      <c r="CY85" s="230" t="s">
        <v>270</v>
      </c>
      <c r="CZ85" s="230" t="s">
        <v>270</v>
      </c>
      <c r="DA85" s="230" t="s">
        <v>270</v>
      </c>
      <c r="DB85" s="230" t="s">
        <v>270</v>
      </c>
      <c r="DC85" s="230" t="s">
        <v>270</v>
      </c>
      <c r="DD85" s="230" t="s">
        <v>270</v>
      </c>
      <c r="DE85" s="230" t="s">
        <v>270</v>
      </c>
      <c r="DF85" s="230" t="s">
        <v>270</v>
      </c>
      <c r="DG85" s="230" t="s">
        <v>270</v>
      </c>
      <c r="DH85" s="230" t="s">
        <v>270</v>
      </c>
      <c r="DI85" s="230" t="s">
        <v>270</v>
      </c>
      <c r="DJ85" s="230" t="s">
        <v>270</v>
      </c>
      <c r="DK85" s="230" t="s">
        <v>270</v>
      </c>
      <c r="DL85" s="230" t="s">
        <v>270</v>
      </c>
      <c r="DM85" s="230" t="s">
        <v>270</v>
      </c>
      <c r="DN85" s="230" t="s">
        <v>270</v>
      </c>
      <c r="DO85" s="230" t="s">
        <v>270</v>
      </c>
      <c r="DP85" s="230" t="s">
        <v>270</v>
      </c>
      <c r="DQ85" s="230" t="s">
        <v>270</v>
      </c>
      <c r="DR85" s="230" t="s">
        <v>270</v>
      </c>
      <c r="DS85" s="230" t="s">
        <v>270</v>
      </c>
      <c r="DT85" s="230" t="s">
        <v>270</v>
      </c>
      <c r="DU85" s="230" t="s">
        <v>270</v>
      </c>
      <c r="DV85" s="230" t="s">
        <v>270</v>
      </c>
      <c r="DW85" s="230" t="s">
        <v>270</v>
      </c>
      <c r="DX85" s="230" t="s">
        <v>270</v>
      </c>
      <c r="DY85" s="230" t="s">
        <v>270</v>
      </c>
      <c r="DZ85" s="230" t="s">
        <v>270</v>
      </c>
      <c r="EA85" s="230" t="s">
        <v>270</v>
      </c>
      <c r="EB85" s="230" t="s">
        <v>270</v>
      </c>
      <c r="EC85" s="230" t="s">
        <v>270</v>
      </c>
      <c r="ED85" s="230" t="s">
        <v>270</v>
      </c>
      <c r="EE85" s="230" t="s">
        <v>270</v>
      </c>
      <c r="EF85" s="230" t="s">
        <v>270</v>
      </c>
      <c r="EG85" s="230" t="s">
        <v>270</v>
      </c>
      <c r="EH85" s="230" t="s">
        <v>270</v>
      </c>
      <c r="EI85" s="230" t="s">
        <v>270</v>
      </c>
      <c r="EJ85" s="230" t="s">
        <v>270</v>
      </c>
      <c r="EK85" s="230" t="s">
        <v>270</v>
      </c>
      <c r="EL85" s="230" t="s">
        <v>270</v>
      </c>
      <c r="EM85" s="230" t="s">
        <v>270</v>
      </c>
      <c r="EN85" s="230" t="s">
        <v>270</v>
      </c>
      <c r="EO85" s="230" t="s">
        <v>270</v>
      </c>
      <c r="EP85" s="230" t="s">
        <v>270</v>
      </c>
      <c r="EQ85" s="230" t="s">
        <v>270</v>
      </c>
      <c r="ER85" s="230" t="s">
        <v>270</v>
      </c>
      <c r="ES85" s="230" t="s">
        <v>354</v>
      </c>
      <c r="ET85" s="230" t="s">
        <v>306</v>
      </c>
      <c r="EU85" s="230" t="s">
        <v>270</v>
      </c>
      <c r="EV85" s="230" t="s">
        <v>270</v>
      </c>
      <c r="EW85" s="230" t="s">
        <v>270</v>
      </c>
      <c r="EX85" s="230" t="s">
        <v>270</v>
      </c>
      <c r="EY85" s="230" t="s">
        <v>270</v>
      </c>
      <c r="EZ85" s="230" t="s">
        <v>270</v>
      </c>
      <c r="FA85" s="230" t="s">
        <v>270</v>
      </c>
      <c r="FB85" s="230" t="s">
        <v>270</v>
      </c>
      <c r="FC85" s="230" t="s">
        <v>270</v>
      </c>
      <c r="FD85" s="230" t="s">
        <v>270</v>
      </c>
      <c r="FE85" s="230" t="s">
        <v>270</v>
      </c>
      <c r="FF85" s="230" t="s">
        <v>270</v>
      </c>
      <c r="FG85" s="230" t="s">
        <v>270</v>
      </c>
      <c r="FH85" s="230" t="s">
        <v>270</v>
      </c>
      <c r="FI85" s="230" t="s">
        <v>270</v>
      </c>
      <c r="FJ85" s="230" t="s">
        <v>270</v>
      </c>
      <c r="FK85" s="230" t="s">
        <v>270</v>
      </c>
      <c r="FL85" s="230" t="s">
        <v>270</v>
      </c>
      <c r="FM85" s="230" t="s">
        <v>270</v>
      </c>
      <c r="FN85" s="230" t="s">
        <v>270</v>
      </c>
      <c r="FO85" s="230" t="s">
        <v>270</v>
      </c>
      <c r="FP85" s="230" t="s">
        <v>270</v>
      </c>
      <c r="FQ85" s="230" t="s">
        <v>270</v>
      </c>
      <c r="FR85" s="230" t="s">
        <v>270</v>
      </c>
      <c r="FS85" s="230" t="s">
        <v>270</v>
      </c>
      <c r="FT85" s="230" t="s">
        <v>270</v>
      </c>
      <c r="FU85" s="230" t="s">
        <v>270</v>
      </c>
      <c r="FV85" s="230" t="s">
        <v>270</v>
      </c>
      <c r="FW85" s="230" t="s">
        <v>270</v>
      </c>
      <c r="FX85" s="230" t="s">
        <v>270</v>
      </c>
      <c r="FY85" s="230" t="s">
        <v>270</v>
      </c>
      <c r="FZ85" s="230" t="s">
        <v>270</v>
      </c>
      <c r="GA85" s="230" t="s">
        <v>270</v>
      </c>
      <c r="GB85" s="230" t="s">
        <v>270</v>
      </c>
      <c r="GC85" s="230" t="s">
        <v>270</v>
      </c>
      <c r="GD85" s="230" t="s">
        <v>270</v>
      </c>
      <c r="GE85" s="230" t="s">
        <v>270</v>
      </c>
      <c r="GF85" s="230" t="s">
        <v>270</v>
      </c>
      <c r="GG85" s="230" t="s">
        <v>270</v>
      </c>
      <c r="GH85" s="230" t="s">
        <v>270</v>
      </c>
      <c r="GI85" s="230" t="s">
        <v>270</v>
      </c>
      <c r="GJ85" s="230" t="s">
        <v>270</v>
      </c>
      <c r="GK85" s="230" t="s">
        <v>270</v>
      </c>
      <c r="GL85" s="230" t="s">
        <v>270</v>
      </c>
      <c r="GM85" s="230" t="s">
        <v>270</v>
      </c>
      <c r="GN85" s="230" t="s">
        <v>270</v>
      </c>
      <c r="GO85" s="230" t="s">
        <v>270</v>
      </c>
      <c r="GP85" s="228"/>
      <c r="GQ85" s="229" cm="1">
        <f t="array" ref="GQ85">IF(OR(N85:ER85='Annex.1　DeclarationDesired'!$F$30),ROW(),"")</f>
        <v>85</v>
      </c>
      <c r="GR85" s="229"/>
    </row>
    <row r="86" spans="1:200" s="230" customFormat="1" ht="20.65" customHeight="1">
      <c r="A86" s="242" t="s">
        <v>668</v>
      </c>
      <c r="B86" s="241" t="s">
        <v>649</v>
      </c>
      <c r="C86" s="235" t="s">
        <v>502</v>
      </c>
      <c r="D86" s="235" t="s">
        <v>669</v>
      </c>
      <c r="E86" s="235"/>
      <c r="F86" s="235"/>
      <c r="G86" s="235" t="s">
        <v>651</v>
      </c>
      <c r="H86" s="235" t="s">
        <v>265</v>
      </c>
      <c r="I86" s="235" t="s">
        <v>651</v>
      </c>
      <c r="J86" s="235" t="s">
        <v>267</v>
      </c>
      <c r="K86" s="235"/>
      <c r="L86" s="235" t="s">
        <v>268</v>
      </c>
      <c r="M86" s="230" t="s">
        <v>269</v>
      </c>
      <c r="N86" s="230">
        <v>22010</v>
      </c>
      <c r="O86" s="230">
        <v>22020</v>
      </c>
      <c r="P86" s="230">
        <v>22030</v>
      </c>
      <c r="Q86" s="230">
        <v>22040</v>
      </c>
      <c r="R86" s="230">
        <v>22050</v>
      </c>
      <c r="S86" s="230">
        <v>22060</v>
      </c>
      <c r="BH86" s="230" t="s">
        <v>270</v>
      </c>
      <c r="BI86" s="230" t="s">
        <v>270</v>
      </c>
      <c r="BJ86" s="230" t="s">
        <v>270</v>
      </c>
      <c r="BK86" s="230" t="s">
        <v>270</v>
      </c>
      <c r="BL86" s="230" t="s">
        <v>270</v>
      </c>
      <c r="BM86" s="230" t="s">
        <v>270</v>
      </c>
      <c r="BN86" s="230" t="s">
        <v>270</v>
      </c>
      <c r="BO86" s="230" t="s">
        <v>270</v>
      </c>
      <c r="BP86" s="230" t="s">
        <v>270</v>
      </c>
      <c r="BQ86" s="230" t="s">
        <v>270</v>
      </c>
      <c r="BR86" s="230" t="s">
        <v>270</v>
      </c>
      <c r="BS86" s="230" t="s">
        <v>270</v>
      </c>
      <c r="BT86" s="230" t="s">
        <v>270</v>
      </c>
      <c r="BU86" s="230" t="s">
        <v>270</v>
      </c>
      <c r="BV86" s="230" t="s">
        <v>270</v>
      </c>
      <c r="BW86" s="230" t="s">
        <v>270</v>
      </c>
      <c r="BX86" s="230" t="s">
        <v>270</v>
      </c>
      <c r="BY86" s="230" t="s">
        <v>270</v>
      </c>
      <c r="BZ86" s="230" t="s">
        <v>270</v>
      </c>
      <c r="CA86" s="230" t="s">
        <v>270</v>
      </c>
      <c r="CB86" s="230" t="s">
        <v>270</v>
      </c>
      <c r="CC86" s="230" t="s">
        <v>270</v>
      </c>
      <c r="CD86" s="230" t="s">
        <v>270</v>
      </c>
      <c r="CE86" s="230" t="s">
        <v>270</v>
      </c>
      <c r="CF86" s="230" t="s">
        <v>270</v>
      </c>
      <c r="CG86" s="230" t="s">
        <v>270</v>
      </c>
      <c r="CH86" s="230" t="s">
        <v>270</v>
      </c>
      <c r="CI86" s="230" t="s">
        <v>270</v>
      </c>
      <c r="CJ86" s="230" t="s">
        <v>270</v>
      </c>
      <c r="CK86" s="230" t="s">
        <v>270</v>
      </c>
      <c r="CL86" s="230" t="s">
        <v>270</v>
      </c>
      <c r="CM86" s="230" t="s">
        <v>270</v>
      </c>
      <c r="CN86" s="230" t="s">
        <v>270</v>
      </c>
      <c r="CO86" s="230" t="s">
        <v>270</v>
      </c>
      <c r="CP86" s="230" t="s">
        <v>270</v>
      </c>
      <c r="CQ86" s="230" t="s">
        <v>270</v>
      </c>
      <c r="CR86" s="230" t="s">
        <v>270</v>
      </c>
      <c r="CS86" s="230" t="s">
        <v>270</v>
      </c>
      <c r="CT86" s="230" t="s">
        <v>270</v>
      </c>
      <c r="CU86" s="230" t="s">
        <v>270</v>
      </c>
      <c r="CV86" s="230" t="s">
        <v>270</v>
      </c>
      <c r="CW86" s="230" t="s">
        <v>270</v>
      </c>
      <c r="CX86" s="230" t="s">
        <v>270</v>
      </c>
      <c r="CY86" s="230" t="s">
        <v>270</v>
      </c>
      <c r="CZ86" s="230" t="s">
        <v>270</v>
      </c>
      <c r="DA86" s="230" t="s">
        <v>270</v>
      </c>
      <c r="DB86" s="230" t="s">
        <v>270</v>
      </c>
      <c r="DC86" s="230" t="s">
        <v>270</v>
      </c>
      <c r="DD86" s="230" t="s">
        <v>270</v>
      </c>
      <c r="DE86" s="230" t="s">
        <v>270</v>
      </c>
      <c r="DF86" s="230" t="s">
        <v>270</v>
      </c>
      <c r="DG86" s="230" t="s">
        <v>270</v>
      </c>
      <c r="DH86" s="230" t="s">
        <v>270</v>
      </c>
      <c r="DI86" s="230" t="s">
        <v>270</v>
      </c>
      <c r="DJ86" s="230" t="s">
        <v>270</v>
      </c>
      <c r="DK86" s="230" t="s">
        <v>270</v>
      </c>
      <c r="DL86" s="230" t="s">
        <v>270</v>
      </c>
      <c r="DM86" s="230" t="s">
        <v>270</v>
      </c>
      <c r="DN86" s="230" t="s">
        <v>270</v>
      </c>
      <c r="DO86" s="230" t="s">
        <v>270</v>
      </c>
      <c r="DP86" s="230" t="s">
        <v>270</v>
      </c>
      <c r="DQ86" s="230" t="s">
        <v>270</v>
      </c>
      <c r="DR86" s="230" t="s">
        <v>270</v>
      </c>
      <c r="DS86" s="230" t="s">
        <v>270</v>
      </c>
      <c r="DT86" s="230" t="s">
        <v>270</v>
      </c>
      <c r="DU86" s="230" t="s">
        <v>270</v>
      </c>
      <c r="DV86" s="230" t="s">
        <v>270</v>
      </c>
      <c r="DW86" s="230" t="s">
        <v>270</v>
      </c>
      <c r="DX86" s="230" t="s">
        <v>270</v>
      </c>
      <c r="DY86" s="230" t="s">
        <v>270</v>
      </c>
      <c r="DZ86" s="230" t="s">
        <v>270</v>
      </c>
      <c r="EA86" s="230" t="s">
        <v>270</v>
      </c>
      <c r="EB86" s="230" t="s">
        <v>270</v>
      </c>
      <c r="EC86" s="230" t="s">
        <v>270</v>
      </c>
      <c r="ED86" s="230" t="s">
        <v>270</v>
      </c>
      <c r="EE86" s="230" t="s">
        <v>270</v>
      </c>
      <c r="EF86" s="230" t="s">
        <v>270</v>
      </c>
      <c r="EG86" s="230" t="s">
        <v>270</v>
      </c>
      <c r="EH86" s="230" t="s">
        <v>270</v>
      </c>
      <c r="EI86" s="230" t="s">
        <v>270</v>
      </c>
      <c r="EJ86" s="230" t="s">
        <v>270</v>
      </c>
      <c r="EK86" s="230" t="s">
        <v>270</v>
      </c>
      <c r="EL86" s="230" t="s">
        <v>270</v>
      </c>
      <c r="EM86" s="230" t="s">
        <v>270</v>
      </c>
      <c r="EN86" s="230" t="s">
        <v>270</v>
      </c>
      <c r="EO86" s="230" t="s">
        <v>270</v>
      </c>
      <c r="EP86" s="230" t="s">
        <v>270</v>
      </c>
      <c r="EQ86" s="230" t="s">
        <v>270</v>
      </c>
      <c r="ER86" s="230" t="s">
        <v>270</v>
      </c>
      <c r="ES86" s="230" t="s">
        <v>354</v>
      </c>
      <c r="ET86" s="230" t="s">
        <v>270</v>
      </c>
      <c r="EU86" s="230" t="s">
        <v>270</v>
      </c>
      <c r="EV86" s="230" t="s">
        <v>270</v>
      </c>
      <c r="EW86" s="230" t="s">
        <v>270</v>
      </c>
      <c r="EX86" s="230" t="s">
        <v>270</v>
      </c>
      <c r="EY86" s="230" t="s">
        <v>270</v>
      </c>
      <c r="EZ86" s="230" t="s">
        <v>270</v>
      </c>
      <c r="FA86" s="230" t="s">
        <v>270</v>
      </c>
      <c r="FB86" s="230" t="s">
        <v>270</v>
      </c>
      <c r="FC86" s="230" t="s">
        <v>270</v>
      </c>
      <c r="FD86" s="230" t="s">
        <v>270</v>
      </c>
      <c r="FE86" s="230" t="s">
        <v>270</v>
      </c>
      <c r="FF86" s="230" t="s">
        <v>270</v>
      </c>
      <c r="FG86" s="230" t="s">
        <v>270</v>
      </c>
      <c r="FH86" s="230" t="s">
        <v>270</v>
      </c>
      <c r="FI86" s="230" t="s">
        <v>270</v>
      </c>
      <c r="FJ86" s="230" t="s">
        <v>270</v>
      </c>
      <c r="FK86" s="230" t="s">
        <v>270</v>
      </c>
      <c r="FL86" s="230" t="s">
        <v>270</v>
      </c>
      <c r="FM86" s="230" t="s">
        <v>270</v>
      </c>
      <c r="FN86" s="230" t="s">
        <v>270</v>
      </c>
      <c r="FO86" s="230" t="s">
        <v>270</v>
      </c>
      <c r="FP86" s="230" t="s">
        <v>270</v>
      </c>
      <c r="FQ86" s="230" t="s">
        <v>270</v>
      </c>
      <c r="FR86" s="230" t="s">
        <v>270</v>
      </c>
      <c r="FS86" s="230" t="s">
        <v>270</v>
      </c>
      <c r="FT86" s="230" t="s">
        <v>270</v>
      </c>
      <c r="FU86" s="230" t="s">
        <v>270</v>
      </c>
      <c r="FV86" s="230" t="s">
        <v>270</v>
      </c>
      <c r="FW86" s="230" t="s">
        <v>270</v>
      </c>
      <c r="FX86" s="230" t="s">
        <v>270</v>
      </c>
      <c r="FY86" s="230" t="s">
        <v>270</v>
      </c>
      <c r="FZ86" s="230" t="s">
        <v>270</v>
      </c>
      <c r="GA86" s="230" t="s">
        <v>270</v>
      </c>
      <c r="GB86" s="230" t="s">
        <v>270</v>
      </c>
      <c r="GC86" s="230" t="s">
        <v>270</v>
      </c>
      <c r="GD86" s="230" t="s">
        <v>270</v>
      </c>
      <c r="GE86" s="230" t="s">
        <v>270</v>
      </c>
      <c r="GF86" s="230" t="s">
        <v>270</v>
      </c>
      <c r="GG86" s="230" t="s">
        <v>270</v>
      </c>
      <c r="GH86" s="230" t="s">
        <v>270</v>
      </c>
      <c r="GI86" s="230" t="s">
        <v>270</v>
      </c>
      <c r="GJ86" s="230" t="s">
        <v>270</v>
      </c>
      <c r="GK86" s="230" t="s">
        <v>270</v>
      </c>
      <c r="GL86" s="230" t="s">
        <v>270</v>
      </c>
      <c r="GM86" s="230" t="s">
        <v>270</v>
      </c>
      <c r="GN86" s="230" t="s">
        <v>270</v>
      </c>
      <c r="GO86" s="230" t="s">
        <v>270</v>
      </c>
      <c r="GP86" s="228"/>
      <c r="GQ86" s="229" cm="1">
        <f t="array" ref="GQ86">IF(OR(N86:ER86='Annex.1　DeclarationDesired'!$F$30),ROW(),"")</f>
        <v>86</v>
      </c>
      <c r="GR86" s="229"/>
    </row>
    <row r="87" spans="1:200" s="230" customFormat="1" ht="20.65" customHeight="1">
      <c r="A87" s="242" t="s">
        <v>670</v>
      </c>
      <c r="B87" s="241" t="s">
        <v>649</v>
      </c>
      <c r="C87" s="235" t="s">
        <v>502</v>
      </c>
      <c r="D87" s="235" t="s">
        <v>671</v>
      </c>
      <c r="E87" s="235"/>
      <c r="F87" s="235"/>
      <c r="G87" s="235" t="s">
        <v>651</v>
      </c>
      <c r="H87" s="235" t="s">
        <v>265</v>
      </c>
      <c r="I87" s="235" t="s">
        <v>651</v>
      </c>
      <c r="J87" s="235" t="s">
        <v>265</v>
      </c>
      <c r="K87" s="235" t="s">
        <v>651</v>
      </c>
      <c r="L87" s="235" t="s">
        <v>268</v>
      </c>
      <c r="M87" s="230" t="s">
        <v>269</v>
      </c>
      <c r="N87" s="230">
        <v>13030</v>
      </c>
      <c r="O87" s="230">
        <v>18010</v>
      </c>
      <c r="P87" s="230">
        <v>26020</v>
      </c>
      <c r="Q87" s="230">
        <v>26030</v>
      </c>
      <c r="R87" s="230">
        <v>27030</v>
      </c>
      <c r="S87" s="230">
        <v>28010</v>
      </c>
      <c r="T87" s="230">
        <v>28020</v>
      </c>
      <c r="U87" s="230">
        <v>28030</v>
      </c>
      <c r="V87" s="230">
        <v>29010</v>
      </c>
      <c r="W87" s="230">
        <v>31020</v>
      </c>
      <c r="X87" s="230">
        <v>32020</v>
      </c>
      <c r="Y87" s="230">
        <v>34010</v>
      </c>
      <c r="Z87" s="230">
        <v>36010</v>
      </c>
      <c r="AA87" s="230">
        <v>36020</v>
      </c>
      <c r="AB87" s="230">
        <v>39020</v>
      </c>
      <c r="AC87" s="230">
        <v>64020</v>
      </c>
      <c r="AD87" s="230">
        <v>64030</v>
      </c>
      <c r="AE87" s="230">
        <v>64050</v>
      </c>
      <c r="BH87" s="230" t="s">
        <v>270</v>
      </c>
      <c r="BI87" s="230" t="s">
        <v>270</v>
      </c>
      <c r="BJ87" s="230" t="s">
        <v>270</v>
      </c>
      <c r="BK87" s="230" t="s">
        <v>270</v>
      </c>
      <c r="BL87" s="230" t="s">
        <v>270</v>
      </c>
      <c r="BM87" s="230" t="s">
        <v>270</v>
      </c>
      <c r="BN87" s="230" t="s">
        <v>270</v>
      </c>
      <c r="BO87" s="230" t="s">
        <v>270</v>
      </c>
      <c r="BP87" s="230" t="s">
        <v>270</v>
      </c>
      <c r="BQ87" s="230" t="s">
        <v>270</v>
      </c>
      <c r="BR87" s="230" t="s">
        <v>270</v>
      </c>
      <c r="BS87" s="230" t="s">
        <v>270</v>
      </c>
      <c r="BT87" s="230" t="s">
        <v>270</v>
      </c>
      <c r="BU87" s="230" t="s">
        <v>270</v>
      </c>
      <c r="BV87" s="230" t="s">
        <v>270</v>
      </c>
      <c r="BW87" s="230" t="s">
        <v>270</v>
      </c>
      <c r="BX87" s="230" t="s">
        <v>270</v>
      </c>
      <c r="BY87" s="230" t="s">
        <v>270</v>
      </c>
      <c r="BZ87" s="230" t="s">
        <v>270</v>
      </c>
      <c r="CA87" s="230" t="s">
        <v>270</v>
      </c>
      <c r="CB87" s="230" t="s">
        <v>270</v>
      </c>
      <c r="CC87" s="230" t="s">
        <v>270</v>
      </c>
      <c r="CD87" s="230" t="s">
        <v>270</v>
      </c>
      <c r="CE87" s="230" t="s">
        <v>270</v>
      </c>
      <c r="CF87" s="230" t="s">
        <v>270</v>
      </c>
      <c r="CG87" s="230" t="s">
        <v>270</v>
      </c>
      <c r="CH87" s="230" t="s">
        <v>270</v>
      </c>
      <c r="CI87" s="230" t="s">
        <v>270</v>
      </c>
      <c r="CJ87" s="230" t="s">
        <v>270</v>
      </c>
      <c r="CK87" s="230" t="s">
        <v>270</v>
      </c>
      <c r="CL87" s="230" t="s">
        <v>270</v>
      </c>
      <c r="CM87" s="230" t="s">
        <v>270</v>
      </c>
      <c r="CN87" s="230" t="s">
        <v>270</v>
      </c>
      <c r="CO87" s="230" t="s">
        <v>270</v>
      </c>
      <c r="CP87" s="230" t="s">
        <v>270</v>
      </c>
      <c r="CQ87" s="230" t="s">
        <v>270</v>
      </c>
      <c r="CR87" s="230" t="s">
        <v>270</v>
      </c>
      <c r="CS87" s="230" t="s">
        <v>270</v>
      </c>
      <c r="CT87" s="230" t="s">
        <v>270</v>
      </c>
      <c r="CU87" s="230" t="s">
        <v>270</v>
      </c>
      <c r="CV87" s="230" t="s">
        <v>270</v>
      </c>
      <c r="CW87" s="230" t="s">
        <v>270</v>
      </c>
      <c r="CX87" s="230" t="s">
        <v>270</v>
      </c>
      <c r="CY87" s="230" t="s">
        <v>270</v>
      </c>
      <c r="CZ87" s="230" t="s">
        <v>270</v>
      </c>
      <c r="DA87" s="230" t="s">
        <v>270</v>
      </c>
      <c r="DB87" s="230" t="s">
        <v>270</v>
      </c>
      <c r="DC87" s="230" t="s">
        <v>270</v>
      </c>
      <c r="DD87" s="230" t="s">
        <v>270</v>
      </c>
      <c r="DE87" s="230" t="s">
        <v>270</v>
      </c>
      <c r="DF87" s="230" t="s">
        <v>270</v>
      </c>
      <c r="DG87" s="230" t="s">
        <v>270</v>
      </c>
      <c r="DH87" s="230" t="s">
        <v>270</v>
      </c>
      <c r="DI87" s="230" t="s">
        <v>270</v>
      </c>
      <c r="DJ87" s="230" t="s">
        <v>270</v>
      </c>
      <c r="DK87" s="230" t="s">
        <v>270</v>
      </c>
      <c r="DL87" s="230" t="s">
        <v>270</v>
      </c>
      <c r="DM87" s="230" t="s">
        <v>270</v>
      </c>
      <c r="DN87" s="230" t="s">
        <v>270</v>
      </c>
      <c r="DO87" s="230" t="s">
        <v>270</v>
      </c>
      <c r="DP87" s="230" t="s">
        <v>270</v>
      </c>
      <c r="DQ87" s="230" t="s">
        <v>270</v>
      </c>
      <c r="DR87" s="230" t="s">
        <v>270</v>
      </c>
      <c r="DS87" s="230" t="s">
        <v>270</v>
      </c>
      <c r="DT87" s="230" t="s">
        <v>270</v>
      </c>
      <c r="DU87" s="230" t="s">
        <v>270</v>
      </c>
      <c r="DV87" s="230" t="s">
        <v>270</v>
      </c>
      <c r="DW87" s="230" t="s">
        <v>270</v>
      </c>
      <c r="DX87" s="230" t="s">
        <v>270</v>
      </c>
      <c r="DY87" s="230" t="s">
        <v>270</v>
      </c>
      <c r="DZ87" s="230" t="s">
        <v>270</v>
      </c>
      <c r="EA87" s="230" t="s">
        <v>270</v>
      </c>
      <c r="EB87" s="230" t="s">
        <v>270</v>
      </c>
      <c r="EC87" s="230" t="s">
        <v>270</v>
      </c>
      <c r="ED87" s="230" t="s">
        <v>270</v>
      </c>
      <c r="EE87" s="230" t="s">
        <v>270</v>
      </c>
      <c r="EF87" s="230" t="s">
        <v>270</v>
      </c>
      <c r="EG87" s="230" t="s">
        <v>270</v>
      </c>
      <c r="EH87" s="230" t="s">
        <v>270</v>
      </c>
      <c r="EI87" s="230" t="s">
        <v>270</v>
      </c>
      <c r="EJ87" s="230" t="s">
        <v>270</v>
      </c>
      <c r="EK87" s="230" t="s">
        <v>270</v>
      </c>
      <c r="EL87" s="230" t="s">
        <v>270</v>
      </c>
      <c r="EM87" s="230" t="s">
        <v>270</v>
      </c>
      <c r="EN87" s="230" t="s">
        <v>270</v>
      </c>
      <c r="EO87" s="230" t="s">
        <v>270</v>
      </c>
      <c r="EP87" s="230" t="s">
        <v>270</v>
      </c>
      <c r="EQ87" s="230" t="s">
        <v>270</v>
      </c>
      <c r="ER87" s="230" t="s">
        <v>270</v>
      </c>
      <c r="ES87" s="230" t="s">
        <v>556</v>
      </c>
      <c r="ET87" s="230" t="s">
        <v>271</v>
      </c>
      <c r="EU87" s="230" t="s">
        <v>303</v>
      </c>
      <c r="EV87" s="230" t="s">
        <v>506</v>
      </c>
      <c r="EW87" s="230" t="s">
        <v>318</v>
      </c>
      <c r="EX87" s="230" t="s">
        <v>304</v>
      </c>
      <c r="EY87" s="230" t="s">
        <v>306</v>
      </c>
      <c r="EZ87" s="230" t="s">
        <v>507</v>
      </c>
      <c r="FA87" s="230" t="s">
        <v>509</v>
      </c>
      <c r="FB87" s="230" t="s">
        <v>511</v>
      </c>
      <c r="FC87" s="230" t="s">
        <v>323</v>
      </c>
      <c r="FD87" s="230" t="s">
        <v>343</v>
      </c>
      <c r="FE87" s="230" t="s">
        <v>270</v>
      </c>
      <c r="FF87" s="230" t="s">
        <v>270</v>
      </c>
      <c r="FG87" s="230" t="s">
        <v>270</v>
      </c>
      <c r="FH87" s="230" t="s">
        <v>270</v>
      </c>
      <c r="FI87" s="230" t="s">
        <v>270</v>
      </c>
      <c r="FJ87" s="230" t="s">
        <v>270</v>
      </c>
      <c r="FK87" s="230" t="s">
        <v>270</v>
      </c>
      <c r="FL87" s="230" t="s">
        <v>270</v>
      </c>
      <c r="FM87" s="230" t="s">
        <v>270</v>
      </c>
      <c r="FN87" s="230" t="s">
        <v>270</v>
      </c>
      <c r="FO87" s="230" t="s">
        <v>270</v>
      </c>
      <c r="FP87" s="230" t="s">
        <v>270</v>
      </c>
      <c r="FQ87" s="230" t="s">
        <v>270</v>
      </c>
      <c r="FR87" s="230" t="s">
        <v>270</v>
      </c>
      <c r="FS87" s="230" t="s">
        <v>270</v>
      </c>
      <c r="FT87" s="230" t="s">
        <v>270</v>
      </c>
      <c r="FU87" s="230" t="s">
        <v>270</v>
      </c>
      <c r="FV87" s="230" t="s">
        <v>270</v>
      </c>
      <c r="FW87" s="230" t="s">
        <v>270</v>
      </c>
      <c r="FX87" s="230" t="s">
        <v>270</v>
      </c>
      <c r="FY87" s="230" t="s">
        <v>270</v>
      </c>
      <c r="FZ87" s="230" t="s">
        <v>270</v>
      </c>
      <c r="GA87" s="230" t="s">
        <v>270</v>
      </c>
      <c r="GB87" s="230" t="s">
        <v>270</v>
      </c>
      <c r="GC87" s="230" t="s">
        <v>270</v>
      </c>
      <c r="GD87" s="230" t="s">
        <v>270</v>
      </c>
      <c r="GE87" s="230" t="s">
        <v>270</v>
      </c>
      <c r="GF87" s="230" t="s">
        <v>270</v>
      </c>
      <c r="GG87" s="230" t="s">
        <v>270</v>
      </c>
      <c r="GH87" s="230" t="s">
        <v>270</v>
      </c>
      <c r="GI87" s="230" t="s">
        <v>270</v>
      </c>
      <c r="GJ87" s="230" t="s">
        <v>270</v>
      </c>
      <c r="GK87" s="230" t="s">
        <v>270</v>
      </c>
      <c r="GL87" s="230" t="s">
        <v>270</v>
      </c>
      <c r="GM87" s="230" t="s">
        <v>270</v>
      </c>
      <c r="GN87" s="230" t="s">
        <v>270</v>
      </c>
      <c r="GO87" s="230" t="s">
        <v>270</v>
      </c>
      <c r="GP87" s="228"/>
      <c r="GQ87" s="229" cm="1">
        <f t="array" ref="GQ87">IF(OR(N87:ER87='Annex.1　DeclarationDesired'!$F$30),ROW(),"")</f>
        <v>87</v>
      </c>
      <c r="GR87" s="229"/>
    </row>
    <row r="88" spans="1:200" s="230" customFormat="1" ht="20.65" customHeight="1">
      <c r="A88" s="242" t="s">
        <v>672</v>
      </c>
      <c r="B88" s="241" t="s">
        <v>649</v>
      </c>
      <c r="C88" s="235" t="s">
        <v>502</v>
      </c>
      <c r="D88" s="235" t="s">
        <v>673</v>
      </c>
      <c r="E88" s="235"/>
      <c r="F88" s="235"/>
      <c r="G88" s="235" t="s">
        <v>651</v>
      </c>
      <c r="H88" s="235" t="s">
        <v>265</v>
      </c>
      <c r="I88" s="235" t="s">
        <v>651</v>
      </c>
      <c r="J88" s="235" t="s">
        <v>265</v>
      </c>
      <c r="K88" s="235" t="s">
        <v>651</v>
      </c>
      <c r="L88" s="235" t="s">
        <v>268</v>
      </c>
      <c r="M88" s="230" t="s">
        <v>269</v>
      </c>
      <c r="N88" s="230">
        <v>44030</v>
      </c>
      <c r="O88" s="230">
        <v>43010</v>
      </c>
      <c r="P88" s="230">
        <v>39040</v>
      </c>
      <c r="Q88" s="230">
        <v>38060</v>
      </c>
      <c r="R88" s="230">
        <v>39010</v>
      </c>
      <c r="S88" s="230">
        <v>38020</v>
      </c>
      <c r="T88" s="230">
        <v>38030</v>
      </c>
      <c r="BH88" s="230" t="s">
        <v>270</v>
      </c>
      <c r="BI88" s="230" t="s">
        <v>270</v>
      </c>
      <c r="BJ88" s="230" t="s">
        <v>270</v>
      </c>
      <c r="BK88" s="230" t="s">
        <v>270</v>
      </c>
      <c r="BL88" s="230" t="s">
        <v>270</v>
      </c>
      <c r="BM88" s="230" t="s">
        <v>270</v>
      </c>
      <c r="BN88" s="230" t="s">
        <v>270</v>
      </c>
      <c r="BO88" s="230" t="s">
        <v>270</v>
      </c>
      <c r="BP88" s="230" t="s">
        <v>270</v>
      </c>
      <c r="BQ88" s="230" t="s">
        <v>270</v>
      </c>
      <c r="BR88" s="230" t="s">
        <v>270</v>
      </c>
      <c r="BS88" s="230" t="s">
        <v>270</v>
      </c>
      <c r="BT88" s="230" t="s">
        <v>270</v>
      </c>
      <c r="BU88" s="230" t="s">
        <v>270</v>
      </c>
      <c r="BV88" s="230" t="s">
        <v>270</v>
      </c>
      <c r="BW88" s="230" t="s">
        <v>270</v>
      </c>
      <c r="BX88" s="230" t="s">
        <v>270</v>
      </c>
      <c r="BY88" s="230" t="s">
        <v>270</v>
      </c>
      <c r="BZ88" s="230" t="s">
        <v>270</v>
      </c>
      <c r="CA88" s="230" t="s">
        <v>270</v>
      </c>
      <c r="CB88" s="230" t="s">
        <v>270</v>
      </c>
      <c r="CC88" s="230" t="s">
        <v>270</v>
      </c>
      <c r="CD88" s="230" t="s">
        <v>270</v>
      </c>
      <c r="CE88" s="230" t="s">
        <v>270</v>
      </c>
      <c r="CF88" s="230" t="s">
        <v>270</v>
      </c>
      <c r="CG88" s="230" t="s">
        <v>270</v>
      </c>
      <c r="CH88" s="230" t="s">
        <v>270</v>
      </c>
      <c r="CI88" s="230" t="s">
        <v>270</v>
      </c>
      <c r="CJ88" s="230" t="s">
        <v>270</v>
      </c>
      <c r="CK88" s="230" t="s">
        <v>270</v>
      </c>
      <c r="CL88" s="230" t="s">
        <v>270</v>
      </c>
      <c r="CM88" s="230" t="s">
        <v>270</v>
      </c>
      <c r="CN88" s="230" t="s">
        <v>270</v>
      </c>
      <c r="CO88" s="230" t="s">
        <v>270</v>
      </c>
      <c r="CP88" s="230" t="s">
        <v>270</v>
      </c>
      <c r="CQ88" s="230" t="s">
        <v>270</v>
      </c>
      <c r="CR88" s="230" t="s">
        <v>270</v>
      </c>
      <c r="CS88" s="230" t="s">
        <v>270</v>
      </c>
      <c r="CT88" s="230" t="s">
        <v>270</v>
      </c>
      <c r="CU88" s="230" t="s">
        <v>270</v>
      </c>
      <c r="CV88" s="230" t="s">
        <v>270</v>
      </c>
      <c r="CW88" s="230" t="s">
        <v>270</v>
      </c>
      <c r="CX88" s="230" t="s">
        <v>270</v>
      </c>
      <c r="CY88" s="230" t="s">
        <v>270</v>
      </c>
      <c r="CZ88" s="230" t="s">
        <v>270</v>
      </c>
      <c r="DA88" s="230" t="s">
        <v>270</v>
      </c>
      <c r="DB88" s="230" t="s">
        <v>270</v>
      </c>
      <c r="DC88" s="230" t="s">
        <v>270</v>
      </c>
      <c r="DD88" s="230" t="s">
        <v>270</v>
      </c>
      <c r="DE88" s="230" t="s">
        <v>270</v>
      </c>
      <c r="DF88" s="230" t="s">
        <v>270</v>
      </c>
      <c r="DG88" s="230" t="s">
        <v>270</v>
      </c>
      <c r="DH88" s="230" t="s">
        <v>270</v>
      </c>
      <c r="DI88" s="230" t="s">
        <v>270</v>
      </c>
      <c r="DJ88" s="230" t="s">
        <v>270</v>
      </c>
      <c r="DK88" s="230" t="s">
        <v>270</v>
      </c>
      <c r="DL88" s="230" t="s">
        <v>270</v>
      </c>
      <c r="DM88" s="230" t="s">
        <v>270</v>
      </c>
      <c r="DN88" s="230" t="s">
        <v>270</v>
      </c>
      <c r="DO88" s="230" t="s">
        <v>270</v>
      </c>
      <c r="DP88" s="230" t="s">
        <v>270</v>
      </c>
      <c r="DQ88" s="230" t="s">
        <v>270</v>
      </c>
      <c r="DR88" s="230" t="s">
        <v>270</v>
      </c>
      <c r="DS88" s="230" t="s">
        <v>270</v>
      </c>
      <c r="DT88" s="230" t="s">
        <v>270</v>
      </c>
      <c r="DU88" s="230" t="s">
        <v>270</v>
      </c>
      <c r="DV88" s="230" t="s">
        <v>270</v>
      </c>
      <c r="DW88" s="230" t="s">
        <v>270</v>
      </c>
      <c r="DX88" s="230" t="s">
        <v>270</v>
      </c>
      <c r="DY88" s="230" t="s">
        <v>270</v>
      </c>
      <c r="DZ88" s="230" t="s">
        <v>270</v>
      </c>
      <c r="EA88" s="230" t="s">
        <v>270</v>
      </c>
      <c r="EB88" s="230" t="s">
        <v>270</v>
      </c>
      <c r="EC88" s="230" t="s">
        <v>270</v>
      </c>
      <c r="ED88" s="230" t="s">
        <v>270</v>
      </c>
      <c r="EE88" s="230" t="s">
        <v>270</v>
      </c>
      <c r="EF88" s="230" t="s">
        <v>270</v>
      </c>
      <c r="EG88" s="230" t="s">
        <v>270</v>
      </c>
      <c r="EH88" s="230" t="s">
        <v>270</v>
      </c>
      <c r="EI88" s="230" t="s">
        <v>270</v>
      </c>
      <c r="EJ88" s="230" t="s">
        <v>270</v>
      </c>
      <c r="EK88" s="230" t="s">
        <v>270</v>
      </c>
      <c r="EL88" s="230" t="s">
        <v>270</v>
      </c>
      <c r="EM88" s="230" t="s">
        <v>270</v>
      </c>
      <c r="EN88" s="230" t="s">
        <v>270</v>
      </c>
      <c r="EO88" s="230" t="s">
        <v>270</v>
      </c>
      <c r="EP88" s="230" t="s">
        <v>270</v>
      </c>
      <c r="EQ88" s="230" t="s">
        <v>270</v>
      </c>
      <c r="ER88" s="230" t="s">
        <v>270</v>
      </c>
      <c r="ES88" s="230" t="s">
        <v>328</v>
      </c>
      <c r="ET88" s="230" t="s">
        <v>323</v>
      </c>
      <c r="EU88" s="230" t="s">
        <v>332</v>
      </c>
      <c r="EV88" s="230" t="s">
        <v>319</v>
      </c>
      <c r="EW88" s="230" t="s">
        <v>270</v>
      </c>
      <c r="EX88" s="230" t="s">
        <v>270</v>
      </c>
      <c r="EY88" s="230" t="s">
        <v>270</v>
      </c>
      <c r="EZ88" s="230" t="s">
        <v>270</v>
      </c>
      <c r="FA88" s="230" t="s">
        <v>270</v>
      </c>
      <c r="FB88" s="230" t="s">
        <v>270</v>
      </c>
      <c r="FC88" s="230" t="s">
        <v>270</v>
      </c>
      <c r="FD88" s="230" t="s">
        <v>270</v>
      </c>
      <c r="FE88" s="230" t="s">
        <v>270</v>
      </c>
      <c r="FF88" s="230" t="s">
        <v>270</v>
      </c>
      <c r="FG88" s="230" t="s">
        <v>270</v>
      </c>
      <c r="FH88" s="230" t="s">
        <v>270</v>
      </c>
      <c r="FI88" s="230" t="s">
        <v>270</v>
      </c>
      <c r="FJ88" s="230" t="s">
        <v>270</v>
      </c>
      <c r="FK88" s="230" t="s">
        <v>270</v>
      </c>
      <c r="FL88" s="230" t="s">
        <v>270</v>
      </c>
      <c r="FM88" s="230" t="s">
        <v>270</v>
      </c>
      <c r="FN88" s="230" t="s">
        <v>270</v>
      </c>
      <c r="FO88" s="230" t="s">
        <v>270</v>
      </c>
      <c r="FP88" s="230" t="s">
        <v>270</v>
      </c>
      <c r="FQ88" s="230" t="s">
        <v>270</v>
      </c>
      <c r="FR88" s="230" t="s">
        <v>270</v>
      </c>
      <c r="FS88" s="230" t="s">
        <v>270</v>
      </c>
      <c r="FT88" s="230" t="s">
        <v>270</v>
      </c>
      <c r="FU88" s="230" t="s">
        <v>270</v>
      </c>
      <c r="FV88" s="230" t="s">
        <v>270</v>
      </c>
      <c r="FW88" s="230" t="s">
        <v>270</v>
      </c>
      <c r="FX88" s="230" t="s">
        <v>270</v>
      </c>
      <c r="FY88" s="230" t="s">
        <v>270</v>
      </c>
      <c r="FZ88" s="230" t="s">
        <v>270</v>
      </c>
      <c r="GA88" s="230" t="s">
        <v>270</v>
      </c>
      <c r="GB88" s="230" t="s">
        <v>270</v>
      </c>
      <c r="GC88" s="230" t="s">
        <v>270</v>
      </c>
      <c r="GD88" s="230" t="s">
        <v>270</v>
      </c>
      <c r="GE88" s="230" t="s">
        <v>270</v>
      </c>
      <c r="GF88" s="230" t="s">
        <v>270</v>
      </c>
      <c r="GG88" s="230" t="s">
        <v>270</v>
      </c>
      <c r="GH88" s="230" t="s">
        <v>270</v>
      </c>
      <c r="GI88" s="230" t="s">
        <v>270</v>
      </c>
      <c r="GJ88" s="230" t="s">
        <v>270</v>
      </c>
      <c r="GK88" s="230" t="s">
        <v>270</v>
      </c>
      <c r="GL88" s="230" t="s">
        <v>270</v>
      </c>
      <c r="GM88" s="230" t="s">
        <v>270</v>
      </c>
      <c r="GN88" s="230" t="s">
        <v>270</v>
      </c>
      <c r="GO88" s="230" t="s">
        <v>270</v>
      </c>
      <c r="GP88" s="228"/>
      <c r="GQ88" s="229" cm="1">
        <f t="array" ref="GQ88">IF(OR(N88:ER88='Annex.1　DeclarationDesired'!$F$30),ROW(),"")</f>
        <v>88</v>
      </c>
      <c r="GR88" s="229"/>
    </row>
    <row r="89" spans="1:200" s="230" customFormat="1" ht="20.65" customHeight="1">
      <c r="A89" s="242" t="s">
        <v>674</v>
      </c>
      <c r="B89" s="241" t="s">
        <v>649</v>
      </c>
      <c r="C89" s="235" t="s">
        <v>502</v>
      </c>
      <c r="D89" s="235" t="s">
        <v>675</v>
      </c>
      <c r="E89" s="235"/>
      <c r="F89" s="235"/>
      <c r="G89" s="235" t="s">
        <v>651</v>
      </c>
      <c r="H89" s="235" t="s">
        <v>265</v>
      </c>
      <c r="I89" s="235" t="s">
        <v>651</v>
      </c>
      <c r="J89" s="235" t="s">
        <v>265</v>
      </c>
      <c r="K89" s="235" t="s">
        <v>651</v>
      </c>
      <c r="L89" s="235" t="s">
        <v>268</v>
      </c>
      <c r="M89" s="230" t="s">
        <v>269</v>
      </c>
      <c r="N89" s="230">
        <v>17010</v>
      </c>
      <c r="O89" s="230">
        <v>17020</v>
      </c>
      <c r="P89" s="230">
        <v>17030</v>
      </c>
      <c r="Q89" s="230">
        <v>17040</v>
      </c>
      <c r="R89" s="230">
        <v>17050</v>
      </c>
      <c r="BH89" s="230" t="s">
        <v>270</v>
      </c>
      <c r="BI89" s="230" t="s">
        <v>270</v>
      </c>
      <c r="BJ89" s="230" t="s">
        <v>270</v>
      </c>
      <c r="BK89" s="230" t="s">
        <v>270</v>
      </c>
      <c r="BL89" s="230" t="s">
        <v>270</v>
      </c>
      <c r="BM89" s="230" t="s">
        <v>270</v>
      </c>
      <c r="BN89" s="230" t="s">
        <v>270</v>
      </c>
      <c r="BO89" s="230" t="s">
        <v>270</v>
      </c>
      <c r="BP89" s="230" t="s">
        <v>270</v>
      </c>
      <c r="BQ89" s="230" t="s">
        <v>270</v>
      </c>
      <c r="BR89" s="230" t="s">
        <v>270</v>
      </c>
      <c r="BS89" s="230" t="s">
        <v>270</v>
      </c>
      <c r="BT89" s="230" t="s">
        <v>270</v>
      </c>
      <c r="BU89" s="230" t="s">
        <v>270</v>
      </c>
      <c r="BV89" s="230" t="s">
        <v>270</v>
      </c>
      <c r="BW89" s="230" t="s">
        <v>270</v>
      </c>
      <c r="BX89" s="230" t="s">
        <v>270</v>
      </c>
      <c r="BY89" s="230" t="s">
        <v>270</v>
      </c>
      <c r="BZ89" s="230" t="s">
        <v>270</v>
      </c>
      <c r="CA89" s="230" t="s">
        <v>270</v>
      </c>
      <c r="CB89" s="230" t="s">
        <v>270</v>
      </c>
      <c r="CC89" s="230" t="s">
        <v>270</v>
      </c>
      <c r="CD89" s="230" t="s">
        <v>270</v>
      </c>
      <c r="CE89" s="230" t="s">
        <v>270</v>
      </c>
      <c r="CF89" s="230" t="s">
        <v>270</v>
      </c>
      <c r="CG89" s="230" t="s">
        <v>270</v>
      </c>
      <c r="CH89" s="230" t="s">
        <v>270</v>
      </c>
      <c r="CI89" s="230" t="s">
        <v>270</v>
      </c>
      <c r="CJ89" s="230" t="s">
        <v>270</v>
      </c>
      <c r="CK89" s="230" t="s">
        <v>270</v>
      </c>
      <c r="CL89" s="230" t="s">
        <v>270</v>
      </c>
      <c r="CM89" s="230" t="s">
        <v>270</v>
      </c>
      <c r="CN89" s="230" t="s">
        <v>270</v>
      </c>
      <c r="CO89" s="230" t="s">
        <v>270</v>
      </c>
      <c r="CP89" s="230" t="s">
        <v>270</v>
      </c>
      <c r="CQ89" s="230" t="s">
        <v>270</v>
      </c>
      <c r="CR89" s="230" t="s">
        <v>270</v>
      </c>
      <c r="CS89" s="230" t="s">
        <v>270</v>
      </c>
      <c r="CT89" s="230" t="s">
        <v>270</v>
      </c>
      <c r="CU89" s="230" t="s">
        <v>270</v>
      </c>
      <c r="CV89" s="230" t="s">
        <v>270</v>
      </c>
      <c r="CW89" s="230" t="s">
        <v>270</v>
      </c>
      <c r="CX89" s="230" t="s">
        <v>270</v>
      </c>
      <c r="CY89" s="230" t="s">
        <v>270</v>
      </c>
      <c r="CZ89" s="230" t="s">
        <v>270</v>
      </c>
      <c r="DA89" s="230" t="s">
        <v>270</v>
      </c>
      <c r="DB89" s="230" t="s">
        <v>270</v>
      </c>
      <c r="DC89" s="230" t="s">
        <v>270</v>
      </c>
      <c r="DD89" s="230" t="s">
        <v>270</v>
      </c>
      <c r="DE89" s="230" t="s">
        <v>270</v>
      </c>
      <c r="DF89" s="230" t="s">
        <v>270</v>
      </c>
      <c r="DG89" s="230" t="s">
        <v>270</v>
      </c>
      <c r="DH89" s="230" t="s">
        <v>270</v>
      </c>
      <c r="DI89" s="230" t="s">
        <v>270</v>
      </c>
      <c r="DJ89" s="230" t="s">
        <v>270</v>
      </c>
      <c r="DK89" s="230" t="s">
        <v>270</v>
      </c>
      <c r="DL89" s="230" t="s">
        <v>270</v>
      </c>
      <c r="DM89" s="230" t="s">
        <v>270</v>
      </c>
      <c r="DN89" s="230" t="s">
        <v>270</v>
      </c>
      <c r="DO89" s="230" t="s">
        <v>270</v>
      </c>
      <c r="DP89" s="230" t="s">
        <v>270</v>
      </c>
      <c r="DQ89" s="230" t="s">
        <v>270</v>
      </c>
      <c r="DR89" s="230" t="s">
        <v>270</v>
      </c>
      <c r="DS89" s="230" t="s">
        <v>270</v>
      </c>
      <c r="DT89" s="230" t="s">
        <v>270</v>
      </c>
      <c r="DU89" s="230" t="s">
        <v>270</v>
      </c>
      <c r="DV89" s="230" t="s">
        <v>270</v>
      </c>
      <c r="DW89" s="230" t="s">
        <v>270</v>
      </c>
      <c r="DX89" s="230" t="s">
        <v>270</v>
      </c>
      <c r="DY89" s="230" t="s">
        <v>270</v>
      </c>
      <c r="DZ89" s="230" t="s">
        <v>270</v>
      </c>
      <c r="EA89" s="230" t="s">
        <v>270</v>
      </c>
      <c r="EB89" s="230" t="s">
        <v>270</v>
      </c>
      <c r="EC89" s="230" t="s">
        <v>270</v>
      </c>
      <c r="ED89" s="230" t="s">
        <v>270</v>
      </c>
      <c r="EE89" s="230" t="s">
        <v>270</v>
      </c>
      <c r="EF89" s="230" t="s">
        <v>270</v>
      </c>
      <c r="EG89" s="230" t="s">
        <v>270</v>
      </c>
      <c r="EH89" s="230" t="s">
        <v>270</v>
      </c>
      <c r="EI89" s="230" t="s">
        <v>270</v>
      </c>
      <c r="EJ89" s="230" t="s">
        <v>270</v>
      </c>
      <c r="EK89" s="230" t="s">
        <v>270</v>
      </c>
      <c r="EL89" s="230" t="s">
        <v>270</v>
      </c>
      <c r="EM89" s="230" t="s">
        <v>270</v>
      </c>
      <c r="EN89" s="230" t="s">
        <v>270</v>
      </c>
      <c r="EO89" s="230" t="s">
        <v>270</v>
      </c>
      <c r="EP89" s="230" t="s">
        <v>270</v>
      </c>
      <c r="EQ89" s="230" t="s">
        <v>270</v>
      </c>
      <c r="ER89" s="230" t="s">
        <v>270</v>
      </c>
      <c r="ES89" s="230" t="s">
        <v>277</v>
      </c>
      <c r="ET89" s="230" t="s">
        <v>270</v>
      </c>
      <c r="EU89" s="230" t="s">
        <v>270</v>
      </c>
      <c r="EV89" s="230" t="s">
        <v>270</v>
      </c>
      <c r="EW89" s="230" t="s">
        <v>270</v>
      </c>
      <c r="EX89" s="230" t="s">
        <v>270</v>
      </c>
      <c r="EY89" s="230" t="s">
        <v>270</v>
      </c>
      <c r="EZ89" s="230" t="s">
        <v>270</v>
      </c>
      <c r="FA89" s="230" t="s">
        <v>270</v>
      </c>
      <c r="FB89" s="230" t="s">
        <v>270</v>
      </c>
      <c r="FC89" s="230" t="s">
        <v>270</v>
      </c>
      <c r="FD89" s="230" t="s">
        <v>270</v>
      </c>
      <c r="FE89" s="230" t="s">
        <v>270</v>
      </c>
      <c r="FF89" s="230" t="s">
        <v>270</v>
      </c>
      <c r="FG89" s="230" t="s">
        <v>270</v>
      </c>
      <c r="FH89" s="230" t="s">
        <v>270</v>
      </c>
      <c r="FI89" s="230" t="s">
        <v>270</v>
      </c>
      <c r="FJ89" s="230" t="s">
        <v>270</v>
      </c>
      <c r="FK89" s="230" t="s">
        <v>270</v>
      </c>
      <c r="FL89" s="230" t="s">
        <v>270</v>
      </c>
      <c r="FM89" s="230" t="s">
        <v>270</v>
      </c>
      <c r="FN89" s="230" t="s">
        <v>270</v>
      </c>
      <c r="FO89" s="230" t="s">
        <v>270</v>
      </c>
      <c r="FP89" s="230" t="s">
        <v>270</v>
      </c>
      <c r="FQ89" s="230" t="s">
        <v>270</v>
      </c>
      <c r="FR89" s="230" t="s">
        <v>270</v>
      </c>
      <c r="FS89" s="230" t="s">
        <v>270</v>
      </c>
      <c r="FT89" s="230" t="s">
        <v>270</v>
      </c>
      <c r="FU89" s="230" t="s">
        <v>270</v>
      </c>
      <c r="FV89" s="230" t="s">
        <v>270</v>
      </c>
      <c r="FW89" s="230" t="s">
        <v>270</v>
      </c>
      <c r="FX89" s="230" t="s">
        <v>270</v>
      </c>
      <c r="FY89" s="230" t="s">
        <v>270</v>
      </c>
      <c r="FZ89" s="230" t="s">
        <v>270</v>
      </c>
      <c r="GA89" s="230" t="s">
        <v>270</v>
      </c>
      <c r="GB89" s="230" t="s">
        <v>270</v>
      </c>
      <c r="GC89" s="230" t="s">
        <v>270</v>
      </c>
      <c r="GD89" s="230" t="s">
        <v>270</v>
      </c>
      <c r="GE89" s="230" t="s">
        <v>270</v>
      </c>
      <c r="GF89" s="230" t="s">
        <v>270</v>
      </c>
      <c r="GG89" s="230" t="s">
        <v>270</v>
      </c>
      <c r="GH89" s="230" t="s">
        <v>270</v>
      </c>
      <c r="GI89" s="230" t="s">
        <v>270</v>
      </c>
      <c r="GJ89" s="230" t="s">
        <v>270</v>
      </c>
      <c r="GK89" s="230" t="s">
        <v>270</v>
      </c>
      <c r="GL89" s="230" t="s">
        <v>270</v>
      </c>
      <c r="GM89" s="230" t="s">
        <v>270</v>
      </c>
      <c r="GN89" s="230" t="s">
        <v>270</v>
      </c>
      <c r="GO89" s="230" t="s">
        <v>270</v>
      </c>
      <c r="GP89" s="228"/>
      <c r="GQ89" s="229" cm="1">
        <f t="array" ref="GQ89">IF(OR(N89:ER89='Annex.1　DeclarationDesired'!$F$30),ROW(),"")</f>
        <v>89</v>
      </c>
      <c r="GR89" s="229"/>
    </row>
    <row r="90" spans="1:200" s="230" customFormat="1" ht="20.65" customHeight="1">
      <c r="A90" s="242" t="s">
        <v>676</v>
      </c>
      <c r="B90" s="241" t="s">
        <v>677</v>
      </c>
      <c r="C90" s="235" t="s">
        <v>678</v>
      </c>
      <c r="D90" s="235" t="s">
        <v>679</v>
      </c>
      <c r="E90" s="235" t="s">
        <v>680</v>
      </c>
      <c r="F90" s="235" t="s">
        <v>681</v>
      </c>
      <c r="G90" s="235" t="s">
        <v>682</v>
      </c>
      <c r="H90" s="235" t="s">
        <v>265</v>
      </c>
      <c r="I90" s="235" t="s">
        <v>683</v>
      </c>
      <c r="J90" s="235" t="s">
        <v>265</v>
      </c>
      <c r="K90" s="235" t="s">
        <v>683</v>
      </c>
      <c r="L90" s="235" t="s">
        <v>268</v>
      </c>
      <c r="M90" s="230" t="s">
        <v>269</v>
      </c>
      <c r="N90" s="230">
        <v>39060</v>
      </c>
      <c r="O90" s="230">
        <v>40020</v>
      </c>
      <c r="P90" s="230">
        <v>44030</v>
      </c>
      <c r="BH90" s="230" t="s">
        <v>270</v>
      </c>
      <c r="BI90" s="230" t="s">
        <v>270</v>
      </c>
      <c r="BJ90" s="230" t="s">
        <v>270</v>
      </c>
      <c r="BK90" s="230" t="s">
        <v>270</v>
      </c>
      <c r="BL90" s="230" t="s">
        <v>270</v>
      </c>
      <c r="BM90" s="230" t="s">
        <v>270</v>
      </c>
      <c r="BN90" s="230" t="s">
        <v>270</v>
      </c>
      <c r="BO90" s="230" t="s">
        <v>270</v>
      </c>
      <c r="BP90" s="230" t="s">
        <v>270</v>
      </c>
      <c r="BQ90" s="230" t="s">
        <v>270</v>
      </c>
      <c r="BR90" s="230" t="s">
        <v>270</v>
      </c>
      <c r="BS90" s="230" t="s">
        <v>270</v>
      </c>
      <c r="BT90" s="230" t="s">
        <v>270</v>
      </c>
      <c r="BU90" s="230" t="s">
        <v>270</v>
      </c>
      <c r="BV90" s="230" t="s">
        <v>270</v>
      </c>
      <c r="BW90" s="230" t="s">
        <v>270</v>
      </c>
      <c r="BX90" s="230" t="s">
        <v>270</v>
      </c>
      <c r="BY90" s="230" t="s">
        <v>270</v>
      </c>
      <c r="BZ90" s="230" t="s">
        <v>270</v>
      </c>
      <c r="CA90" s="230" t="s">
        <v>270</v>
      </c>
      <c r="CB90" s="230" t="s">
        <v>270</v>
      </c>
      <c r="CC90" s="230" t="s">
        <v>270</v>
      </c>
      <c r="CD90" s="230" t="s">
        <v>270</v>
      </c>
      <c r="CE90" s="230" t="s">
        <v>270</v>
      </c>
      <c r="CF90" s="230" t="s">
        <v>270</v>
      </c>
      <c r="CG90" s="230" t="s">
        <v>270</v>
      </c>
      <c r="CH90" s="230" t="s">
        <v>270</v>
      </c>
      <c r="CI90" s="230" t="s">
        <v>270</v>
      </c>
      <c r="CJ90" s="230" t="s">
        <v>270</v>
      </c>
      <c r="CK90" s="230" t="s">
        <v>270</v>
      </c>
      <c r="CL90" s="230" t="s">
        <v>270</v>
      </c>
      <c r="CM90" s="230" t="s">
        <v>270</v>
      </c>
      <c r="CN90" s="230" t="s">
        <v>270</v>
      </c>
      <c r="CO90" s="230" t="s">
        <v>270</v>
      </c>
      <c r="CP90" s="230" t="s">
        <v>270</v>
      </c>
      <c r="CQ90" s="230" t="s">
        <v>270</v>
      </c>
      <c r="CR90" s="230" t="s">
        <v>270</v>
      </c>
      <c r="CS90" s="230" t="s">
        <v>270</v>
      </c>
      <c r="CT90" s="230" t="s">
        <v>270</v>
      </c>
      <c r="CU90" s="230" t="s">
        <v>270</v>
      </c>
      <c r="CV90" s="230" t="s">
        <v>270</v>
      </c>
      <c r="CW90" s="230" t="s">
        <v>270</v>
      </c>
      <c r="CX90" s="230" t="s">
        <v>270</v>
      </c>
      <c r="CY90" s="230" t="s">
        <v>270</v>
      </c>
      <c r="CZ90" s="230" t="s">
        <v>270</v>
      </c>
      <c r="DA90" s="230" t="s">
        <v>270</v>
      </c>
      <c r="DB90" s="230" t="s">
        <v>270</v>
      </c>
      <c r="DC90" s="230" t="s">
        <v>270</v>
      </c>
      <c r="DD90" s="230" t="s">
        <v>270</v>
      </c>
      <c r="DE90" s="230" t="s">
        <v>270</v>
      </c>
      <c r="DF90" s="230" t="s">
        <v>270</v>
      </c>
      <c r="DG90" s="230" t="s">
        <v>270</v>
      </c>
      <c r="DH90" s="230" t="s">
        <v>270</v>
      </c>
      <c r="DI90" s="230" t="s">
        <v>270</v>
      </c>
      <c r="DJ90" s="230" t="s">
        <v>270</v>
      </c>
      <c r="DK90" s="230" t="s">
        <v>270</v>
      </c>
      <c r="DL90" s="230" t="s">
        <v>270</v>
      </c>
      <c r="DM90" s="230" t="s">
        <v>270</v>
      </c>
      <c r="DN90" s="230" t="s">
        <v>270</v>
      </c>
      <c r="DO90" s="230" t="s">
        <v>270</v>
      </c>
      <c r="DP90" s="230" t="s">
        <v>270</v>
      </c>
      <c r="DQ90" s="230" t="s">
        <v>270</v>
      </c>
      <c r="DR90" s="230" t="s">
        <v>270</v>
      </c>
      <c r="DS90" s="230" t="s">
        <v>270</v>
      </c>
      <c r="DT90" s="230" t="s">
        <v>270</v>
      </c>
      <c r="DU90" s="230" t="s">
        <v>270</v>
      </c>
      <c r="DV90" s="230" t="s">
        <v>270</v>
      </c>
      <c r="DW90" s="230" t="s">
        <v>270</v>
      </c>
      <c r="DX90" s="230" t="s">
        <v>270</v>
      </c>
      <c r="DY90" s="230" t="s">
        <v>270</v>
      </c>
      <c r="DZ90" s="230" t="s">
        <v>270</v>
      </c>
      <c r="EA90" s="230" t="s">
        <v>270</v>
      </c>
      <c r="EB90" s="230" t="s">
        <v>270</v>
      </c>
      <c r="EC90" s="230" t="s">
        <v>270</v>
      </c>
      <c r="ED90" s="230" t="s">
        <v>270</v>
      </c>
      <c r="EE90" s="230" t="s">
        <v>270</v>
      </c>
      <c r="EF90" s="230" t="s">
        <v>270</v>
      </c>
      <c r="EG90" s="230" t="s">
        <v>270</v>
      </c>
      <c r="EH90" s="230" t="s">
        <v>270</v>
      </c>
      <c r="EI90" s="230" t="s">
        <v>270</v>
      </c>
      <c r="EJ90" s="230" t="s">
        <v>270</v>
      </c>
      <c r="EK90" s="230" t="s">
        <v>270</v>
      </c>
      <c r="EL90" s="230" t="s">
        <v>270</v>
      </c>
      <c r="EM90" s="230" t="s">
        <v>270</v>
      </c>
      <c r="EN90" s="230" t="s">
        <v>270</v>
      </c>
      <c r="EO90" s="230" t="s">
        <v>270</v>
      </c>
      <c r="EP90" s="230" t="s">
        <v>270</v>
      </c>
      <c r="EQ90" s="230" t="s">
        <v>270</v>
      </c>
      <c r="ER90" s="230" t="s">
        <v>270</v>
      </c>
      <c r="ES90" s="230" t="s">
        <v>323</v>
      </c>
      <c r="ET90" s="230" t="s">
        <v>368</v>
      </c>
      <c r="EU90" s="230" t="s">
        <v>319</v>
      </c>
      <c r="EV90" s="230" t="s">
        <v>270</v>
      </c>
      <c r="EW90" s="230" t="s">
        <v>270</v>
      </c>
      <c r="EX90" s="230" t="s">
        <v>270</v>
      </c>
      <c r="EY90" s="230" t="s">
        <v>270</v>
      </c>
      <c r="EZ90" s="230" t="s">
        <v>270</v>
      </c>
      <c r="FA90" s="230" t="s">
        <v>270</v>
      </c>
      <c r="FB90" s="230" t="s">
        <v>270</v>
      </c>
      <c r="FC90" s="230" t="s">
        <v>270</v>
      </c>
      <c r="FD90" s="230" t="s">
        <v>270</v>
      </c>
      <c r="FE90" s="230" t="s">
        <v>270</v>
      </c>
      <c r="FF90" s="230" t="s">
        <v>270</v>
      </c>
      <c r="FG90" s="230" t="s">
        <v>270</v>
      </c>
      <c r="FH90" s="230" t="s">
        <v>270</v>
      </c>
      <c r="FI90" s="230" t="s">
        <v>270</v>
      </c>
      <c r="FJ90" s="230" t="s">
        <v>270</v>
      </c>
      <c r="FK90" s="230" t="s">
        <v>270</v>
      </c>
      <c r="FL90" s="230" t="s">
        <v>270</v>
      </c>
      <c r="FM90" s="230" t="s">
        <v>270</v>
      </c>
      <c r="FN90" s="230" t="s">
        <v>270</v>
      </c>
      <c r="FO90" s="230" t="s">
        <v>270</v>
      </c>
      <c r="FP90" s="230" t="s">
        <v>270</v>
      </c>
      <c r="FQ90" s="230" t="s">
        <v>270</v>
      </c>
      <c r="FR90" s="230" t="s">
        <v>270</v>
      </c>
      <c r="FS90" s="230" t="s">
        <v>270</v>
      </c>
      <c r="FT90" s="230" t="s">
        <v>270</v>
      </c>
      <c r="FU90" s="230" t="s">
        <v>270</v>
      </c>
      <c r="FV90" s="230" t="s">
        <v>270</v>
      </c>
      <c r="FW90" s="230" t="s">
        <v>270</v>
      </c>
      <c r="FX90" s="230" t="s">
        <v>270</v>
      </c>
      <c r="FY90" s="230" t="s">
        <v>270</v>
      </c>
      <c r="FZ90" s="230" t="s">
        <v>270</v>
      </c>
      <c r="GA90" s="230" t="s">
        <v>270</v>
      </c>
      <c r="GB90" s="230" t="s">
        <v>270</v>
      </c>
      <c r="GC90" s="230" t="s">
        <v>270</v>
      </c>
      <c r="GD90" s="230" t="s">
        <v>270</v>
      </c>
      <c r="GE90" s="230" t="s">
        <v>270</v>
      </c>
      <c r="GF90" s="230" t="s">
        <v>270</v>
      </c>
      <c r="GG90" s="230" t="s">
        <v>270</v>
      </c>
      <c r="GH90" s="230" t="s">
        <v>270</v>
      </c>
      <c r="GI90" s="230" t="s">
        <v>270</v>
      </c>
      <c r="GJ90" s="230" t="s">
        <v>270</v>
      </c>
      <c r="GK90" s="230" t="s">
        <v>270</v>
      </c>
      <c r="GL90" s="230" t="s">
        <v>270</v>
      </c>
      <c r="GM90" s="230" t="s">
        <v>270</v>
      </c>
      <c r="GN90" s="230" t="s">
        <v>270</v>
      </c>
      <c r="GO90" s="230" t="s">
        <v>270</v>
      </c>
      <c r="GP90" s="228"/>
      <c r="GQ90" s="229" cm="1">
        <f t="array" ref="GQ90">IF(OR(N90:ER90='Annex.1　DeclarationDesired'!$F$30),ROW(),"")</f>
        <v>90</v>
      </c>
      <c r="GR90" s="229"/>
    </row>
    <row r="91" spans="1:200" s="230" customFormat="1" ht="20.65" customHeight="1">
      <c r="A91" s="242" t="s">
        <v>684</v>
      </c>
      <c r="B91" s="241" t="s">
        <v>677</v>
      </c>
      <c r="C91" s="235" t="s">
        <v>678</v>
      </c>
      <c r="D91" s="235" t="s">
        <v>679</v>
      </c>
      <c r="E91" s="235" t="s">
        <v>685</v>
      </c>
      <c r="F91" s="235" t="s">
        <v>686</v>
      </c>
      <c r="G91" s="235" t="s">
        <v>687</v>
      </c>
      <c r="H91" s="235" t="s">
        <v>265</v>
      </c>
      <c r="I91" s="235" t="s">
        <v>683</v>
      </c>
      <c r="J91" s="235" t="s">
        <v>265</v>
      </c>
      <c r="K91" s="235" t="s">
        <v>683</v>
      </c>
      <c r="L91" s="235" t="s">
        <v>268</v>
      </c>
      <c r="M91" s="230" t="s">
        <v>269</v>
      </c>
      <c r="N91" s="230">
        <v>41040</v>
      </c>
      <c r="O91" s="230">
        <v>63010</v>
      </c>
      <c r="P91" s="230">
        <v>63040</v>
      </c>
      <c r="BH91" s="230" t="s">
        <v>270</v>
      </c>
      <c r="BI91" s="230" t="s">
        <v>270</v>
      </c>
      <c r="BJ91" s="230" t="s">
        <v>270</v>
      </c>
      <c r="BK91" s="230" t="s">
        <v>270</v>
      </c>
      <c r="BL91" s="230" t="s">
        <v>270</v>
      </c>
      <c r="BM91" s="230" t="s">
        <v>270</v>
      </c>
      <c r="BN91" s="230" t="s">
        <v>270</v>
      </c>
      <c r="BO91" s="230" t="s">
        <v>270</v>
      </c>
      <c r="BP91" s="230" t="s">
        <v>270</v>
      </c>
      <c r="BQ91" s="230" t="s">
        <v>270</v>
      </c>
      <c r="BR91" s="230" t="s">
        <v>270</v>
      </c>
      <c r="BS91" s="230" t="s">
        <v>270</v>
      </c>
      <c r="BT91" s="230" t="s">
        <v>270</v>
      </c>
      <c r="BU91" s="230" t="s">
        <v>270</v>
      </c>
      <c r="BV91" s="230" t="s">
        <v>270</v>
      </c>
      <c r="BW91" s="230" t="s">
        <v>270</v>
      </c>
      <c r="BX91" s="230" t="s">
        <v>270</v>
      </c>
      <c r="BY91" s="230" t="s">
        <v>270</v>
      </c>
      <c r="BZ91" s="230" t="s">
        <v>270</v>
      </c>
      <c r="CA91" s="230" t="s">
        <v>270</v>
      </c>
      <c r="CB91" s="230" t="s">
        <v>270</v>
      </c>
      <c r="CC91" s="230" t="s">
        <v>270</v>
      </c>
      <c r="CD91" s="230" t="s">
        <v>270</v>
      </c>
      <c r="CE91" s="230" t="s">
        <v>270</v>
      </c>
      <c r="CF91" s="230" t="s">
        <v>270</v>
      </c>
      <c r="CG91" s="230" t="s">
        <v>270</v>
      </c>
      <c r="CH91" s="230" t="s">
        <v>270</v>
      </c>
      <c r="CI91" s="230" t="s">
        <v>270</v>
      </c>
      <c r="CJ91" s="230" t="s">
        <v>270</v>
      </c>
      <c r="CK91" s="230" t="s">
        <v>270</v>
      </c>
      <c r="CL91" s="230" t="s">
        <v>270</v>
      </c>
      <c r="CM91" s="230" t="s">
        <v>270</v>
      </c>
      <c r="CN91" s="230" t="s">
        <v>270</v>
      </c>
      <c r="CO91" s="230" t="s">
        <v>270</v>
      </c>
      <c r="CP91" s="230" t="s">
        <v>270</v>
      </c>
      <c r="CQ91" s="230" t="s">
        <v>270</v>
      </c>
      <c r="CR91" s="230" t="s">
        <v>270</v>
      </c>
      <c r="CS91" s="230" t="s">
        <v>270</v>
      </c>
      <c r="CT91" s="230" t="s">
        <v>270</v>
      </c>
      <c r="CU91" s="230" t="s">
        <v>270</v>
      </c>
      <c r="CV91" s="230" t="s">
        <v>270</v>
      </c>
      <c r="CW91" s="230" t="s">
        <v>270</v>
      </c>
      <c r="CX91" s="230" t="s">
        <v>270</v>
      </c>
      <c r="CY91" s="230" t="s">
        <v>270</v>
      </c>
      <c r="CZ91" s="230" t="s">
        <v>270</v>
      </c>
      <c r="DA91" s="230" t="s">
        <v>270</v>
      </c>
      <c r="DB91" s="230" t="s">
        <v>270</v>
      </c>
      <c r="DC91" s="230" t="s">
        <v>270</v>
      </c>
      <c r="DD91" s="230" t="s">
        <v>270</v>
      </c>
      <c r="DE91" s="230" t="s">
        <v>270</v>
      </c>
      <c r="DF91" s="230" t="s">
        <v>270</v>
      </c>
      <c r="DG91" s="230" t="s">
        <v>270</v>
      </c>
      <c r="DH91" s="230" t="s">
        <v>270</v>
      </c>
      <c r="DI91" s="230" t="s">
        <v>270</v>
      </c>
      <c r="DJ91" s="230" t="s">
        <v>270</v>
      </c>
      <c r="DK91" s="230" t="s">
        <v>270</v>
      </c>
      <c r="DL91" s="230" t="s">
        <v>270</v>
      </c>
      <c r="DM91" s="230" t="s">
        <v>270</v>
      </c>
      <c r="DN91" s="230" t="s">
        <v>270</v>
      </c>
      <c r="DO91" s="230" t="s">
        <v>270</v>
      </c>
      <c r="DP91" s="230" t="s">
        <v>270</v>
      </c>
      <c r="DQ91" s="230" t="s">
        <v>270</v>
      </c>
      <c r="DR91" s="230" t="s">
        <v>270</v>
      </c>
      <c r="DS91" s="230" t="s">
        <v>270</v>
      </c>
      <c r="DT91" s="230" t="s">
        <v>270</v>
      </c>
      <c r="DU91" s="230" t="s">
        <v>270</v>
      </c>
      <c r="DV91" s="230" t="s">
        <v>270</v>
      </c>
      <c r="DW91" s="230" t="s">
        <v>270</v>
      </c>
      <c r="DX91" s="230" t="s">
        <v>270</v>
      </c>
      <c r="DY91" s="230" t="s">
        <v>270</v>
      </c>
      <c r="DZ91" s="230" t="s">
        <v>270</v>
      </c>
      <c r="EA91" s="230" t="s">
        <v>270</v>
      </c>
      <c r="EB91" s="230" t="s">
        <v>270</v>
      </c>
      <c r="EC91" s="230" t="s">
        <v>270</v>
      </c>
      <c r="ED91" s="230" t="s">
        <v>270</v>
      </c>
      <c r="EE91" s="230" t="s">
        <v>270</v>
      </c>
      <c r="EF91" s="230" t="s">
        <v>270</v>
      </c>
      <c r="EG91" s="230" t="s">
        <v>270</v>
      </c>
      <c r="EH91" s="230" t="s">
        <v>270</v>
      </c>
      <c r="EI91" s="230" t="s">
        <v>270</v>
      </c>
      <c r="EJ91" s="230" t="s">
        <v>270</v>
      </c>
      <c r="EK91" s="230" t="s">
        <v>270</v>
      </c>
      <c r="EL91" s="230" t="s">
        <v>270</v>
      </c>
      <c r="EM91" s="230" t="s">
        <v>270</v>
      </c>
      <c r="EN91" s="230" t="s">
        <v>270</v>
      </c>
      <c r="EO91" s="230" t="s">
        <v>270</v>
      </c>
      <c r="EP91" s="230" t="s">
        <v>270</v>
      </c>
      <c r="EQ91" s="230" t="s">
        <v>270</v>
      </c>
      <c r="ER91" s="230" t="s">
        <v>270</v>
      </c>
      <c r="ES91" s="230" t="s">
        <v>358</v>
      </c>
      <c r="ET91" s="230" t="s">
        <v>369</v>
      </c>
      <c r="EU91" s="230" t="s">
        <v>270</v>
      </c>
      <c r="EV91" s="230" t="s">
        <v>270</v>
      </c>
      <c r="EW91" s="230" t="s">
        <v>270</v>
      </c>
      <c r="EX91" s="230" t="s">
        <v>270</v>
      </c>
      <c r="EY91" s="230" t="s">
        <v>270</v>
      </c>
      <c r="EZ91" s="230" t="s">
        <v>270</v>
      </c>
      <c r="FA91" s="230" t="s">
        <v>270</v>
      </c>
      <c r="FB91" s="230" t="s">
        <v>270</v>
      </c>
      <c r="FC91" s="230" t="s">
        <v>270</v>
      </c>
      <c r="FD91" s="230" t="s">
        <v>270</v>
      </c>
      <c r="FE91" s="230" t="s">
        <v>270</v>
      </c>
      <c r="FF91" s="230" t="s">
        <v>270</v>
      </c>
      <c r="FG91" s="230" t="s">
        <v>270</v>
      </c>
      <c r="FH91" s="230" t="s">
        <v>270</v>
      </c>
      <c r="FI91" s="230" t="s">
        <v>270</v>
      </c>
      <c r="FJ91" s="230" t="s">
        <v>270</v>
      </c>
      <c r="FK91" s="230" t="s">
        <v>270</v>
      </c>
      <c r="FL91" s="230" t="s">
        <v>270</v>
      </c>
      <c r="FM91" s="230" t="s">
        <v>270</v>
      </c>
      <c r="FN91" s="230" t="s">
        <v>270</v>
      </c>
      <c r="FO91" s="230" t="s">
        <v>270</v>
      </c>
      <c r="FP91" s="230" t="s">
        <v>270</v>
      </c>
      <c r="FQ91" s="230" t="s">
        <v>270</v>
      </c>
      <c r="FR91" s="230" t="s">
        <v>270</v>
      </c>
      <c r="FS91" s="230" t="s">
        <v>270</v>
      </c>
      <c r="FT91" s="230" t="s">
        <v>270</v>
      </c>
      <c r="FU91" s="230" t="s">
        <v>270</v>
      </c>
      <c r="FV91" s="230" t="s">
        <v>270</v>
      </c>
      <c r="FW91" s="230" t="s">
        <v>270</v>
      </c>
      <c r="FX91" s="230" t="s">
        <v>270</v>
      </c>
      <c r="FY91" s="230" t="s">
        <v>270</v>
      </c>
      <c r="FZ91" s="230" t="s">
        <v>270</v>
      </c>
      <c r="GA91" s="230" t="s">
        <v>270</v>
      </c>
      <c r="GB91" s="230" t="s">
        <v>270</v>
      </c>
      <c r="GC91" s="230" t="s">
        <v>270</v>
      </c>
      <c r="GD91" s="230" t="s">
        <v>270</v>
      </c>
      <c r="GE91" s="230" t="s">
        <v>270</v>
      </c>
      <c r="GF91" s="230" t="s">
        <v>270</v>
      </c>
      <c r="GG91" s="230" t="s">
        <v>270</v>
      </c>
      <c r="GH91" s="230" t="s">
        <v>270</v>
      </c>
      <c r="GI91" s="230" t="s">
        <v>270</v>
      </c>
      <c r="GJ91" s="230" t="s">
        <v>270</v>
      </c>
      <c r="GK91" s="230" t="s">
        <v>270</v>
      </c>
      <c r="GL91" s="230" t="s">
        <v>270</v>
      </c>
      <c r="GM91" s="230" t="s">
        <v>270</v>
      </c>
      <c r="GN91" s="230" t="s">
        <v>270</v>
      </c>
      <c r="GO91" s="230" t="s">
        <v>270</v>
      </c>
      <c r="GP91" s="228"/>
      <c r="GQ91" s="229" cm="1">
        <f t="array" ref="GQ91">IF(OR(N91:ER91='Annex.1　DeclarationDesired'!$F$30),ROW(),"")</f>
        <v>91</v>
      </c>
      <c r="GR91" s="229"/>
    </row>
    <row r="92" spans="1:200" s="230" customFormat="1" ht="20.65" customHeight="1">
      <c r="A92" s="242" t="s">
        <v>688</v>
      </c>
      <c r="B92" s="241" t="s">
        <v>689</v>
      </c>
      <c r="C92" s="235" t="s">
        <v>627</v>
      </c>
      <c r="D92" s="235" t="s">
        <v>690</v>
      </c>
      <c r="E92" s="235"/>
      <c r="F92" s="235"/>
      <c r="G92" s="235" t="s">
        <v>691</v>
      </c>
      <c r="H92" s="235" t="s">
        <v>265</v>
      </c>
      <c r="I92" s="235" t="s">
        <v>692</v>
      </c>
      <c r="J92" s="235" t="s">
        <v>265</v>
      </c>
      <c r="K92" s="235" t="s">
        <v>692</v>
      </c>
      <c r="L92" s="235" t="s">
        <v>268</v>
      </c>
      <c r="M92" s="230" t="s">
        <v>269</v>
      </c>
      <c r="N92" s="230">
        <v>18010</v>
      </c>
      <c r="O92" s="230">
        <v>26010</v>
      </c>
      <c r="P92" s="230">
        <v>26020</v>
      </c>
      <c r="Q92" s="230">
        <v>26030</v>
      </c>
      <c r="R92" s="230">
        <v>26040</v>
      </c>
      <c r="S92" s="230">
        <v>26060</v>
      </c>
      <c r="T92" s="230">
        <v>27010</v>
      </c>
      <c r="U92" s="230">
        <v>27020</v>
      </c>
      <c r="V92" s="230">
        <v>27030</v>
      </c>
      <c r="W92" s="230">
        <v>27040</v>
      </c>
      <c r="X92" s="230">
        <v>28010</v>
      </c>
      <c r="Y92" s="230">
        <v>28020</v>
      </c>
      <c r="Z92" s="230">
        <v>28030</v>
      </c>
      <c r="AA92" s="230">
        <v>32010</v>
      </c>
      <c r="AB92" s="230">
        <v>32020</v>
      </c>
      <c r="AC92" s="230">
        <v>33010</v>
      </c>
      <c r="AD92" s="230">
        <v>33020</v>
      </c>
      <c r="AE92" s="230">
        <v>34010</v>
      </c>
      <c r="AF92" s="230">
        <v>34030</v>
      </c>
      <c r="AG92" s="230">
        <v>35010</v>
      </c>
      <c r="AH92" s="230">
        <v>35020</v>
      </c>
      <c r="AI92" s="230">
        <v>35030</v>
      </c>
      <c r="AJ92" s="230">
        <v>90120</v>
      </c>
      <c r="AK92" s="230">
        <v>64030</v>
      </c>
      <c r="AL92" s="230">
        <v>63010</v>
      </c>
      <c r="AM92" s="230">
        <v>43060</v>
      </c>
      <c r="BH92" s="230" t="s">
        <v>270</v>
      </c>
      <c r="BI92" s="230" t="s">
        <v>270</v>
      </c>
      <c r="BJ92" s="230" t="s">
        <v>270</v>
      </c>
      <c r="BK92" s="230" t="s">
        <v>270</v>
      </c>
      <c r="BL92" s="230" t="s">
        <v>270</v>
      </c>
      <c r="BM92" s="230" t="s">
        <v>270</v>
      </c>
      <c r="BN92" s="230" t="s">
        <v>270</v>
      </c>
      <c r="BO92" s="230" t="s">
        <v>270</v>
      </c>
      <c r="BP92" s="230" t="s">
        <v>270</v>
      </c>
      <c r="BQ92" s="230" t="s">
        <v>270</v>
      </c>
      <c r="BR92" s="230" t="s">
        <v>270</v>
      </c>
      <c r="BS92" s="230" t="s">
        <v>270</v>
      </c>
      <c r="BT92" s="230" t="s">
        <v>270</v>
      </c>
      <c r="BU92" s="230" t="s">
        <v>270</v>
      </c>
      <c r="BV92" s="230" t="s">
        <v>270</v>
      </c>
      <c r="BW92" s="230" t="s">
        <v>270</v>
      </c>
      <c r="BX92" s="230" t="s">
        <v>270</v>
      </c>
      <c r="BY92" s="230" t="s">
        <v>270</v>
      </c>
      <c r="BZ92" s="230" t="s">
        <v>270</v>
      </c>
      <c r="CA92" s="230" t="s">
        <v>270</v>
      </c>
      <c r="CB92" s="230" t="s">
        <v>270</v>
      </c>
      <c r="CC92" s="230" t="s">
        <v>270</v>
      </c>
      <c r="CD92" s="230" t="s">
        <v>270</v>
      </c>
      <c r="CE92" s="230" t="s">
        <v>270</v>
      </c>
      <c r="CF92" s="230" t="s">
        <v>270</v>
      </c>
      <c r="CG92" s="230" t="s">
        <v>270</v>
      </c>
      <c r="CH92" s="230" t="s">
        <v>270</v>
      </c>
      <c r="CI92" s="230" t="s">
        <v>270</v>
      </c>
      <c r="CJ92" s="230" t="s">
        <v>270</v>
      </c>
      <c r="CK92" s="230" t="s">
        <v>270</v>
      </c>
      <c r="CL92" s="230" t="s">
        <v>270</v>
      </c>
      <c r="CM92" s="230" t="s">
        <v>270</v>
      </c>
      <c r="CN92" s="230" t="s">
        <v>270</v>
      </c>
      <c r="CO92" s="230" t="s">
        <v>270</v>
      </c>
      <c r="CP92" s="230" t="s">
        <v>270</v>
      </c>
      <c r="CQ92" s="230" t="s">
        <v>270</v>
      </c>
      <c r="CR92" s="230" t="s">
        <v>270</v>
      </c>
      <c r="CS92" s="230" t="s">
        <v>270</v>
      </c>
      <c r="CT92" s="230" t="s">
        <v>270</v>
      </c>
      <c r="CU92" s="230" t="s">
        <v>270</v>
      </c>
      <c r="CV92" s="230" t="s">
        <v>270</v>
      </c>
      <c r="CW92" s="230" t="s">
        <v>270</v>
      </c>
      <c r="CX92" s="230" t="s">
        <v>270</v>
      </c>
      <c r="CY92" s="230" t="s">
        <v>270</v>
      </c>
      <c r="CZ92" s="230" t="s">
        <v>270</v>
      </c>
      <c r="DA92" s="230" t="s">
        <v>270</v>
      </c>
      <c r="DB92" s="230" t="s">
        <v>270</v>
      </c>
      <c r="DC92" s="230" t="s">
        <v>270</v>
      </c>
      <c r="DD92" s="230" t="s">
        <v>270</v>
      </c>
      <c r="DE92" s="230" t="s">
        <v>270</v>
      </c>
      <c r="DF92" s="230" t="s">
        <v>270</v>
      </c>
      <c r="DG92" s="230" t="s">
        <v>270</v>
      </c>
      <c r="DH92" s="230" t="s">
        <v>270</v>
      </c>
      <c r="DI92" s="230" t="s">
        <v>270</v>
      </c>
      <c r="DJ92" s="230" t="s">
        <v>270</v>
      </c>
      <c r="DK92" s="230" t="s">
        <v>270</v>
      </c>
      <c r="DL92" s="230" t="s">
        <v>270</v>
      </c>
      <c r="DM92" s="230" t="s">
        <v>270</v>
      </c>
      <c r="DN92" s="230" t="s">
        <v>270</v>
      </c>
      <c r="DO92" s="230" t="s">
        <v>270</v>
      </c>
      <c r="DP92" s="230" t="s">
        <v>270</v>
      </c>
      <c r="DQ92" s="230" t="s">
        <v>270</v>
      </c>
      <c r="DR92" s="230" t="s">
        <v>270</v>
      </c>
      <c r="DS92" s="230" t="s">
        <v>270</v>
      </c>
      <c r="DT92" s="230" t="s">
        <v>270</v>
      </c>
      <c r="DU92" s="230" t="s">
        <v>270</v>
      </c>
      <c r="DV92" s="230" t="s">
        <v>270</v>
      </c>
      <c r="DW92" s="230" t="s">
        <v>270</v>
      </c>
      <c r="DX92" s="230" t="s">
        <v>270</v>
      </c>
      <c r="DY92" s="230" t="s">
        <v>270</v>
      </c>
      <c r="DZ92" s="230" t="s">
        <v>270</v>
      </c>
      <c r="EA92" s="230" t="s">
        <v>270</v>
      </c>
      <c r="EB92" s="230" t="s">
        <v>270</v>
      </c>
      <c r="EC92" s="230" t="s">
        <v>270</v>
      </c>
      <c r="ED92" s="230" t="s">
        <v>270</v>
      </c>
      <c r="EE92" s="230" t="s">
        <v>270</v>
      </c>
      <c r="EF92" s="230" t="s">
        <v>270</v>
      </c>
      <c r="EG92" s="230" t="s">
        <v>270</v>
      </c>
      <c r="EH92" s="230" t="s">
        <v>270</v>
      </c>
      <c r="EI92" s="230" t="s">
        <v>270</v>
      </c>
      <c r="EJ92" s="230" t="s">
        <v>270</v>
      </c>
      <c r="EK92" s="230" t="s">
        <v>270</v>
      </c>
      <c r="EL92" s="230" t="s">
        <v>270</v>
      </c>
      <c r="EM92" s="230" t="s">
        <v>270</v>
      </c>
      <c r="EN92" s="230" t="s">
        <v>270</v>
      </c>
      <c r="EO92" s="230" t="s">
        <v>270</v>
      </c>
      <c r="EP92" s="230" t="s">
        <v>270</v>
      </c>
      <c r="EQ92" s="230" t="s">
        <v>270</v>
      </c>
      <c r="ER92" s="230" t="s">
        <v>270</v>
      </c>
      <c r="ES92" s="230" t="s">
        <v>271</v>
      </c>
      <c r="ET92" s="230" t="s">
        <v>303</v>
      </c>
      <c r="EU92" s="230" t="s">
        <v>506</v>
      </c>
      <c r="EV92" s="230" t="s">
        <v>318</v>
      </c>
      <c r="EW92" s="230" t="s">
        <v>507</v>
      </c>
      <c r="EX92" s="230" t="s">
        <v>508</v>
      </c>
      <c r="EY92" s="230" t="s">
        <v>509</v>
      </c>
      <c r="EZ92" s="230" t="s">
        <v>510</v>
      </c>
      <c r="FA92" s="230" t="s">
        <v>534</v>
      </c>
      <c r="FB92" s="230" t="s">
        <v>369</v>
      </c>
      <c r="FC92" s="230" t="s">
        <v>343</v>
      </c>
      <c r="FD92" s="230" t="s">
        <v>332</v>
      </c>
      <c r="FE92" s="230" t="s">
        <v>319</v>
      </c>
      <c r="FF92" s="230" t="s">
        <v>333</v>
      </c>
      <c r="FG92" s="230" t="s">
        <v>270</v>
      </c>
      <c r="FH92" s="230" t="s">
        <v>270</v>
      </c>
      <c r="FI92" s="230" t="s">
        <v>270</v>
      </c>
      <c r="FJ92" s="230" t="s">
        <v>270</v>
      </c>
      <c r="FK92" s="230" t="s">
        <v>270</v>
      </c>
      <c r="FL92" s="230" t="s">
        <v>270</v>
      </c>
      <c r="FM92" s="230" t="s">
        <v>270</v>
      </c>
      <c r="FN92" s="230" t="s">
        <v>270</v>
      </c>
      <c r="FO92" s="230" t="s">
        <v>270</v>
      </c>
      <c r="FP92" s="230" t="s">
        <v>270</v>
      </c>
      <c r="FQ92" s="230" t="s">
        <v>270</v>
      </c>
      <c r="FR92" s="230" t="s">
        <v>270</v>
      </c>
      <c r="FS92" s="230" t="s">
        <v>270</v>
      </c>
      <c r="FT92" s="230" t="s">
        <v>270</v>
      </c>
      <c r="FU92" s="230" t="s">
        <v>270</v>
      </c>
      <c r="FV92" s="230" t="s">
        <v>270</v>
      </c>
      <c r="FW92" s="230" t="s">
        <v>270</v>
      </c>
      <c r="FX92" s="230" t="s">
        <v>270</v>
      </c>
      <c r="FY92" s="230" t="s">
        <v>270</v>
      </c>
      <c r="FZ92" s="230" t="s">
        <v>270</v>
      </c>
      <c r="GA92" s="230" t="s">
        <v>270</v>
      </c>
      <c r="GB92" s="230" t="s">
        <v>270</v>
      </c>
      <c r="GC92" s="230" t="s">
        <v>270</v>
      </c>
      <c r="GD92" s="230" t="s">
        <v>270</v>
      </c>
      <c r="GE92" s="230" t="s">
        <v>270</v>
      </c>
      <c r="GF92" s="230" t="s">
        <v>270</v>
      </c>
      <c r="GG92" s="230" t="s">
        <v>270</v>
      </c>
      <c r="GH92" s="230" t="s">
        <v>270</v>
      </c>
      <c r="GI92" s="230" t="s">
        <v>270</v>
      </c>
      <c r="GJ92" s="230" t="s">
        <v>270</v>
      </c>
      <c r="GK92" s="230" t="s">
        <v>270</v>
      </c>
      <c r="GL92" s="230" t="s">
        <v>270</v>
      </c>
      <c r="GM92" s="230" t="s">
        <v>270</v>
      </c>
      <c r="GN92" s="230" t="s">
        <v>270</v>
      </c>
      <c r="GO92" s="230" t="s">
        <v>270</v>
      </c>
      <c r="GP92" s="228"/>
      <c r="GQ92" s="229" cm="1">
        <f t="array" ref="GQ92">IF(OR(N92:ER92='Annex.1　DeclarationDesired'!$F$30),ROW(),"")</f>
        <v>92</v>
      </c>
      <c r="GR92" s="229"/>
    </row>
    <row r="93" spans="1:200" s="230" customFormat="1" ht="20.65" customHeight="1">
      <c r="A93" s="242" t="s">
        <v>693</v>
      </c>
      <c r="B93" s="241" t="s">
        <v>689</v>
      </c>
      <c r="C93" s="235" t="s">
        <v>627</v>
      </c>
      <c r="D93" s="235" t="s">
        <v>694</v>
      </c>
      <c r="E93" s="235"/>
      <c r="F93" s="235"/>
      <c r="G93" s="235" t="s">
        <v>695</v>
      </c>
      <c r="H93" s="235" t="s">
        <v>265</v>
      </c>
      <c r="I93" s="235" t="s">
        <v>692</v>
      </c>
      <c r="J93" s="235" t="s">
        <v>265</v>
      </c>
      <c r="K93" s="235" t="s">
        <v>692</v>
      </c>
      <c r="L93" s="235" t="s">
        <v>268</v>
      </c>
      <c r="M93" s="230" t="s">
        <v>269</v>
      </c>
      <c r="N93" s="230">
        <v>18010</v>
      </c>
      <c r="O93" s="230">
        <v>18020</v>
      </c>
      <c r="P93" s="230">
        <v>18030</v>
      </c>
      <c r="Q93" s="230">
        <v>19010</v>
      </c>
      <c r="R93" s="230">
        <v>20010</v>
      </c>
      <c r="S93" s="230">
        <v>20020</v>
      </c>
      <c r="T93" s="230">
        <v>24010</v>
      </c>
      <c r="U93" s="230">
        <v>26050</v>
      </c>
      <c r="V93" s="230">
        <v>90130</v>
      </c>
      <c r="BH93" s="230" t="s">
        <v>270</v>
      </c>
      <c r="BI93" s="230" t="s">
        <v>270</v>
      </c>
      <c r="BJ93" s="230" t="s">
        <v>270</v>
      </c>
      <c r="BK93" s="230" t="s">
        <v>270</v>
      </c>
      <c r="BL93" s="230" t="s">
        <v>270</v>
      </c>
      <c r="BM93" s="230" t="s">
        <v>270</v>
      </c>
      <c r="BN93" s="230" t="s">
        <v>270</v>
      </c>
      <c r="BO93" s="230" t="s">
        <v>270</v>
      </c>
      <c r="BP93" s="230" t="s">
        <v>270</v>
      </c>
      <c r="BQ93" s="230" t="s">
        <v>270</v>
      </c>
      <c r="BR93" s="230" t="s">
        <v>270</v>
      </c>
      <c r="BS93" s="230" t="s">
        <v>270</v>
      </c>
      <c r="BT93" s="230" t="s">
        <v>270</v>
      </c>
      <c r="BU93" s="230" t="s">
        <v>270</v>
      </c>
      <c r="BV93" s="230" t="s">
        <v>270</v>
      </c>
      <c r="BW93" s="230" t="s">
        <v>270</v>
      </c>
      <c r="BX93" s="230" t="s">
        <v>270</v>
      </c>
      <c r="BY93" s="230" t="s">
        <v>270</v>
      </c>
      <c r="BZ93" s="230" t="s">
        <v>270</v>
      </c>
      <c r="CA93" s="230" t="s">
        <v>270</v>
      </c>
      <c r="CB93" s="230" t="s">
        <v>270</v>
      </c>
      <c r="CC93" s="230" t="s">
        <v>270</v>
      </c>
      <c r="CD93" s="230" t="s">
        <v>270</v>
      </c>
      <c r="CE93" s="230" t="s">
        <v>270</v>
      </c>
      <c r="CF93" s="230" t="s">
        <v>270</v>
      </c>
      <c r="CG93" s="230" t="s">
        <v>270</v>
      </c>
      <c r="CH93" s="230" t="s">
        <v>270</v>
      </c>
      <c r="CI93" s="230" t="s">
        <v>270</v>
      </c>
      <c r="CJ93" s="230" t="s">
        <v>270</v>
      </c>
      <c r="CK93" s="230" t="s">
        <v>270</v>
      </c>
      <c r="CL93" s="230" t="s">
        <v>270</v>
      </c>
      <c r="CM93" s="230" t="s">
        <v>270</v>
      </c>
      <c r="CN93" s="230" t="s">
        <v>270</v>
      </c>
      <c r="CO93" s="230" t="s">
        <v>270</v>
      </c>
      <c r="CP93" s="230" t="s">
        <v>270</v>
      </c>
      <c r="CQ93" s="230" t="s">
        <v>270</v>
      </c>
      <c r="CR93" s="230" t="s">
        <v>270</v>
      </c>
      <c r="CS93" s="230" t="s">
        <v>270</v>
      </c>
      <c r="CT93" s="230" t="s">
        <v>270</v>
      </c>
      <c r="CU93" s="230" t="s">
        <v>270</v>
      </c>
      <c r="CV93" s="230" t="s">
        <v>270</v>
      </c>
      <c r="CW93" s="230" t="s">
        <v>270</v>
      </c>
      <c r="CX93" s="230" t="s">
        <v>270</v>
      </c>
      <c r="CY93" s="230" t="s">
        <v>270</v>
      </c>
      <c r="CZ93" s="230" t="s">
        <v>270</v>
      </c>
      <c r="DA93" s="230" t="s">
        <v>270</v>
      </c>
      <c r="DB93" s="230" t="s">
        <v>270</v>
      </c>
      <c r="DC93" s="230" t="s">
        <v>270</v>
      </c>
      <c r="DD93" s="230" t="s">
        <v>270</v>
      </c>
      <c r="DE93" s="230" t="s">
        <v>270</v>
      </c>
      <c r="DF93" s="230" t="s">
        <v>270</v>
      </c>
      <c r="DG93" s="230" t="s">
        <v>270</v>
      </c>
      <c r="DH93" s="230" t="s">
        <v>270</v>
      </c>
      <c r="DI93" s="230" t="s">
        <v>270</v>
      </c>
      <c r="DJ93" s="230" t="s">
        <v>270</v>
      </c>
      <c r="DK93" s="230" t="s">
        <v>270</v>
      </c>
      <c r="DL93" s="230" t="s">
        <v>270</v>
      </c>
      <c r="DM93" s="230" t="s">
        <v>270</v>
      </c>
      <c r="DN93" s="230" t="s">
        <v>270</v>
      </c>
      <c r="DO93" s="230" t="s">
        <v>270</v>
      </c>
      <c r="DP93" s="230" t="s">
        <v>270</v>
      </c>
      <c r="DQ93" s="230" t="s">
        <v>270</v>
      </c>
      <c r="DR93" s="230" t="s">
        <v>270</v>
      </c>
      <c r="DS93" s="230" t="s">
        <v>270</v>
      </c>
      <c r="DT93" s="230" t="s">
        <v>270</v>
      </c>
      <c r="DU93" s="230" t="s">
        <v>270</v>
      </c>
      <c r="DV93" s="230" t="s">
        <v>270</v>
      </c>
      <c r="DW93" s="230" t="s">
        <v>270</v>
      </c>
      <c r="DX93" s="230" t="s">
        <v>270</v>
      </c>
      <c r="DY93" s="230" t="s">
        <v>270</v>
      </c>
      <c r="DZ93" s="230" t="s">
        <v>270</v>
      </c>
      <c r="EA93" s="230" t="s">
        <v>270</v>
      </c>
      <c r="EB93" s="230" t="s">
        <v>270</v>
      </c>
      <c r="EC93" s="230" t="s">
        <v>270</v>
      </c>
      <c r="ED93" s="230" t="s">
        <v>270</v>
      </c>
      <c r="EE93" s="230" t="s">
        <v>270</v>
      </c>
      <c r="EF93" s="230" t="s">
        <v>270</v>
      </c>
      <c r="EG93" s="230" t="s">
        <v>270</v>
      </c>
      <c r="EH93" s="230" t="s">
        <v>270</v>
      </c>
      <c r="EI93" s="230" t="s">
        <v>270</v>
      </c>
      <c r="EJ93" s="230" t="s">
        <v>270</v>
      </c>
      <c r="EK93" s="230" t="s">
        <v>270</v>
      </c>
      <c r="EL93" s="230" t="s">
        <v>270</v>
      </c>
      <c r="EM93" s="230" t="s">
        <v>270</v>
      </c>
      <c r="EN93" s="230" t="s">
        <v>270</v>
      </c>
      <c r="EO93" s="230" t="s">
        <v>270</v>
      </c>
      <c r="EP93" s="230" t="s">
        <v>270</v>
      </c>
      <c r="EQ93" s="230" t="s">
        <v>270</v>
      </c>
      <c r="ER93" s="230" t="s">
        <v>270</v>
      </c>
      <c r="ES93" s="230" t="s">
        <v>271</v>
      </c>
      <c r="ET93" s="230" t="s">
        <v>299</v>
      </c>
      <c r="EU93" s="230" t="s">
        <v>300</v>
      </c>
      <c r="EV93" s="230" t="s">
        <v>529</v>
      </c>
      <c r="EW93" s="230" t="s">
        <v>303</v>
      </c>
      <c r="EX93" s="230" t="s">
        <v>534</v>
      </c>
      <c r="EY93" s="230" t="s">
        <v>270</v>
      </c>
      <c r="EZ93" s="230" t="s">
        <v>270</v>
      </c>
      <c r="FA93" s="230" t="s">
        <v>270</v>
      </c>
      <c r="FB93" s="230" t="s">
        <v>270</v>
      </c>
      <c r="FC93" s="230" t="s">
        <v>270</v>
      </c>
      <c r="FD93" s="230" t="s">
        <v>270</v>
      </c>
      <c r="FE93" s="230" t="s">
        <v>270</v>
      </c>
      <c r="FF93" s="230" t="s">
        <v>270</v>
      </c>
      <c r="FG93" s="230" t="s">
        <v>270</v>
      </c>
      <c r="FH93" s="230" t="s">
        <v>270</v>
      </c>
      <c r="FI93" s="230" t="s">
        <v>270</v>
      </c>
      <c r="FJ93" s="230" t="s">
        <v>270</v>
      </c>
      <c r="FK93" s="230" t="s">
        <v>270</v>
      </c>
      <c r="FL93" s="230" t="s">
        <v>270</v>
      </c>
      <c r="FM93" s="230" t="s">
        <v>270</v>
      </c>
      <c r="FN93" s="230" t="s">
        <v>270</v>
      </c>
      <c r="FO93" s="230" t="s">
        <v>270</v>
      </c>
      <c r="FP93" s="230" t="s">
        <v>270</v>
      </c>
      <c r="FQ93" s="230" t="s">
        <v>270</v>
      </c>
      <c r="FR93" s="230" t="s">
        <v>270</v>
      </c>
      <c r="FS93" s="230" t="s">
        <v>270</v>
      </c>
      <c r="FT93" s="230" t="s">
        <v>270</v>
      </c>
      <c r="FU93" s="230" t="s">
        <v>270</v>
      </c>
      <c r="FV93" s="230" t="s">
        <v>270</v>
      </c>
      <c r="FW93" s="230" t="s">
        <v>270</v>
      </c>
      <c r="FX93" s="230" t="s">
        <v>270</v>
      </c>
      <c r="FY93" s="230" t="s">
        <v>270</v>
      </c>
      <c r="FZ93" s="230" t="s">
        <v>270</v>
      </c>
      <c r="GA93" s="230" t="s">
        <v>270</v>
      </c>
      <c r="GB93" s="230" t="s">
        <v>270</v>
      </c>
      <c r="GC93" s="230" t="s">
        <v>270</v>
      </c>
      <c r="GD93" s="230" t="s">
        <v>270</v>
      </c>
      <c r="GE93" s="230" t="s">
        <v>270</v>
      </c>
      <c r="GF93" s="230" t="s">
        <v>270</v>
      </c>
      <c r="GG93" s="230" t="s">
        <v>270</v>
      </c>
      <c r="GH93" s="230" t="s">
        <v>270</v>
      </c>
      <c r="GI93" s="230" t="s">
        <v>270</v>
      </c>
      <c r="GJ93" s="230" t="s">
        <v>270</v>
      </c>
      <c r="GK93" s="230" t="s">
        <v>270</v>
      </c>
      <c r="GL93" s="230" t="s">
        <v>270</v>
      </c>
      <c r="GM93" s="230" t="s">
        <v>270</v>
      </c>
      <c r="GN93" s="230" t="s">
        <v>270</v>
      </c>
      <c r="GO93" s="230" t="s">
        <v>270</v>
      </c>
      <c r="GP93" s="228"/>
      <c r="GQ93" s="229" cm="1">
        <f t="array" ref="GQ93">IF(OR(N93:ER93='Annex.1　DeclarationDesired'!$F$30),ROW(),"")</f>
        <v>93</v>
      </c>
      <c r="GR93" s="229"/>
    </row>
    <row r="94" spans="1:200" s="230" customFormat="1" ht="20.65" customHeight="1">
      <c r="A94" s="242" t="s">
        <v>696</v>
      </c>
      <c r="B94" s="241" t="s">
        <v>689</v>
      </c>
      <c r="C94" s="235" t="s">
        <v>627</v>
      </c>
      <c r="D94" s="235" t="s">
        <v>697</v>
      </c>
      <c r="E94" s="235"/>
      <c r="F94" s="235"/>
      <c r="G94" s="235" t="s">
        <v>698</v>
      </c>
      <c r="H94" s="235" t="s">
        <v>265</v>
      </c>
      <c r="I94" s="235" t="s">
        <v>692</v>
      </c>
      <c r="J94" s="235" t="s">
        <v>265</v>
      </c>
      <c r="K94" s="235" t="s">
        <v>692</v>
      </c>
      <c r="L94" s="235" t="s">
        <v>268</v>
      </c>
      <c r="M94" s="230" t="s">
        <v>269</v>
      </c>
      <c r="N94" s="230">
        <v>22010</v>
      </c>
      <c r="O94" s="230">
        <v>22050</v>
      </c>
      <c r="P94" s="230">
        <v>23010</v>
      </c>
      <c r="Q94" s="230">
        <v>23020</v>
      </c>
      <c r="R94" s="230">
        <v>23030</v>
      </c>
      <c r="S94" s="230">
        <v>23040</v>
      </c>
      <c r="T94" s="230">
        <v>25030</v>
      </c>
      <c r="U94" s="230" t="s">
        <v>477</v>
      </c>
      <c r="V94" s="230">
        <v>1060</v>
      </c>
      <c r="BH94" s="230" t="s">
        <v>270</v>
      </c>
      <c r="BI94" s="230" t="s">
        <v>270</v>
      </c>
      <c r="BJ94" s="230" t="s">
        <v>270</v>
      </c>
      <c r="BK94" s="230" t="s">
        <v>270</v>
      </c>
      <c r="BL94" s="230" t="s">
        <v>270</v>
      </c>
      <c r="BM94" s="230" t="s">
        <v>270</v>
      </c>
      <c r="BN94" s="230" t="s">
        <v>270</v>
      </c>
      <c r="BO94" s="230" t="s">
        <v>270</v>
      </c>
      <c r="BP94" s="230" t="s">
        <v>270</v>
      </c>
      <c r="BQ94" s="230" t="s">
        <v>270</v>
      </c>
      <c r="BR94" s="230" t="s">
        <v>270</v>
      </c>
      <c r="BS94" s="230" t="s">
        <v>270</v>
      </c>
      <c r="BT94" s="230" t="s">
        <v>270</v>
      </c>
      <c r="BU94" s="230" t="s">
        <v>270</v>
      </c>
      <c r="BV94" s="230" t="s">
        <v>270</v>
      </c>
      <c r="BW94" s="230" t="s">
        <v>270</v>
      </c>
      <c r="BX94" s="230" t="s">
        <v>270</v>
      </c>
      <c r="BY94" s="230" t="s">
        <v>270</v>
      </c>
      <c r="BZ94" s="230" t="s">
        <v>270</v>
      </c>
      <c r="CA94" s="230" t="s">
        <v>270</v>
      </c>
      <c r="CB94" s="230" t="s">
        <v>270</v>
      </c>
      <c r="CC94" s="230" t="s">
        <v>270</v>
      </c>
      <c r="CD94" s="230" t="s">
        <v>270</v>
      </c>
      <c r="CE94" s="230" t="s">
        <v>270</v>
      </c>
      <c r="CF94" s="230" t="s">
        <v>270</v>
      </c>
      <c r="CG94" s="230" t="s">
        <v>270</v>
      </c>
      <c r="CH94" s="230" t="s">
        <v>270</v>
      </c>
      <c r="CI94" s="230" t="s">
        <v>270</v>
      </c>
      <c r="CJ94" s="230" t="s">
        <v>270</v>
      </c>
      <c r="CK94" s="230" t="s">
        <v>270</v>
      </c>
      <c r="CL94" s="230" t="s">
        <v>270</v>
      </c>
      <c r="CM94" s="230" t="s">
        <v>270</v>
      </c>
      <c r="CN94" s="230" t="s">
        <v>270</v>
      </c>
      <c r="CO94" s="230" t="s">
        <v>270</v>
      </c>
      <c r="CP94" s="230" t="s">
        <v>270</v>
      </c>
      <c r="CQ94" s="230" t="s">
        <v>270</v>
      </c>
      <c r="CR94" s="230" t="s">
        <v>270</v>
      </c>
      <c r="CS94" s="230" t="s">
        <v>270</v>
      </c>
      <c r="CT94" s="230" t="s">
        <v>270</v>
      </c>
      <c r="CU94" s="230" t="s">
        <v>270</v>
      </c>
      <c r="CV94" s="230" t="s">
        <v>270</v>
      </c>
      <c r="CW94" s="230" t="s">
        <v>270</v>
      </c>
      <c r="CX94" s="230" t="s">
        <v>270</v>
      </c>
      <c r="CY94" s="230" t="s">
        <v>270</v>
      </c>
      <c r="CZ94" s="230" t="s">
        <v>270</v>
      </c>
      <c r="DA94" s="230" t="s">
        <v>270</v>
      </c>
      <c r="DB94" s="230" t="s">
        <v>270</v>
      </c>
      <c r="DC94" s="230" t="s">
        <v>270</v>
      </c>
      <c r="DD94" s="230" t="s">
        <v>270</v>
      </c>
      <c r="DE94" s="230" t="s">
        <v>270</v>
      </c>
      <c r="DF94" s="230" t="s">
        <v>270</v>
      </c>
      <c r="DG94" s="230" t="s">
        <v>270</v>
      </c>
      <c r="DH94" s="230" t="s">
        <v>270</v>
      </c>
      <c r="DI94" s="230" t="s">
        <v>270</v>
      </c>
      <c r="DJ94" s="230" t="s">
        <v>270</v>
      </c>
      <c r="DK94" s="230" t="s">
        <v>270</v>
      </c>
      <c r="DL94" s="230" t="s">
        <v>270</v>
      </c>
      <c r="DM94" s="230" t="s">
        <v>270</v>
      </c>
      <c r="DN94" s="230" t="s">
        <v>270</v>
      </c>
      <c r="DO94" s="230" t="s">
        <v>270</v>
      </c>
      <c r="DP94" s="230" t="s">
        <v>270</v>
      </c>
      <c r="DQ94" s="230" t="s">
        <v>270</v>
      </c>
      <c r="DR94" s="230" t="s">
        <v>270</v>
      </c>
      <c r="DS94" s="230" t="s">
        <v>270</v>
      </c>
      <c r="DT94" s="230" t="s">
        <v>270</v>
      </c>
      <c r="DU94" s="230" t="s">
        <v>270</v>
      </c>
      <c r="DV94" s="230" t="s">
        <v>270</v>
      </c>
      <c r="DW94" s="230" t="s">
        <v>270</v>
      </c>
      <c r="DX94" s="230" t="s">
        <v>270</v>
      </c>
      <c r="DY94" s="230" t="s">
        <v>270</v>
      </c>
      <c r="DZ94" s="230" t="s">
        <v>270</v>
      </c>
      <c r="EA94" s="230" t="s">
        <v>270</v>
      </c>
      <c r="EB94" s="230" t="s">
        <v>270</v>
      </c>
      <c r="EC94" s="230" t="s">
        <v>270</v>
      </c>
      <c r="ED94" s="230" t="s">
        <v>270</v>
      </c>
      <c r="EE94" s="230" t="s">
        <v>270</v>
      </c>
      <c r="EF94" s="230" t="s">
        <v>270</v>
      </c>
      <c r="EG94" s="230" t="s">
        <v>270</v>
      </c>
      <c r="EH94" s="230" t="s">
        <v>270</v>
      </c>
      <c r="EI94" s="230" t="s">
        <v>270</v>
      </c>
      <c r="EJ94" s="230" t="s">
        <v>270</v>
      </c>
      <c r="EK94" s="230" t="s">
        <v>270</v>
      </c>
      <c r="EL94" s="230" t="s">
        <v>270</v>
      </c>
      <c r="EM94" s="230" t="s">
        <v>270</v>
      </c>
      <c r="EN94" s="230" t="s">
        <v>270</v>
      </c>
      <c r="EO94" s="230" t="s">
        <v>270</v>
      </c>
      <c r="EP94" s="230" t="s">
        <v>270</v>
      </c>
      <c r="EQ94" s="230" t="s">
        <v>270</v>
      </c>
      <c r="ER94" s="230" t="s">
        <v>270</v>
      </c>
      <c r="ES94" s="230" t="s">
        <v>354</v>
      </c>
      <c r="ET94" s="230" t="s">
        <v>302</v>
      </c>
      <c r="EU94" s="230" t="s">
        <v>355</v>
      </c>
      <c r="EV94" s="230" t="s">
        <v>349</v>
      </c>
      <c r="EW94" s="230" t="s">
        <v>270</v>
      </c>
      <c r="EX94" s="230" t="s">
        <v>270</v>
      </c>
      <c r="EY94" s="230" t="s">
        <v>270</v>
      </c>
      <c r="EZ94" s="230" t="s">
        <v>270</v>
      </c>
      <c r="FA94" s="230" t="s">
        <v>270</v>
      </c>
      <c r="FB94" s="230" t="s">
        <v>270</v>
      </c>
      <c r="FC94" s="230" t="s">
        <v>270</v>
      </c>
      <c r="FD94" s="230" t="s">
        <v>270</v>
      </c>
      <c r="FE94" s="230" t="s">
        <v>270</v>
      </c>
      <c r="FF94" s="230" t="s">
        <v>270</v>
      </c>
      <c r="FG94" s="230" t="s">
        <v>270</v>
      </c>
      <c r="FH94" s="230" t="s">
        <v>270</v>
      </c>
      <c r="FI94" s="230" t="s">
        <v>270</v>
      </c>
      <c r="FJ94" s="230" t="s">
        <v>270</v>
      </c>
      <c r="FK94" s="230" t="s">
        <v>270</v>
      </c>
      <c r="FL94" s="230" t="s">
        <v>270</v>
      </c>
      <c r="FM94" s="230" t="s">
        <v>270</v>
      </c>
      <c r="FN94" s="230" t="s">
        <v>270</v>
      </c>
      <c r="FO94" s="230" t="s">
        <v>270</v>
      </c>
      <c r="FP94" s="230" t="s">
        <v>270</v>
      </c>
      <c r="FQ94" s="230" t="s">
        <v>270</v>
      </c>
      <c r="FR94" s="230" t="s">
        <v>270</v>
      </c>
      <c r="FS94" s="230" t="s">
        <v>270</v>
      </c>
      <c r="FT94" s="230" t="s">
        <v>270</v>
      </c>
      <c r="FU94" s="230" t="s">
        <v>270</v>
      </c>
      <c r="FV94" s="230" t="s">
        <v>270</v>
      </c>
      <c r="FW94" s="230" t="s">
        <v>270</v>
      </c>
      <c r="FX94" s="230" t="s">
        <v>270</v>
      </c>
      <c r="FY94" s="230" t="s">
        <v>270</v>
      </c>
      <c r="FZ94" s="230" t="s">
        <v>270</v>
      </c>
      <c r="GA94" s="230" t="s">
        <v>270</v>
      </c>
      <c r="GB94" s="230" t="s">
        <v>270</v>
      </c>
      <c r="GC94" s="230" t="s">
        <v>270</v>
      </c>
      <c r="GD94" s="230" t="s">
        <v>270</v>
      </c>
      <c r="GE94" s="230" t="s">
        <v>270</v>
      </c>
      <c r="GF94" s="230" t="s">
        <v>270</v>
      </c>
      <c r="GG94" s="230" t="s">
        <v>270</v>
      </c>
      <c r="GH94" s="230" t="s">
        <v>270</v>
      </c>
      <c r="GI94" s="230" t="s">
        <v>270</v>
      </c>
      <c r="GJ94" s="230" t="s">
        <v>270</v>
      </c>
      <c r="GK94" s="230" t="s">
        <v>270</v>
      </c>
      <c r="GL94" s="230" t="s">
        <v>270</v>
      </c>
      <c r="GM94" s="230" t="s">
        <v>270</v>
      </c>
      <c r="GN94" s="230" t="s">
        <v>270</v>
      </c>
      <c r="GO94" s="230" t="s">
        <v>270</v>
      </c>
      <c r="GP94" s="228"/>
      <c r="GQ94" s="229" cm="1">
        <f t="array" ref="GQ94">IF(OR(N94:ER94='Annex.1　DeclarationDesired'!$F$30),ROW(),"")</f>
        <v>94</v>
      </c>
      <c r="GR94" s="229"/>
    </row>
    <row r="95" spans="1:200" s="230" customFormat="1" ht="20.65" customHeight="1">
      <c r="A95" s="242" t="s">
        <v>699</v>
      </c>
      <c r="B95" s="241" t="s">
        <v>689</v>
      </c>
      <c r="C95" s="235" t="s">
        <v>627</v>
      </c>
      <c r="D95" s="235" t="s">
        <v>700</v>
      </c>
      <c r="E95" s="235"/>
      <c r="F95" s="235"/>
      <c r="G95" s="235" t="s">
        <v>701</v>
      </c>
      <c r="H95" s="235" t="s">
        <v>265</v>
      </c>
      <c r="I95" s="235" t="s">
        <v>692</v>
      </c>
      <c r="J95" s="235" t="s">
        <v>265</v>
      </c>
      <c r="K95" s="235" t="s">
        <v>692</v>
      </c>
      <c r="L95" s="235" t="s">
        <v>268</v>
      </c>
      <c r="M95" s="230" t="s">
        <v>269</v>
      </c>
      <c r="N95" s="230">
        <v>25010</v>
      </c>
      <c r="O95" s="230">
        <v>60010</v>
      </c>
      <c r="P95" s="230">
        <v>60020</v>
      </c>
      <c r="Q95" s="230">
        <v>60030</v>
      </c>
      <c r="R95" s="230">
        <v>60040</v>
      </c>
      <c r="S95" s="230">
        <v>60050</v>
      </c>
      <c r="T95" s="230">
        <v>60060</v>
      </c>
      <c r="U95" s="230">
        <v>60070</v>
      </c>
      <c r="V95" s="230">
        <v>60080</v>
      </c>
      <c r="W95" s="230">
        <v>60090</v>
      </c>
      <c r="X95" s="230">
        <v>60100</v>
      </c>
      <c r="Y95" s="230">
        <v>61010</v>
      </c>
      <c r="Z95" s="230">
        <v>61020</v>
      </c>
      <c r="AA95" s="230">
        <v>61030</v>
      </c>
      <c r="AB95" s="230">
        <v>61040</v>
      </c>
      <c r="AC95" s="230">
        <v>61050</v>
      </c>
      <c r="AD95" s="230">
        <v>61060</v>
      </c>
      <c r="AE95" s="230" t="s">
        <v>638</v>
      </c>
      <c r="AF95" s="230" t="s">
        <v>702</v>
      </c>
      <c r="AG95" s="230">
        <v>62010</v>
      </c>
      <c r="AH95" s="230">
        <v>62020</v>
      </c>
      <c r="AI95" s="230">
        <v>62030</v>
      </c>
      <c r="AJ95" s="230">
        <v>62040</v>
      </c>
      <c r="BH95" s="230" t="s">
        <v>270</v>
      </c>
      <c r="BI95" s="230" t="s">
        <v>270</v>
      </c>
      <c r="BJ95" s="230" t="s">
        <v>270</v>
      </c>
      <c r="BK95" s="230" t="s">
        <v>270</v>
      </c>
      <c r="BL95" s="230" t="s">
        <v>270</v>
      </c>
      <c r="BM95" s="230" t="s">
        <v>270</v>
      </c>
      <c r="BN95" s="230" t="s">
        <v>270</v>
      </c>
      <c r="BO95" s="230" t="s">
        <v>270</v>
      </c>
      <c r="BP95" s="230" t="s">
        <v>270</v>
      </c>
      <c r="BQ95" s="230" t="s">
        <v>270</v>
      </c>
      <c r="BR95" s="230" t="s">
        <v>270</v>
      </c>
      <c r="BS95" s="230" t="s">
        <v>270</v>
      </c>
      <c r="BT95" s="230" t="s">
        <v>270</v>
      </c>
      <c r="BU95" s="230" t="s">
        <v>270</v>
      </c>
      <c r="BV95" s="230" t="s">
        <v>270</v>
      </c>
      <c r="BW95" s="230" t="s">
        <v>270</v>
      </c>
      <c r="BX95" s="230" t="s">
        <v>270</v>
      </c>
      <c r="BY95" s="230" t="s">
        <v>270</v>
      </c>
      <c r="BZ95" s="230" t="s">
        <v>270</v>
      </c>
      <c r="CA95" s="230" t="s">
        <v>270</v>
      </c>
      <c r="CB95" s="230" t="s">
        <v>270</v>
      </c>
      <c r="CC95" s="230" t="s">
        <v>270</v>
      </c>
      <c r="CD95" s="230" t="s">
        <v>270</v>
      </c>
      <c r="CE95" s="230" t="s">
        <v>270</v>
      </c>
      <c r="CF95" s="230" t="s">
        <v>270</v>
      </c>
      <c r="CG95" s="230" t="s">
        <v>270</v>
      </c>
      <c r="CH95" s="230" t="s">
        <v>270</v>
      </c>
      <c r="CI95" s="230" t="s">
        <v>270</v>
      </c>
      <c r="CJ95" s="230" t="s">
        <v>270</v>
      </c>
      <c r="CK95" s="230" t="s">
        <v>270</v>
      </c>
      <c r="CL95" s="230" t="s">
        <v>270</v>
      </c>
      <c r="CM95" s="230" t="s">
        <v>270</v>
      </c>
      <c r="CN95" s="230" t="s">
        <v>270</v>
      </c>
      <c r="CO95" s="230" t="s">
        <v>270</v>
      </c>
      <c r="CP95" s="230" t="s">
        <v>270</v>
      </c>
      <c r="CQ95" s="230" t="s">
        <v>270</v>
      </c>
      <c r="CR95" s="230" t="s">
        <v>270</v>
      </c>
      <c r="CS95" s="230" t="s">
        <v>270</v>
      </c>
      <c r="CT95" s="230" t="s">
        <v>270</v>
      </c>
      <c r="CU95" s="230" t="s">
        <v>270</v>
      </c>
      <c r="CV95" s="230" t="s">
        <v>270</v>
      </c>
      <c r="CW95" s="230" t="s">
        <v>270</v>
      </c>
      <c r="CX95" s="230" t="s">
        <v>270</v>
      </c>
      <c r="CY95" s="230" t="s">
        <v>270</v>
      </c>
      <c r="CZ95" s="230" t="s">
        <v>270</v>
      </c>
      <c r="DA95" s="230" t="s">
        <v>270</v>
      </c>
      <c r="DB95" s="230" t="s">
        <v>270</v>
      </c>
      <c r="DC95" s="230" t="s">
        <v>270</v>
      </c>
      <c r="DD95" s="230" t="s">
        <v>270</v>
      </c>
      <c r="DE95" s="230" t="s">
        <v>270</v>
      </c>
      <c r="DF95" s="230" t="s">
        <v>270</v>
      </c>
      <c r="DG95" s="230" t="s">
        <v>270</v>
      </c>
      <c r="DH95" s="230" t="s">
        <v>270</v>
      </c>
      <c r="DI95" s="230" t="s">
        <v>270</v>
      </c>
      <c r="DJ95" s="230" t="s">
        <v>270</v>
      </c>
      <c r="DK95" s="230" t="s">
        <v>270</v>
      </c>
      <c r="DL95" s="230" t="s">
        <v>270</v>
      </c>
      <c r="DM95" s="230" t="s">
        <v>270</v>
      </c>
      <c r="DN95" s="230" t="s">
        <v>270</v>
      </c>
      <c r="DO95" s="230" t="s">
        <v>270</v>
      </c>
      <c r="DP95" s="230" t="s">
        <v>270</v>
      </c>
      <c r="DQ95" s="230" t="s">
        <v>270</v>
      </c>
      <c r="DR95" s="230" t="s">
        <v>270</v>
      </c>
      <c r="DS95" s="230" t="s">
        <v>270</v>
      </c>
      <c r="DT95" s="230" t="s">
        <v>270</v>
      </c>
      <c r="DU95" s="230" t="s">
        <v>270</v>
      </c>
      <c r="DV95" s="230" t="s">
        <v>270</v>
      </c>
      <c r="DW95" s="230" t="s">
        <v>270</v>
      </c>
      <c r="DX95" s="230" t="s">
        <v>270</v>
      </c>
      <c r="DY95" s="230" t="s">
        <v>270</v>
      </c>
      <c r="DZ95" s="230" t="s">
        <v>270</v>
      </c>
      <c r="EA95" s="230" t="s">
        <v>270</v>
      </c>
      <c r="EB95" s="230" t="s">
        <v>270</v>
      </c>
      <c r="EC95" s="230" t="s">
        <v>270</v>
      </c>
      <c r="ED95" s="230" t="s">
        <v>270</v>
      </c>
      <c r="EE95" s="230" t="s">
        <v>270</v>
      </c>
      <c r="EF95" s="230" t="s">
        <v>270</v>
      </c>
      <c r="EG95" s="230" t="s">
        <v>270</v>
      </c>
      <c r="EH95" s="230" t="s">
        <v>270</v>
      </c>
      <c r="EI95" s="230" t="s">
        <v>270</v>
      </c>
      <c r="EJ95" s="230" t="s">
        <v>270</v>
      </c>
      <c r="EK95" s="230" t="s">
        <v>270</v>
      </c>
      <c r="EL95" s="230" t="s">
        <v>270</v>
      </c>
      <c r="EM95" s="230" t="s">
        <v>270</v>
      </c>
      <c r="EN95" s="230" t="s">
        <v>270</v>
      </c>
      <c r="EO95" s="230" t="s">
        <v>270</v>
      </c>
      <c r="EP95" s="230" t="s">
        <v>270</v>
      </c>
      <c r="EQ95" s="230" t="s">
        <v>270</v>
      </c>
      <c r="ER95" s="230" t="s">
        <v>270</v>
      </c>
      <c r="ES95" s="230" t="s">
        <v>355</v>
      </c>
      <c r="ET95" s="230" t="s">
        <v>287</v>
      </c>
      <c r="EU95" s="230" t="s">
        <v>307</v>
      </c>
      <c r="EV95" s="230" t="s">
        <v>308</v>
      </c>
      <c r="EW95" s="230" t="s">
        <v>270</v>
      </c>
      <c r="EX95" s="230" t="s">
        <v>270</v>
      </c>
      <c r="EY95" s="230" t="s">
        <v>270</v>
      </c>
      <c r="EZ95" s="230" t="s">
        <v>270</v>
      </c>
      <c r="FA95" s="230" t="s">
        <v>270</v>
      </c>
      <c r="FB95" s="230" t="s">
        <v>270</v>
      </c>
      <c r="FC95" s="230" t="s">
        <v>270</v>
      </c>
      <c r="FD95" s="230" t="s">
        <v>270</v>
      </c>
      <c r="FE95" s="230" t="s">
        <v>270</v>
      </c>
      <c r="FF95" s="230" t="s">
        <v>270</v>
      </c>
      <c r="FG95" s="230" t="s">
        <v>270</v>
      </c>
      <c r="FH95" s="230" t="s">
        <v>270</v>
      </c>
      <c r="FI95" s="230" t="s">
        <v>270</v>
      </c>
      <c r="FJ95" s="230" t="s">
        <v>270</v>
      </c>
      <c r="FK95" s="230" t="s">
        <v>270</v>
      </c>
      <c r="FL95" s="230" t="s">
        <v>270</v>
      </c>
      <c r="FM95" s="230" t="s">
        <v>270</v>
      </c>
      <c r="FN95" s="230" t="s">
        <v>270</v>
      </c>
      <c r="FO95" s="230" t="s">
        <v>270</v>
      </c>
      <c r="FP95" s="230" t="s">
        <v>270</v>
      </c>
      <c r="FQ95" s="230" t="s">
        <v>270</v>
      </c>
      <c r="FR95" s="230" t="s">
        <v>270</v>
      </c>
      <c r="FS95" s="230" t="s">
        <v>270</v>
      </c>
      <c r="FT95" s="230" t="s">
        <v>270</v>
      </c>
      <c r="FU95" s="230" t="s">
        <v>270</v>
      </c>
      <c r="FV95" s="230" t="s">
        <v>270</v>
      </c>
      <c r="FW95" s="230" t="s">
        <v>270</v>
      </c>
      <c r="FX95" s="230" t="s">
        <v>270</v>
      </c>
      <c r="FY95" s="230" t="s">
        <v>270</v>
      </c>
      <c r="FZ95" s="230" t="s">
        <v>270</v>
      </c>
      <c r="GA95" s="230" t="s">
        <v>270</v>
      </c>
      <c r="GB95" s="230" t="s">
        <v>270</v>
      </c>
      <c r="GC95" s="230" t="s">
        <v>270</v>
      </c>
      <c r="GD95" s="230" t="s">
        <v>270</v>
      </c>
      <c r="GE95" s="230" t="s">
        <v>270</v>
      </c>
      <c r="GF95" s="230" t="s">
        <v>270</v>
      </c>
      <c r="GG95" s="230" t="s">
        <v>270</v>
      </c>
      <c r="GH95" s="230" t="s">
        <v>270</v>
      </c>
      <c r="GI95" s="230" t="s">
        <v>270</v>
      </c>
      <c r="GJ95" s="230" t="s">
        <v>270</v>
      </c>
      <c r="GK95" s="230" t="s">
        <v>270</v>
      </c>
      <c r="GL95" s="230" t="s">
        <v>270</v>
      </c>
      <c r="GM95" s="230" t="s">
        <v>270</v>
      </c>
      <c r="GN95" s="230" t="s">
        <v>270</v>
      </c>
      <c r="GO95" s="230" t="s">
        <v>270</v>
      </c>
      <c r="GP95" s="228"/>
      <c r="GQ95" s="229" cm="1">
        <f t="array" ref="GQ95">IF(OR(N95:ER95='Annex.1　DeclarationDesired'!$F$30),ROW(),"")</f>
        <v>95</v>
      </c>
      <c r="GR95" s="229"/>
    </row>
    <row r="96" spans="1:200" s="230" customFormat="1" ht="20.65" customHeight="1">
      <c r="A96" s="242" t="s">
        <v>703</v>
      </c>
      <c r="B96" s="241" t="s">
        <v>689</v>
      </c>
      <c r="C96" s="235" t="s">
        <v>627</v>
      </c>
      <c r="D96" s="235" t="s">
        <v>704</v>
      </c>
      <c r="E96" s="235"/>
      <c r="F96" s="235"/>
      <c r="G96" s="235" t="s">
        <v>705</v>
      </c>
      <c r="H96" s="235" t="s">
        <v>265</v>
      </c>
      <c r="I96" s="235" t="s">
        <v>692</v>
      </c>
      <c r="J96" s="235" t="s">
        <v>265</v>
      </c>
      <c r="K96" s="235" t="s">
        <v>692</v>
      </c>
      <c r="L96" s="235" t="s">
        <v>268</v>
      </c>
      <c r="M96" s="230" t="s">
        <v>269</v>
      </c>
      <c r="N96" s="230">
        <v>21010</v>
      </c>
      <c r="O96" s="230">
        <v>21020</v>
      </c>
      <c r="P96" s="230">
        <v>21030</v>
      </c>
      <c r="Q96" s="230">
        <v>21040</v>
      </c>
      <c r="R96" s="230">
        <v>21050</v>
      </c>
      <c r="S96" s="230">
        <v>21060</v>
      </c>
      <c r="T96" s="230">
        <v>26010</v>
      </c>
      <c r="U96" s="230">
        <v>26020</v>
      </c>
      <c r="V96" s="230">
        <v>26060</v>
      </c>
      <c r="W96" s="230">
        <v>29010</v>
      </c>
      <c r="X96" s="230">
        <v>29030</v>
      </c>
      <c r="Y96" s="230">
        <v>30010</v>
      </c>
      <c r="Z96" s="230">
        <v>30020</v>
      </c>
      <c r="AA96" s="230">
        <v>32020</v>
      </c>
      <c r="AB96" s="230">
        <v>34010</v>
      </c>
      <c r="BH96" s="230" t="s">
        <v>270</v>
      </c>
      <c r="BI96" s="230" t="s">
        <v>270</v>
      </c>
      <c r="BJ96" s="230" t="s">
        <v>270</v>
      </c>
      <c r="BK96" s="230" t="s">
        <v>270</v>
      </c>
      <c r="BL96" s="230" t="s">
        <v>270</v>
      </c>
      <c r="BM96" s="230" t="s">
        <v>270</v>
      </c>
      <c r="BN96" s="230" t="s">
        <v>270</v>
      </c>
      <c r="BO96" s="230" t="s">
        <v>270</v>
      </c>
      <c r="BP96" s="230" t="s">
        <v>270</v>
      </c>
      <c r="BQ96" s="230" t="s">
        <v>270</v>
      </c>
      <c r="BR96" s="230" t="s">
        <v>270</v>
      </c>
      <c r="BS96" s="230" t="s">
        <v>270</v>
      </c>
      <c r="BT96" s="230" t="s">
        <v>270</v>
      </c>
      <c r="BU96" s="230" t="s">
        <v>270</v>
      </c>
      <c r="BV96" s="230" t="s">
        <v>270</v>
      </c>
      <c r="BW96" s="230" t="s">
        <v>270</v>
      </c>
      <c r="BX96" s="230" t="s">
        <v>270</v>
      </c>
      <c r="BY96" s="230" t="s">
        <v>270</v>
      </c>
      <c r="BZ96" s="230" t="s">
        <v>270</v>
      </c>
      <c r="CA96" s="230" t="s">
        <v>270</v>
      </c>
      <c r="CB96" s="230" t="s">
        <v>270</v>
      </c>
      <c r="CC96" s="230" t="s">
        <v>270</v>
      </c>
      <c r="CD96" s="230" t="s">
        <v>270</v>
      </c>
      <c r="CE96" s="230" t="s">
        <v>270</v>
      </c>
      <c r="CF96" s="230" t="s">
        <v>270</v>
      </c>
      <c r="CG96" s="230" t="s">
        <v>270</v>
      </c>
      <c r="CH96" s="230" t="s">
        <v>270</v>
      </c>
      <c r="CI96" s="230" t="s">
        <v>270</v>
      </c>
      <c r="CJ96" s="230" t="s">
        <v>270</v>
      </c>
      <c r="CK96" s="230" t="s">
        <v>270</v>
      </c>
      <c r="CL96" s="230" t="s">
        <v>270</v>
      </c>
      <c r="CM96" s="230" t="s">
        <v>270</v>
      </c>
      <c r="CN96" s="230" t="s">
        <v>270</v>
      </c>
      <c r="CO96" s="230" t="s">
        <v>270</v>
      </c>
      <c r="CP96" s="230" t="s">
        <v>270</v>
      </c>
      <c r="CQ96" s="230" t="s">
        <v>270</v>
      </c>
      <c r="CR96" s="230" t="s">
        <v>270</v>
      </c>
      <c r="CS96" s="230" t="s">
        <v>270</v>
      </c>
      <c r="CT96" s="230" t="s">
        <v>270</v>
      </c>
      <c r="CU96" s="230" t="s">
        <v>270</v>
      </c>
      <c r="CV96" s="230" t="s">
        <v>270</v>
      </c>
      <c r="CW96" s="230" t="s">
        <v>270</v>
      </c>
      <c r="CX96" s="230" t="s">
        <v>270</v>
      </c>
      <c r="CY96" s="230" t="s">
        <v>270</v>
      </c>
      <c r="CZ96" s="230" t="s">
        <v>270</v>
      </c>
      <c r="DA96" s="230" t="s">
        <v>270</v>
      </c>
      <c r="DB96" s="230" t="s">
        <v>270</v>
      </c>
      <c r="DC96" s="230" t="s">
        <v>270</v>
      </c>
      <c r="DD96" s="230" t="s">
        <v>270</v>
      </c>
      <c r="DE96" s="230" t="s">
        <v>270</v>
      </c>
      <c r="DF96" s="230" t="s">
        <v>270</v>
      </c>
      <c r="DG96" s="230" t="s">
        <v>270</v>
      </c>
      <c r="DH96" s="230" t="s">
        <v>270</v>
      </c>
      <c r="DI96" s="230" t="s">
        <v>270</v>
      </c>
      <c r="DJ96" s="230" t="s">
        <v>270</v>
      </c>
      <c r="DK96" s="230" t="s">
        <v>270</v>
      </c>
      <c r="DL96" s="230" t="s">
        <v>270</v>
      </c>
      <c r="DM96" s="230" t="s">
        <v>270</v>
      </c>
      <c r="DN96" s="230" t="s">
        <v>270</v>
      </c>
      <c r="DO96" s="230" t="s">
        <v>270</v>
      </c>
      <c r="DP96" s="230" t="s">
        <v>270</v>
      </c>
      <c r="DQ96" s="230" t="s">
        <v>270</v>
      </c>
      <c r="DR96" s="230" t="s">
        <v>270</v>
      </c>
      <c r="DS96" s="230" t="s">
        <v>270</v>
      </c>
      <c r="DT96" s="230" t="s">
        <v>270</v>
      </c>
      <c r="DU96" s="230" t="s">
        <v>270</v>
      </c>
      <c r="DV96" s="230" t="s">
        <v>270</v>
      </c>
      <c r="DW96" s="230" t="s">
        <v>270</v>
      </c>
      <c r="DX96" s="230" t="s">
        <v>270</v>
      </c>
      <c r="DY96" s="230" t="s">
        <v>270</v>
      </c>
      <c r="DZ96" s="230" t="s">
        <v>270</v>
      </c>
      <c r="EA96" s="230" t="s">
        <v>270</v>
      </c>
      <c r="EB96" s="230" t="s">
        <v>270</v>
      </c>
      <c r="EC96" s="230" t="s">
        <v>270</v>
      </c>
      <c r="ED96" s="230" t="s">
        <v>270</v>
      </c>
      <c r="EE96" s="230" t="s">
        <v>270</v>
      </c>
      <c r="EF96" s="230" t="s">
        <v>270</v>
      </c>
      <c r="EG96" s="230" t="s">
        <v>270</v>
      </c>
      <c r="EH96" s="230" t="s">
        <v>270</v>
      </c>
      <c r="EI96" s="230" t="s">
        <v>270</v>
      </c>
      <c r="EJ96" s="230" t="s">
        <v>270</v>
      </c>
      <c r="EK96" s="230" t="s">
        <v>270</v>
      </c>
      <c r="EL96" s="230" t="s">
        <v>270</v>
      </c>
      <c r="EM96" s="230" t="s">
        <v>270</v>
      </c>
      <c r="EN96" s="230" t="s">
        <v>270</v>
      </c>
      <c r="EO96" s="230" t="s">
        <v>270</v>
      </c>
      <c r="EP96" s="230" t="s">
        <v>270</v>
      </c>
      <c r="EQ96" s="230" t="s">
        <v>270</v>
      </c>
      <c r="ER96" s="230" t="s">
        <v>270</v>
      </c>
      <c r="ES96" s="230" t="s">
        <v>301</v>
      </c>
      <c r="ET96" s="230" t="s">
        <v>303</v>
      </c>
      <c r="EU96" s="230" t="s">
        <v>304</v>
      </c>
      <c r="EV96" s="230" t="s">
        <v>305</v>
      </c>
      <c r="EW96" s="230" t="s">
        <v>507</v>
      </c>
      <c r="EX96" s="230" t="s">
        <v>509</v>
      </c>
      <c r="EY96" s="230" t="s">
        <v>270</v>
      </c>
      <c r="EZ96" s="230" t="s">
        <v>270</v>
      </c>
      <c r="FA96" s="230" t="s">
        <v>270</v>
      </c>
      <c r="FB96" s="230" t="s">
        <v>270</v>
      </c>
      <c r="FC96" s="230" t="s">
        <v>270</v>
      </c>
      <c r="FD96" s="230" t="s">
        <v>270</v>
      </c>
      <c r="FE96" s="230" t="s">
        <v>270</v>
      </c>
      <c r="FF96" s="230" t="s">
        <v>270</v>
      </c>
      <c r="FG96" s="230" t="s">
        <v>270</v>
      </c>
      <c r="FH96" s="230" t="s">
        <v>270</v>
      </c>
      <c r="FI96" s="230" t="s">
        <v>270</v>
      </c>
      <c r="FJ96" s="230" t="s">
        <v>270</v>
      </c>
      <c r="FK96" s="230" t="s">
        <v>270</v>
      </c>
      <c r="FL96" s="230" t="s">
        <v>270</v>
      </c>
      <c r="FM96" s="230" t="s">
        <v>270</v>
      </c>
      <c r="FN96" s="230" t="s">
        <v>270</v>
      </c>
      <c r="FO96" s="230" t="s">
        <v>270</v>
      </c>
      <c r="FP96" s="230" t="s">
        <v>270</v>
      </c>
      <c r="FQ96" s="230" t="s">
        <v>270</v>
      </c>
      <c r="FR96" s="230" t="s">
        <v>270</v>
      </c>
      <c r="FS96" s="230" t="s">
        <v>270</v>
      </c>
      <c r="FT96" s="230" t="s">
        <v>270</v>
      </c>
      <c r="FU96" s="230" t="s">
        <v>270</v>
      </c>
      <c r="FV96" s="230" t="s">
        <v>270</v>
      </c>
      <c r="FW96" s="230" t="s">
        <v>270</v>
      </c>
      <c r="FX96" s="230" t="s">
        <v>270</v>
      </c>
      <c r="FY96" s="230" t="s">
        <v>270</v>
      </c>
      <c r="FZ96" s="230" t="s">
        <v>270</v>
      </c>
      <c r="GA96" s="230" t="s">
        <v>270</v>
      </c>
      <c r="GB96" s="230" t="s">
        <v>270</v>
      </c>
      <c r="GC96" s="230" t="s">
        <v>270</v>
      </c>
      <c r="GD96" s="230" t="s">
        <v>270</v>
      </c>
      <c r="GE96" s="230" t="s">
        <v>270</v>
      </c>
      <c r="GF96" s="230" t="s">
        <v>270</v>
      </c>
      <c r="GG96" s="230" t="s">
        <v>270</v>
      </c>
      <c r="GH96" s="230" t="s">
        <v>270</v>
      </c>
      <c r="GI96" s="230" t="s">
        <v>270</v>
      </c>
      <c r="GJ96" s="230" t="s">
        <v>270</v>
      </c>
      <c r="GK96" s="230" t="s">
        <v>270</v>
      </c>
      <c r="GL96" s="230" t="s">
        <v>270</v>
      </c>
      <c r="GM96" s="230" t="s">
        <v>270</v>
      </c>
      <c r="GN96" s="230" t="s">
        <v>270</v>
      </c>
      <c r="GO96" s="230" t="s">
        <v>270</v>
      </c>
      <c r="GP96" s="228"/>
      <c r="GQ96" s="229" cm="1">
        <f t="array" ref="GQ96">IF(OR(N96:ER96='Annex.1　DeclarationDesired'!$F$30),ROW(),"")</f>
        <v>96</v>
      </c>
      <c r="GR96" s="229"/>
    </row>
    <row r="97" spans="1:200" s="230" customFormat="1" ht="20.65" customHeight="1">
      <c r="A97" s="242" t="s">
        <v>706</v>
      </c>
      <c r="B97" s="241" t="s">
        <v>707</v>
      </c>
      <c r="C97" s="235" t="s">
        <v>708</v>
      </c>
      <c r="D97" s="235" t="s">
        <v>709</v>
      </c>
      <c r="E97" s="235"/>
      <c r="F97" s="235"/>
      <c r="G97" s="235" t="s">
        <v>710</v>
      </c>
      <c r="H97" s="235" t="s">
        <v>265</v>
      </c>
      <c r="I97" s="235" t="s">
        <v>711</v>
      </c>
      <c r="J97" s="235" t="s">
        <v>267</v>
      </c>
      <c r="K97" s="235"/>
      <c r="L97" s="235" t="s">
        <v>268</v>
      </c>
      <c r="M97" s="230" t="s">
        <v>298</v>
      </c>
      <c r="BH97" s="230" t="s">
        <v>270</v>
      </c>
      <c r="BI97" s="230" t="s">
        <v>270</v>
      </c>
      <c r="BJ97" s="230" t="s">
        <v>270</v>
      </c>
      <c r="BK97" s="230" t="s">
        <v>270</v>
      </c>
      <c r="BL97" s="230" t="s">
        <v>270</v>
      </c>
      <c r="BM97" s="230" t="s">
        <v>270</v>
      </c>
      <c r="BN97" s="230" t="s">
        <v>270</v>
      </c>
      <c r="BO97" s="230" t="s">
        <v>270</v>
      </c>
      <c r="BP97" s="230" t="s">
        <v>270</v>
      </c>
      <c r="BQ97" s="230" t="s">
        <v>270</v>
      </c>
      <c r="BR97" s="230" t="s">
        <v>270</v>
      </c>
      <c r="BS97" s="230" t="s">
        <v>270</v>
      </c>
      <c r="BT97" s="230" t="s">
        <v>270</v>
      </c>
      <c r="BU97" s="230" t="s">
        <v>270</v>
      </c>
      <c r="BV97" s="230" t="s">
        <v>270</v>
      </c>
      <c r="BW97" s="230" t="s">
        <v>270</v>
      </c>
      <c r="BX97" s="230" t="s">
        <v>270</v>
      </c>
      <c r="BY97" s="230" t="s">
        <v>270</v>
      </c>
      <c r="BZ97" s="230" t="s">
        <v>270</v>
      </c>
      <c r="CA97" s="230" t="s">
        <v>270</v>
      </c>
      <c r="CB97" s="230" t="s">
        <v>270</v>
      </c>
      <c r="CC97" s="230" t="s">
        <v>270</v>
      </c>
      <c r="CD97" s="230" t="s">
        <v>270</v>
      </c>
      <c r="CE97" s="230" t="s">
        <v>270</v>
      </c>
      <c r="CF97" s="230" t="s">
        <v>270</v>
      </c>
      <c r="CG97" s="230" t="s">
        <v>270</v>
      </c>
      <c r="CH97" s="230" t="s">
        <v>270</v>
      </c>
      <c r="CI97" s="230" t="s">
        <v>270</v>
      </c>
      <c r="CJ97" s="230" t="s">
        <v>270</v>
      </c>
      <c r="CK97" s="230" t="s">
        <v>270</v>
      </c>
      <c r="CL97" s="230" t="s">
        <v>270</v>
      </c>
      <c r="CM97" s="230" t="s">
        <v>270</v>
      </c>
      <c r="CN97" s="230" t="s">
        <v>270</v>
      </c>
      <c r="CO97" s="230" t="s">
        <v>270</v>
      </c>
      <c r="CP97" s="230" t="s">
        <v>270</v>
      </c>
      <c r="CQ97" s="230" t="s">
        <v>270</v>
      </c>
      <c r="CR97" s="230" t="s">
        <v>270</v>
      </c>
      <c r="CS97" s="230" t="s">
        <v>270</v>
      </c>
      <c r="CT97" s="230" t="s">
        <v>270</v>
      </c>
      <c r="CU97" s="230" t="s">
        <v>270</v>
      </c>
      <c r="CV97" s="230" t="s">
        <v>270</v>
      </c>
      <c r="CW97" s="230" t="s">
        <v>270</v>
      </c>
      <c r="CX97" s="230" t="s">
        <v>270</v>
      </c>
      <c r="CY97" s="230" t="s">
        <v>270</v>
      </c>
      <c r="CZ97" s="230" t="s">
        <v>270</v>
      </c>
      <c r="DA97" s="230" t="s">
        <v>270</v>
      </c>
      <c r="DB97" s="230" t="s">
        <v>270</v>
      </c>
      <c r="DC97" s="230" t="s">
        <v>270</v>
      </c>
      <c r="DD97" s="230" t="s">
        <v>270</v>
      </c>
      <c r="DE97" s="230" t="s">
        <v>270</v>
      </c>
      <c r="DF97" s="230" t="s">
        <v>270</v>
      </c>
      <c r="DG97" s="230" t="s">
        <v>270</v>
      </c>
      <c r="DH97" s="230" t="s">
        <v>270</v>
      </c>
      <c r="DI97" s="230" t="s">
        <v>270</v>
      </c>
      <c r="DJ97" s="230" t="s">
        <v>270</v>
      </c>
      <c r="DK97" s="230" t="s">
        <v>270</v>
      </c>
      <c r="DL97" s="230" t="s">
        <v>270</v>
      </c>
      <c r="DM97" s="230" t="s">
        <v>270</v>
      </c>
      <c r="DN97" s="230" t="s">
        <v>270</v>
      </c>
      <c r="DO97" s="230" t="s">
        <v>270</v>
      </c>
      <c r="DP97" s="230" t="s">
        <v>270</v>
      </c>
      <c r="DQ97" s="230" t="s">
        <v>270</v>
      </c>
      <c r="DR97" s="230" t="s">
        <v>270</v>
      </c>
      <c r="DS97" s="230" t="s">
        <v>270</v>
      </c>
      <c r="DT97" s="230" t="s">
        <v>270</v>
      </c>
      <c r="DU97" s="230" t="s">
        <v>270</v>
      </c>
      <c r="DV97" s="230" t="s">
        <v>270</v>
      </c>
      <c r="DW97" s="230" t="s">
        <v>270</v>
      </c>
      <c r="DX97" s="230" t="s">
        <v>270</v>
      </c>
      <c r="DY97" s="230" t="s">
        <v>270</v>
      </c>
      <c r="DZ97" s="230" t="s">
        <v>270</v>
      </c>
      <c r="EA97" s="230" t="s">
        <v>270</v>
      </c>
      <c r="EB97" s="230" t="s">
        <v>270</v>
      </c>
      <c r="EC97" s="230" t="s">
        <v>270</v>
      </c>
      <c r="ED97" s="230" t="s">
        <v>270</v>
      </c>
      <c r="EE97" s="230" t="s">
        <v>270</v>
      </c>
      <c r="EF97" s="230" t="s">
        <v>270</v>
      </c>
      <c r="EG97" s="230" t="s">
        <v>270</v>
      </c>
      <c r="EH97" s="230" t="s">
        <v>270</v>
      </c>
      <c r="EI97" s="230" t="s">
        <v>270</v>
      </c>
      <c r="EJ97" s="230" t="s">
        <v>270</v>
      </c>
      <c r="EK97" s="230" t="s">
        <v>270</v>
      </c>
      <c r="EL97" s="230" t="s">
        <v>270</v>
      </c>
      <c r="EM97" s="230" t="s">
        <v>270</v>
      </c>
      <c r="EN97" s="230" t="s">
        <v>270</v>
      </c>
      <c r="EO97" s="230" t="s">
        <v>270</v>
      </c>
      <c r="EP97" s="230" t="s">
        <v>270</v>
      </c>
      <c r="EQ97" s="230" t="s">
        <v>270</v>
      </c>
      <c r="ER97" s="230" t="s">
        <v>270</v>
      </c>
      <c r="ES97" s="230" t="s">
        <v>328</v>
      </c>
      <c r="ET97" s="230" t="s">
        <v>323</v>
      </c>
      <c r="EU97" s="230" t="s">
        <v>368</v>
      </c>
      <c r="EV97" s="230" t="s">
        <v>358</v>
      </c>
      <c r="EW97" s="230" t="s">
        <v>324</v>
      </c>
      <c r="EX97" s="230" t="s">
        <v>332</v>
      </c>
      <c r="EY97" s="230" t="s">
        <v>319</v>
      </c>
      <c r="EZ97" s="230" t="s">
        <v>333</v>
      </c>
      <c r="FA97" s="230" t="s">
        <v>270</v>
      </c>
      <c r="FB97" s="230" t="s">
        <v>270</v>
      </c>
      <c r="FC97" s="230" t="s">
        <v>270</v>
      </c>
      <c r="FD97" s="230" t="s">
        <v>270</v>
      </c>
      <c r="FE97" s="230" t="s">
        <v>270</v>
      </c>
      <c r="FF97" s="230" t="s">
        <v>270</v>
      </c>
      <c r="FG97" s="230" t="s">
        <v>270</v>
      </c>
      <c r="FH97" s="230" t="s">
        <v>270</v>
      </c>
      <c r="FI97" s="230" t="s">
        <v>270</v>
      </c>
      <c r="FJ97" s="230" t="s">
        <v>270</v>
      </c>
      <c r="FK97" s="230" t="s">
        <v>270</v>
      </c>
      <c r="FL97" s="230" t="s">
        <v>270</v>
      </c>
      <c r="FM97" s="230" t="s">
        <v>270</v>
      </c>
      <c r="FN97" s="230" t="s">
        <v>270</v>
      </c>
      <c r="FO97" s="230" t="s">
        <v>270</v>
      </c>
      <c r="FP97" s="230" t="s">
        <v>270</v>
      </c>
      <c r="FQ97" s="230" t="s">
        <v>270</v>
      </c>
      <c r="FR97" s="230" t="s">
        <v>270</v>
      </c>
      <c r="FS97" s="230" t="s">
        <v>270</v>
      </c>
      <c r="FT97" s="230" t="s">
        <v>270</v>
      </c>
      <c r="FU97" s="230" t="s">
        <v>270</v>
      </c>
      <c r="FV97" s="230" t="s">
        <v>270</v>
      </c>
      <c r="FW97" s="230" t="s">
        <v>270</v>
      </c>
      <c r="FX97" s="230" t="s">
        <v>270</v>
      </c>
      <c r="FY97" s="230" t="s">
        <v>270</v>
      </c>
      <c r="FZ97" s="230" t="s">
        <v>270</v>
      </c>
      <c r="GA97" s="230" t="s">
        <v>270</v>
      </c>
      <c r="GB97" s="230" t="s">
        <v>270</v>
      </c>
      <c r="GC97" s="230" t="s">
        <v>270</v>
      </c>
      <c r="GD97" s="230" t="s">
        <v>270</v>
      </c>
      <c r="GE97" s="230" t="s">
        <v>270</v>
      </c>
      <c r="GF97" s="230" t="s">
        <v>270</v>
      </c>
      <c r="GG97" s="230" t="s">
        <v>270</v>
      </c>
      <c r="GH97" s="230" t="s">
        <v>270</v>
      </c>
      <c r="GI97" s="230" t="s">
        <v>270</v>
      </c>
      <c r="GJ97" s="230" t="s">
        <v>270</v>
      </c>
      <c r="GK97" s="230" t="s">
        <v>270</v>
      </c>
      <c r="GL97" s="230" t="s">
        <v>270</v>
      </c>
      <c r="GM97" s="230" t="s">
        <v>270</v>
      </c>
      <c r="GN97" s="230" t="s">
        <v>270</v>
      </c>
      <c r="GO97" s="230" t="s">
        <v>270</v>
      </c>
      <c r="GP97" s="228"/>
      <c r="GQ97" s="229" cm="1">
        <f t="array" ref="GQ97">IF(OR(N97:ER97='Annex.1　DeclarationDesired'!$F$30),ROW(),"")</f>
        <v>97</v>
      </c>
      <c r="GR97" s="229"/>
    </row>
    <row r="98" spans="1:200" s="230" customFormat="1" ht="20.65" customHeight="1">
      <c r="A98" s="242" t="s">
        <v>712</v>
      </c>
      <c r="B98" s="241" t="s">
        <v>707</v>
      </c>
      <c r="C98" s="235" t="s">
        <v>708</v>
      </c>
      <c r="D98" s="235" t="s">
        <v>713</v>
      </c>
      <c r="E98" s="235" t="s">
        <v>714</v>
      </c>
      <c r="F98" s="235" t="s">
        <v>715</v>
      </c>
      <c r="G98" s="235" t="s">
        <v>716</v>
      </c>
      <c r="H98" s="235" t="s">
        <v>265</v>
      </c>
      <c r="I98" s="235" t="s">
        <v>711</v>
      </c>
      <c r="J98" s="235" t="s">
        <v>267</v>
      </c>
      <c r="K98" s="235"/>
      <c r="L98" s="235" t="s">
        <v>268</v>
      </c>
      <c r="M98" s="230" t="s">
        <v>269</v>
      </c>
      <c r="BH98" s="230" t="s">
        <v>270</v>
      </c>
      <c r="BI98" s="230" t="s">
        <v>270</v>
      </c>
      <c r="BJ98" s="230" t="s">
        <v>270</v>
      </c>
      <c r="BK98" s="230" t="s">
        <v>270</v>
      </c>
      <c r="BL98" s="230" t="s">
        <v>270</v>
      </c>
      <c r="BM98" s="230" t="s">
        <v>270</v>
      </c>
      <c r="BN98" s="230" t="s">
        <v>270</v>
      </c>
      <c r="BO98" s="230" t="s">
        <v>270</v>
      </c>
      <c r="BP98" s="230" t="s">
        <v>270</v>
      </c>
      <c r="BQ98" s="230" t="s">
        <v>270</v>
      </c>
      <c r="BR98" s="230" t="s">
        <v>270</v>
      </c>
      <c r="BS98" s="230" t="s">
        <v>270</v>
      </c>
      <c r="BT98" s="230" t="s">
        <v>270</v>
      </c>
      <c r="BU98" s="230" t="s">
        <v>270</v>
      </c>
      <c r="BV98" s="230" t="s">
        <v>270</v>
      </c>
      <c r="BW98" s="230" t="s">
        <v>270</v>
      </c>
      <c r="BX98" s="230" t="s">
        <v>270</v>
      </c>
      <c r="BY98" s="230" t="s">
        <v>270</v>
      </c>
      <c r="BZ98" s="230" t="s">
        <v>270</v>
      </c>
      <c r="CA98" s="230" t="s">
        <v>270</v>
      </c>
      <c r="CB98" s="230" t="s">
        <v>270</v>
      </c>
      <c r="CC98" s="230" t="s">
        <v>270</v>
      </c>
      <c r="CD98" s="230" t="s">
        <v>270</v>
      </c>
      <c r="CE98" s="230" t="s">
        <v>270</v>
      </c>
      <c r="CF98" s="230" t="s">
        <v>270</v>
      </c>
      <c r="CG98" s="230" t="s">
        <v>270</v>
      </c>
      <c r="CH98" s="230" t="s">
        <v>270</v>
      </c>
      <c r="CI98" s="230" t="s">
        <v>270</v>
      </c>
      <c r="CJ98" s="230" t="s">
        <v>270</v>
      </c>
      <c r="CK98" s="230" t="s">
        <v>270</v>
      </c>
      <c r="CL98" s="230" t="s">
        <v>270</v>
      </c>
      <c r="CM98" s="230" t="s">
        <v>270</v>
      </c>
      <c r="CN98" s="230" t="s">
        <v>270</v>
      </c>
      <c r="CO98" s="230" t="s">
        <v>270</v>
      </c>
      <c r="CP98" s="230" t="s">
        <v>270</v>
      </c>
      <c r="CQ98" s="230" t="s">
        <v>270</v>
      </c>
      <c r="CR98" s="230" t="s">
        <v>270</v>
      </c>
      <c r="CS98" s="230" t="s">
        <v>270</v>
      </c>
      <c r="CT98" s="230" t="s">
        <v>270</v>
      </c>
      <c r="CU98" s="230" t="s">
        <v>270</v>
      </c>
      <c r="CV98" s="230" t="s">
        <v>270</v>
      </c>
      <c r="CW98" s="230" t="s">
        <v>270</v>
      </c>
      <c r="CX98" s="230" t="s">
        <v>270</v>
      </c>
      <c r="CY98" s="230" t="s">
        <v>270</v>
      </c>
      <c r="CZ98" s="230" t="s">
        <v>270</v>
      </c>
      <c r="DA98" s="230" t="s">
        <v>270</v>
      </c>
      <c r="DB98" s="230" t="s">
        <v>270</v>
      </c>
      <c r="DC98" s="230" t="s">
        <v>270</v>
      </c>
      <c r="DD98" s="230" t="s">
        <v>270</v>
      </c>
      <c r="DE98" s="230" t="s">
        <v>270</v>
      </c>
      <c r="DF98" s="230" t="s">
        <v>270</v>
      </c>
      <c r="DG98" s="230" t="s">
        <v>270</v>
      </c>
      <c r="DH98" s="230" t="s">
        <v>270</v>
      </c>
      <c r="DI98" s="230" t="s">
        <v>270</v>
      </c>
      <c r="DJ98" s="230" t="s">
        <v>270</v>
      </c>
      <c r="DK98" s="230" t="s">
        <v>270</v>
      </c>
      <c r="DL98" s="230" t="s">
        <v>270</v>
      </c>
      <c r="DM98" s="230" t="s">
        <v>270</v>
      </c>
      <c r="DN98" s="230" t="s">
        <v>270</v>
      </c>
      <c r="DO98" s="230" t="s">
        <v>270</v>
      </c>
      <c r="DP98" s="230" t="s">
        <v>270</v>
      </c>
      <c r="DQ98" s="230" t="s">
        <v>270</v>
      </c>
      <c r="DR98" s="230" t="s">
        <v>270</v>
      </c>
      <c r="DS98" s="230" t="s">
        <v>270</v>
      </c>
      <c r="DT98" s="230" t="s">
        <v>270</v>
      </c>
      <c r="DU98" s="230" t="s">
        <v>270</v>
      </c>
      <c r="DV98" s="230" t="s">
        <v>270</v>
      </c>
      <c r="DW98" s="230" t="s">
        <v>270</v>
      </c>
      <c r="DX98" s="230" t="s">
        <v>270</v>
      </c>
      <c r="DY98" s="230" t="s">
        <v>270</v>
      </c>
      <c r="DZ98" s="230" t="s">
        <v>270</v>
      </c>
      <c r="EA98" s="230" t="s">
        <v>270</v>
      </c>
      <c r="EB98" s="230" t="s">
        <v>270</v>
      </c>
      <c r="EC98" s="230" t="s">
        <v>270</v>
      </c>
      <c r="ED98" s="230" t="s">
        <v>270</v>
      </c>
      <c r="EE98" s="230" t="s">
        <v>270</v>
      </c>
      <c r="EF98" s="230" t="s">
        <v>270</v>
      </c>
      <c r="EG98" s="230" t="s">
        <v>270</v>
      </c>
      <c r="EH98" s="230" t="s">
        <v>270</v>
      </c>
      <c r="EI98" s="230" t="s">
        <v>270</v>
      </c>
      <c r="EJ98" s="230" t="s">
        <v>270</v>
      </c>
      <c r="EK98" s="230" t="s">
        <v>270</v>
      </c>
      <c r="EL98" s="230" t="s">
        <v>270</v>
      </c>
      <c r="EM98" s="230" t="s">
        <v>270</v>
      </c>
      <c r="EN98" s="230" t="s">
        <v>270</v>
      </c>
      <c r="EO98" s="230" t="s">
        <v>270</v>
      </c>
      <c r="EP98" s="230" t="s">
        <v>270</v>
      </c>
      <c r="EQ98" s="230" t="s">
        <v>270</v>
      </c>
      <c r="ER98" s="230" t="s">
        <v>270</v>
      </c>
      <c r="ES98" s="230" t="s">
        <v>354</v>
      </c>
      <c r="ET98" s="230" t="s">
        <v>270</v>
      </c>
      <c r="EU98" s="230" t="s">
        <v>270</v>
      </c>
      <c r="EV98" s="230" t="s">
        <v>270</v>
      </c>
      <c r="EW98" s="230" t="s">
        <v>270</v>
      </c>
      <c r="EX98" s="230" t="s">
        <v>270</v>
      </c>
      <c r="EY98" s="230" t="s">
        <v>270</v>
      </c>
      <c r="EZ98" s="230" t="s">
        <v>270</v>
      </c>
      <c r="FA98" s="230" t="s">
        <v>270</v>
      </c>
      <c r="FB98" s="230" t="s">
        <v>270</v>
      </c>
      <c r="FC98" s="230" t="s">
        <v>270</v>
      </c>
      <c r="FD98" s="230" t="s">
        <v>270</v>
      </c>
      <c r="FE98" s="230" t="s">
        <v>270</v>
      </c>
      <c r="FF98" s="230" t="s">
        <v>270</v>
      </c>
      <c r="FG98" s="230" t="s">
        <v>270</v>
      </c>
      <c r="FH98" s="230" t="s">
        <v>270</v>
      </c>
      <c r="FI98" s="230" t="s">
        <v>270</v>
      </c>
      <c r="FJ98" s="230" t="s">
        <v>270</v>
      </c>
      <c r="FK98" s="230" t="s">
        <v>270</v>
      </c>
      <c r="FL98" s="230" t="s">
        <v>270</v>
      </c>
      <c r="FM98" s="230" t="s">
        <v>270</v>
      </c>
      <c r="FN98" s="230" t="s">
        <v>270</v>
      </c>
      <c r="FO98" s="230" t="s">
        <v>270</v>
      </c>
      <c r="FP98" s="230" t="s">
        <v>270</v>
      </c>
      <c r="FQ98" s="230" t="s">
        <v>270</v>
      </c>
      <c r="FR98" s="230" t="s">
        <v>270</v>
      </c>
      <c r="FS98" s="230" t="s">
        <v>270</v>
      </c>
      <c r="FT98" s="230" t="s">
        <v>270</v>
      </c>
      <c r="FU98" s="230" t="s">
        <v>270</v>
      </c>
      <c r="FV98" s="230" t="s">
        <v>270</v>
      </c>
      <c r="FW98" s="230" t="s">
        <v>270</v>
      </c>
      <c r="FX98" s="230" t="s">
        <v>270</v>
      </c>
      <c r="FY98" s="230" t="s">
        <v>270</v>
      </c>
      <c r="FZ98" s="230" t="s">
        <v>270</v>
      </c>
      <c r="GA98" s="230" t="s">
        <v>270</v>
      </c>
      <c r="GB98" s="230" t="s">
        <v>270</v>
      </c>
      <c r="GC98" s="230" t="s">
        <v>270</v>
      </c>
      <c r="GD98" s="230" t="s">
        <v>270</v>
      </c>
      <c r="GE98" s="230" t="s">
        <v>270</v>
      </c>
      <c r="GF98" s="230" t="s">
        <v>270</v>
      </c>
      <c r="GG98" s="230" t="s">
        <v>270</v>
      </c>
      <c r="GH98" s="230" t="s">
        <v>270</v>
      </c>
      <c r="GI98" s="230" t="s">
        <v>270</v>
      </c>
      <c r="GJ98" s="230" t="s">
        <v>270</v>
      </c>
      <c r="GK98" s="230" t="s">
        <v>270</v>
      </c>
      <c r="GL98" s="230" t="s">
        <v>270</v>
      </c>
      <c r="GM98" s="230" t="s">
        <v>270</v>
      </c>
      <c r="GN98" s="230" t="s">
        <v>270</v>
      </c>
      <c r="GO98" s="230" t="s">
        <v>270</v>
      </c>
      <c r="GP98" s="228"/>
      <c r="GQ98" s="229" cm="1">
        <f t="array" ref="GQ98">IF(OR(N98:ER98='Annex.1　DeclarationDesired'!$F$30),ROW(),"")</f>
        <v>98</v>
      </c>
      <c r="GR98" s="229"/>
    </row>
    <row r="99" spans="1:200" s="230" customFormat="1" ht="20.65" customHeight="1">
      <c r="A99" s="242" t="s">
        <v>717</v>
      </c>
      <c r="B99" s="241" t="s">
        <v>718</v>
      </c>
      <c r="C99" s="235" t="s">
        <v>719</v>
      </c>
      <c r="D99" s="235"/>
      <c r="E99" s="235"/>
      <c r="F99" s="235"/>
      <c r="G99" s="235" t="s">
        <v>720</v>
      </c>
      <c r="H99" s="235" t="s">
        <v>315</v>
      </c>
      <c r="I99" s="235" t="s">
        <v>721</v>
      </c>
      <c r="J99" s="235" t="s">
        <v>267</v>
      </c>
      <c r="K99" s="235"/>
      <c r="L99" s="235" t="s">
        <v>268</v>
      </c>
      <c r="M99" s="230" t="s">
        <v>298</v>
      </c>
      <c r="N99" s="230">
        <v>9070</v>
      </c>
      <c r="O99" s="230">
        <v>60010</v>
      </c>
      <c r="P99" s="230">
        <v>60020</v>
      </c>
      <c r="Q99" s="230">
        <v>60030</v>
      </c>
      <c r="R99" s="230">
        <v>60040</v>
      </c>
      <c r="S99" s="230">
        <v>60050</v>
      </c>
      <c r="T99" s="230">
        <v>60060</v>
      </c>
      <c r="U99" s="230">
        <v>60070</v>
      </c>
      <c r="V99" s="230">
        <v>60080</v>
      </c>
      <c r="W99" s="230">
        <v>60090</v>
      </c>
      <c r="X99" s="230">
        <v>60100</v>
      </c>
      <c r="Y99" s="230">
        <v>61010</v>
      </c>
      <c r="Z99" s="230">
        <v>61020</v>
      </c>
      <c r="AA99" s="230">
        <v>61030</v>
      </c>
      <c r="AB99" s="230">
        <v>61040</v>
      </c>
      <c r="AC99" s="230">
        <v>61050</v>
      </c>
      <c r="AD99" s="230">
        <v>61060</v>
      </c>
      <c r="AE99" s="230" t="s">
        <v>638</v>
      </c>
      <c r="AF99" s="230" t="s">
        <v>702</v>
      </c>
      <c r="AG99" s="230">
        <v>62010</v>
      </c>
      <c r="AH99" s="230">
        <v>62020</v>
      </c>
      <c r="AI99" s="230">
        <v>62030</v>
      </c>
      <c r="AJ99" s="230">
        <v>62040</v>
      </c>
      <c r="AK99" s="230" t="s">
        <v>722</v>
      </c>
      <c r="AL99" s="230">
        <v>90130</v>
      </c>
      <c r="BH99" s="230" t="s">
        <v>270</v>
      </c>
      <c r="BI99" s="230" t="s">
        <v>270</v>
      </c>
      <c r="BJ99" s="230" t="s">
        <v>270</v>
      </c>
      <c r="BK99" s="230" t="s">
        <v>270</v>
      </c>
      <c r="BL99" s="230" t="s">
        <v>270</v>
      </c>
      <c r="BM99" s="230" t="s">
        <v>270</v>
      </c>
      <c r="BN99" s="230" t="s">
        <v>270</v>
      </c>
      <c r="BO99" s="230" t="s">
        <v>270</v>
      </c>
      <c r="BP99" s="230" t="s">
        <v>270</v>
      </c>
      <c r="BQ99" s="230" t="s">
        <v>270</v>
      </c>
      <c r="BR99" s="230" t="s">
        <v>270</v>
      </c>
      <c r="BS99" s="230" t="s">
        <v>270</v>
      </c>
      <c r="BT99" s="230" t="s">
        <v>270</v>
      </c>
      <c r="BU99" s="230" t="s">
        <v>270</v>
      </c>
      <c r="BV99" s="230" t="s">
        <v>270</v>
      </c>
      <c r="BW99" s="230" t="s">
        <v>270</v>
      </c>
      <c r="BX99" s="230" t="s">
        <v>270</v>
      </c>
      <c r="BY99" s="230" t="s">
        <v>270</v>
      </c>
      <c r="BZ99" s="230" t="s">
        <v>270</v>
      </c>
      <c r="CA99" s="230" t="s">
        <v>270</v>
      </c>
      <c r="CB99" s="230" t="s">
        <v>270</v>
      </c>
      <c r="CC99" s="230" t="s">
        <v>270</v>
      </c>
      <c r="CD99" s="230" t="s">
        <v>270</v>
      </c>
      <c r="CE99" s="230" t="s">
        <v>270</v>
      </c>
      <c r="CF99" s="230" t="s">
        <v>270</v>
      </c>
      <c r="CG99" s="230" t="s">
        <v>270</v>
      </c>
      <c r="CH99" s="230" t="s">
        <v>270</v>
      </c>
      <c r="CI99" s="230" t="s">
        <v>270</v>
      </c>
      <c r="CJ99" s="230" t="s">
        <v>270</v>
      </c>
      <c r="CK99" s="230" t="s">
        <v>270</v>
      </c>
      <c r="CL99" s="230" t="s">
        <v>270</v>
      </c>
      <c r="CM99" s="230" t="s">
        <v>270</v>
      </c>
      <c r="CN99" s="230" t="s">
        <v>270</v>
      </c>
      <c r="CO99" s="230" t="s">
        <v>270</v>
      </c>
      <c r="CP99" s="230" t="s">
        <v>270</v>
      </c>
      <c r="CQ99" s="230" t="s">
        <v>270</v>
      </c>
      <c r="CR99" s="230" t="s">
        <v>270</v>
      </c>
      <c r="CS99" s="230" t="s">
        <v>270</v>
      </c>
      <c r="CT99" s="230" t="s">
        <v>270</v>
      </c>
      <c r="CU99" s="230" t="s">
        <v>270</v>
      </c>
      <c r="CV99" s="230" t="s">
        <v>270</v>
      </c>
      <c r="CW99" s="230" t="s">
        <v>270</v>
      </c>
      <c r="CX99" s="230" t="s">
        <v>270</v>
      </c>
      <c r="CY99" s="230" t="s">
        <v>270</v>
      </c>
      <c r="CZ99" s="230" t="s">
        <v>270</v>
      </c>
      <c r="DA99" s="230" t="s">
        <v>270</v>
      </c>
      <c r="DB99" s="230" t="s">
        <v>270</v>
      </c>
      <c r="DC99" s="230" t="s">
        <v>270</v>
      </c>
      <c r="DD99" s="230" t="s">
        <v>270</v>
      </c>
      <c r="DE99" s="230" t="s">
        <v>270</v>
      </c>
      <c r="DF99" s="230" t="s">
        <v>270</v>
      </c>
      <c r="DG99" s="230" t="s">
        <v>270</v>
      </c>
      <c r="DH99" s="230" t="s">
        <v>270</v>
      </c>
      <c r="DI99" s="230" t="s">
        <v>270</v>
      </c>
      <c r="DJ99" s="230" t="s">
        <v>270</v>
      </c>
      <c r="DK99" s="230" t="s">
        <v>270</v>
      </c>
      <c r="DL99" s="230" t="s">
        <v>270</v>
      </c>
      <c r="DM99" s="230" t="s">
        <v>270</v>
      </c>
      <c r="DN99" s="230" t="s">
        <v>270</v>
      </c>
      <c r="DO99" s="230" t="s">
        <v>270</v>
      </c>
      <c r="DP99" s="230" t="s">
        <v>270</v>
      </c>
      <c r="DQ99" s="230" t="s">
        <v>270</v>
      </c>
      <c r="DR99" s="230" t="s">
        <v>270</v>
      </c>
      <c r="DS99" s="230" t="s">
        <v>270</v>
      </c>
      <c r="DT99" s="230" t="s">
        <v>270</v>
      </c>
      <c r="DU99" s="230" t="s">
        <v>270</v>
      </c>
      <c r="DV99" s="230" t="s">
        <v>270</v>
      </c>
      <c r="DW99" s="230" t="s">
        <v>270</v>
      </c>
      <c r="DX99" s="230" t="s">
        <v>270</v>
      </c>
      <c r="DY99" s="230" t="s">
        <v>270</v>
      </c>
      <c r="DZ99" s="230" t="s">
        <v>270</v>
      </c>
      <c r="EA99" s="230" t="s">
        <v>270</v>
      </c>
      <c r="EB99" s="230" t="s">
        <v>270</v>
      </c>
      <c r="EC99" s="230" t="s">
        <v>270</v>
      </c>
      <c r="ED99" s="230" t="s">
        <v>270</v>
      </c>
      <c r="EE99" s="230" t="s">
        <v>270</v>
      </c>
      <c r="EF99" s="230" t="s">
        <v>270</v>
      </c>
      <c r="EG99" s="230" t="s">
        <v>270</v>
      </c>
      <c r="EH99" s="230" t="s">
        <v>270</v>
      </c>
      <c r="EI99" s="230" t="s">
        <v>270</v>
      </c>
      <c r="EJ99" s="230" t="s">
        <v>270</v>
      </c>
      <c r="EK99" s="230" t="s">
        <v>270</v>
      </c>
      <c r="EL99" s="230" t="s">
        <v>270</v>
      </c>
      <c r="EM99" s="230" t="s">
        <v>270</v>
      </c>
      <c r="EN99" s="230" t="s">
        <v>270</v>
      </c>
      <c r="EO99" s="230" t="s">
        <v>270</v>
      </c>
      <c r="EP99" s="230" t="s">
        <v>270</v>
      </c>
      <c r="EQ99" s="230" t="s">
        <v>270</v>
      </c>
      <c r="ER99" s="230" t="s">
        <v>270</v>
      </c>
      <c r="ES99" s="230" t="s">
        <v>351</v>
      </c>
      <c r="ET99" s="230" t="s">
        <v>287</v>
      </c>
      <c r="EU99" s="230" t="s">
        <v>307</v>
      </c>
      <c r="EV99" s="230" t="s">
        <v>308</v>
      </c>
      <c r="EW99" s="230" t="s">
        <v>534</v>
      </c>
      <c r="EX99" s="230" t="s">
        <v>270</v>
      </c>
      <c r="EY99" s="230" t="s">
        <v>270</v>
      </c>
      <c r="EZ99" s="230" t="s">
        <v>270</v>
      </c>
      <c r="FA99" s="230" t="s">
        <v>270</v>
      </c>
      <c r="FB99" s="230" t="s">
        <v>270</v>
      </c>
      <c r="FC99" s="230" t="s">
        <v>270</v>
      </c>
      <c r="FD99" s="230" t="s">
        <v>270</v>
      </c>
      <c r="FE99" s="230" t="s">
        <v>270</v>
      </c>
      <c r="FF99" s="230" t="s">
        <v>270</v>
      </c>
      <c r="FG99" s="230" t="s">
        <v>270</v>
      </c>
      <c r="FH99" s="230" t="s">
        <v>270</v>
      </c>
      <c r="FI99" s="230" t="s">
        <v>270</v>
      </c>
      <c r="FJ99" s="230" t="s">
        <v>270</v>
      </c>
      <c r="FK99" s="230" t="s">
        <v>270</v>
      </c>
      <c r="FL99" s="230" t="s">
        <v>270</v>
      </c>
      <c r="FM99" s="230" t="s">
        <v>270</v>
      </c>
      <c r="FN99" s="230" t="s">
        <v>270</v>
      </c>
      <c r="FO99" s="230" t="s">
        <v>270</v>
      </c>
      <c r="FP99" s="230" t="s">
        <v>270</v>
      </c>
      <c r="FQ99" s="230" t="s">
        <v>270</v>
      </c>
      <c r="FR99" s="230" t="s">
        <v>270</v>
      </c>
      <c r="FS99" s="230" t="s">
        <v>270</v>
      </c>
      <c r="FT99" s="230" t="s">
        <v>270</v>
      </c>
      <c r="FU99" s="230" t="s">
        <v>270</v>
      </c>
      <c r="FV99" s="230" t="s">
        <v>270</v>
      </c>
      <c r="FW99" s="230" t="s">
        <v>270</v>
      </c>
      <c r="FX99" s="230" t="s">
        <v>270</v>
      </c>
      <c r="FY99" s="230" t="s">
        <v>270</v>
      </c>
      <c r="FZ99" s="230" t="s">
        <v>270</v>
      </c>
      <c r="GA99" s="230" t="s">
        <v>270</v>
      </c>
      <c r="GB99" s="230" t="s">
        <v>270</v>
      </c>
      <c r="GC99" s="230" t="s">
        <v>270</v>
      </c>
      <c r="GD99" s="230" t="s">
        <v>270</v>
      </c>
      <c r="GE99" s="230" t="s">
        <v>270</v>
      </c>
      <c r="GF99" s="230" t="s">
        <v>270</v>
      </c>
      <c r="GG99" s="230" t="s">
        <v>270</v>
      </c>
      <c r="GH99" s="230" t="s">
        <v>270</v>
      </c>
      <c r="GI99" s="230" t="s">
        <v>270</v>
      </c>
      <c r="GJ99" s="230" t="s">
        <v>270</v>
      </c>
      <c r="GK99" s="230" t="s">
        <v>270</v>
      </c>
      <c r="GL99" s="230" t="s">
        <v>270</v>
      </c>
      <c r="GM99" s="230" t="s">
        <v>270</v>
      </c>
      <c r="GN99" s="230" t="s">
        <v>270</v>
      </c>
      <c r="GO99" s="230" t="s">
        <v>270</v>
      </c>
      <c r="GP99" s="228"/>
      <c r="GQ99" s="229" cm="1">
        <f t="array" ref="GQ99">IF(OR(N99:ER99='Annex.1　DeclarationDesired'!$F$30),ROW(),"")</f>
        <v>99</v>
      </c>
      <c r="GR99" s="229"/>
    </row>
    <row r="100" spans="1:200" s="230" customFormat="1" ht="20.65" customHeight="1">
      <c r="A100" s="242" t="s">
        <v>288</v>
      </c>
      <c r="B100" s="241" t="s">
        <v>723</v>
      </c>
      <c r="C100" s="235" t="s">
        <v>570</v>
      </c>
      <c r="D100" s="235" t="s">
        <v>724</v>
      </c>
      <c r="E100" s="235"/>
      <c r="F100" s="235"/>
      <c r="G100" s="235" t="s">
        <v>725</v>
      </c>
      <c r="H100" s="235" t="s">
        <v>315</v>
      </c>
      <c r="I100" s="235"/>
      <c r="J100" s="235" t="s">
        <v>267</v>
      </c>
      <c r="K100" s="235"/>
      <c r="L100" s="235" t="s">
        <v>554</v>
      </c>
      <c r="M100" s="230" t="s">
        <v>269</v>
      </c>
      <c r="N100" s="230">
        <v>7010</v>
      </c>
      <c r="O100" s="230">
        <v>7020</v>
      </c>
      <c r="P100" s="230">
        <v>7030</v>
      </c>
      <c r="Q100" s="230">
        <v>7040</v>
      </c>
      <c r="R100" s="230">
        <v>7050</v>
      </c>
      <c r="S100" s="230">
        <v>7060</v>
      </c>
      <c r="T100" s="230">
        <v>7070</v>
      </c>
      <c r="BH100" s="230" t="s">
        <v>270</v>
      </c>
      <c r="BI100" s="230" t="s">
        <v>270</v>
      </c>
      <c r="BJ100" s="230" t="s">
        <v>270</v>
      </c>
      <c r="BK100" s="230" t="s">
        <v>270</v>
      </c>
      <c r="BL100" s="230" t="s">
        <v>270</v>
      </c>
      <c r="BM100" s="230" t="s">
        <v>270</v>
      </c>
      <c r="BN100" s="230" t="s">
        <v>270</v>
      </c>
      <c r="BO100" s="230" t="s">
        <v>270</v>
      </c>
      <c r="BP100" s="230" t="s">
        <v>270</v>
      </c>
      <c r="BQ100" s="230" t="s">
        <v>270</v>
      </c>
      <c r="BR100" s="230" t="s">
        <v>270</v>
      </c>
      <c r="BS100" s="230" t="s">
        <v>270</v>
      </c>
      <c r="BT100" s="230" t="s">
        <v>270</v>
      </c>
      <c r="BU100" s="230" t="s">
        <v>270</v>
      </c>
      <c r="BV100" s="230" t="s">
        <v>270</v>
      </c>
      <c r="BW100" s="230" t="s">
        <v>270</v>
      </c>
      <c r="BX100" s="230" t="s">
        <v>270</v>
      </c>
      <c r="BY100" s="230" t="s">
        <v>270</v>
      </c>
      <c r="BZ100" s="230" t="s">
        <v>270</v>
      </c>
      <c r="CA100" s="230" t="s">
        <v>270</v>
      </c>
      <c r="CB100" s="230" t="s">
        <v>270</v>
      </c>
      <c r="CC100" s="230" t="s">
        <v>270</v>
      </c>
      <c r="CD100" s="230" t="s">
        <v>270</v>
      </c>
      <c r="CE100" s="230" t="s">
        <v>270</v>
      </c>
      <c r="CF100" s="230" t="s">
        <v>270</v>
      </c>
      <c r="CG100" s="230" t="s">
        <v>270</v>
      </c>
      <c r="CH100" s="230" t="s">
        <v>270</v>
      </c>
      <c r="CI100" s="230" t="s">
        <v>270</v>
      </c>
      <c r="CJ100" s="230" t="s">
        <v>270</v>
      </c>
      <c r="CK100" s="230" t="s">
        <v>270</v>
      </c>
      <c r="CL100" s="230" t="s">
        <v>270</v>
      </c>
      <c r="CM100" s="230" t="s">
        <v>270</v>
      </c>
      <c r="CN100" s="230" t="s">
        <v>270</v>
      </c>
      <c r="CO100" s="230" t="s">
        <v>270</v>
      </c>
      <c r="CP100" s="230" t="s">
        <v>270</v>
      </c>
      <c r="CQ100" s="230" t="s">
        <v>270</v>
      </c>
      <c r="CR100" s="230" t="s">
        <v>270</v>
      </c>
      <c r="CS100" s="230" t="s">
        <v>270</v>
      </c>
      <c r="CT100" s="230" t="s">
        <v>270</v>
      </c>
      <c r="CU100" s="230" t="s">
        <v>270</v>
      </c>
      <c r="CV100" s="230" t="s">
        <v>270</v>
      </c>
      <c r="CW100" s="230" t="s">
        <v>270</v>
      </c>
      <c r="CX100" s="230" t="s">
        <v>270</v>
      </c>
      <c r="CY100" s="230" t="s">
        <v>270</v>
      </c>
      <c r="CZ100" s="230" t="s">
        <v>270</v>
      </c>
      <c r="DA100" s="230" t="s">
        <v>270</v>
      </c>
      <c r="DB100" s="230" t="s">
        <v>270</v>
      </c>
      <c r="DC100" s="230" t="s">
        <v>270</v>
      </c>
      <c r="DD100" s="230" t="s">
        <v>270</v>
      </c>
      <c r="DE100" s="230" t="s">
        <v>270</v>
      </c>
      <c r="DF100" s="230" t="s">
        <v>270</v>
      </c>
      <c r="DG100" s="230" t="s">
        <v>270</v>
      </c>
      <c r="DH100" s="230" t="s">
        <v>270</v>
      </c>
      <c r="DI100" s="230" t="s">
        <v>270</v>
      </c>
      <c r="DJ100" s="230" t="s">
        <v>270</v>
      </c>
      <c r="DK100" s="230" t="s">
        <v>270</v>
      </c>
      <c r="DL100" s="230" t="s">
        <v>270</v>
      </c>
      <c r="DM100" s="230" t="s">
        <v>270</v>
      </c>
      <c r="DN100" s="230" t="s">
        <v>270</v>
      </c>
      <c r="DO100" s="230" t="s">
        <v>270</v>
      </c>
      <c r="DP100" s="230" t="s">
        <v>270</v>
      </c>
      <c r="DQ100" s="230" t="s">
        <v>270</v>
      </c>
      <c r="DR100" s="230" t="s">
        <v>270</v>
      </c>
      <c r="DS100" s="230" t="s">
        <v>270</v>
      </c>
      <c r="DT100" s="230" t="s">
        <v>270</v>
      </c>
      <c r="DU100" s="230" t="s">
        <v>270</v>
      </c>
      <c r="DV100" s="230" t="s">
        <v>270</v>
      </c>
      <c r="DW100" s="230" t="s">
        <v>270</v>
      </c>
      <c r="DX100" s="230" t="s">
        <v>270</v>
      </c>
      <c r="DY100" s="230" t="s">
        <v>270</v>
      </c>
      <c r="DZ100" s="230" t="s">
        <v>270</v>
      </c>
      <c r="EA100" s="230" t="s">
        <v>270</v>
      </c>
      <c r="EB100" s="230" t="s">
        <v>270</v>
      </c>
      <c r="EC100" s="230" t="s">
        <v>270</v>
      </c>
      <c r="ED100" s="230" t="s">
        <v>270</v>
      </c>
      <c r="EE100" s="230" t="s">
        <v>270</v>
      </c>
      <c r="EF100" s="230" t="s">
        <v>270</v>
      </c>
      <c r="EG100" s="230" t="s">
        <v>270</v>
      </c>
      <c r="EH100" s="230" t="s">
        <v>270</v>
      </c>
      <c r="EI100" s="230" t="s">
        <v>270</v>
      </c>
      <c r="EJ100" s="230" t="s">
        <v>270</v>
      </c>
      <c r="EK100" s="230" t="s">
        <v>270</v>
      </c>
      <c r="EL100" s="230" t="s">
        <v>270</v>
      </c>
      <c r="EM100" s="230" t="s">
        <v>270</v>
      </c>
      <c r="EN100" s="230" t="s">
        <v>270</v>
      </c>
      <c r="EO100" s="230" t="s">
        <v>270</v>
      </c>
      <c r="EP100" s="230" t="s">
        <v>270</v>
      </c>
      <c r="EQ100" s="230" t="s">
        <v>270</v>
      </c>
      <c r="ER100" s="230" t="s">
        <v>270</v>
      </c>
      <c r="ES100" s="230" t="s">
        <v>341</v>
      </c>
      <c r="ET100" s="230" t="s">
        <v>270</v>
      </c>
      <c r="EU100" s="230" t="s">
        <v>270</v>
      </c>
      <c r="EV100" s="230" t="s">
        <v>270</v>
      </c>
      <c r="EW100" s="230" t="s">
        <v>270</v>
      </c>
      <c r="EX100" s="230" t="s">
        <v>270</v>
      </c>
      <c r="EY100" s="230" t="s">
        <v>270</v>
      </c>
      <c r="EZ100" s="230" t="s">
        <v>270</v>
      </c>
      <c r="FA100" s="230" t="s">
        <v>270</v>
      </c>
      <c r="FB100" s="230" t="s">
        <v>270</v>
      </c>
      <c r="FC100" s="230" t="s">
        <v>270</v>
      </c>
      <c r="FD100" s="230" t="s">
        <v>270</v>
      </c>
      <c r="FE100" s="230" t="s">
        <v>270</v>
      </c>
      <c r="FF100" s="230" t="s">
        <v>270</v>
      </c>
      <c r="FG100" s="230" t="s">
        <v>270</v>
      </c>
      <c r="FH100" s="230" t="s">
        <v>270</v>
      </c>
      <c r="FI100" s="230" t="s">
        <v>270</v>
      </c>
      <c r="FJ100" s="230" t="s">
        <v>270</v>
      </c>
      <c r="FK100" s="230" t="s">
        <v>270</v>
      </c>
      <c r="FL100" s="230" t="s">
        <v>270</v>
      </c>
      <c r="FM100" s="230" t="s">
        <v>270</v>
      </c>
      <c r="FN100" s="230" t="s">
        <v>270</v>
      </c>
      <c r="FO100" s="230" t="s">
        <v>270</v>
      </c>
      <c r="FP100" s="230" t="s">
        <v>270</v>
      </c>
      <c r="FQ100" s="230" t="s">
        <v>270</v>
      </c>
      <c r="FR100" s="230" t="s">
        <v>270</v>
      </c>
      <c r="FS100" s="230" t="s">
        <v>270</v>
      </c>
      <c r="FT100" s="230" t="s">
        <v>270</v>
      </c>
      <c r="FU100" s="230" t="s">
        <v>270</v>
      </c>
      <c r="FV100" s="230" t="s">
        <v>270</v>
      </c>
      <c r="FW100" s="230" t="s">
        <v>270</v>
      </c>
      <c r="FX100" s="230" t="s">
        <v>270</v>
      </c>
      <c r="FY100" s="230" t="s">
        <v>270</v>
      </c>
      <c r="FZ100" s="230" t="s">
        <v>270</v>
      </c>
      <c r="GA100" s="230" t="s">
        <v>270</v>
      </c>
      <c r="GB100" s="230" t="s">
        <v>270</v>
      </c>
      <c r="GC100" s="230" t="s">
        <v>270</v>
      </c>
      <c r="GD100" s="230" t="s">
        <v>270</v>
      </c>
      <c r="GE100" s="230" t="s">
        <v>270</v>
      </c>
      <c r="GF100" s="230" t="s">
        <v>270</v>
      </c>
      <c r="GG100" s="230" t="s">
        <v>270</v>
      </c>
      <c r="GH100" s="230" t="s">
        <v>270</v>
      </c>
      <c r="GI100" s="230" t="s">
        <v>270</v>
      </c>
      <c r="GJ100" s="230" t="s">
        <v>270</v>
      </c>
      <c r="GK100" s="230" t="s">
        <v>270</v>
      </c>
      <c r="GL100" s="230" t="s">
        <v>270</v>
      </c>
      <c r="GM100" s="230" t="s">
        <v>270</v>
      </c>
      <c r="GN100" s="230" t="s">
        <v>270</v>
      </c>
      <c r="GO100" s="230" t="s">
        <v>270</v>
      </c>
      <c r="GP100" s="228"/>
      <c r="GQ100" s="229" cm="1">
        <f t="array" ref="GQ100">IF(OR(N100:ER100='Annex.1　DeclarationDesired'!$F$30),ROW(),"")</f>
        <v>100</v>
      </c>
      <c r="GR100" s="229"/>
    </row>
    <row r="101" spans="1:200" s="230" customFormat="1" ht="20.65" customHeight="1">
      <c r="A101" s="242" t="s">
        <v>726</v>
      </c>
      <c r="B101" s="241" t="s">
        <v>723</v>
      </c>
      <c r="C101" s="235" t="s">
        <v>727</v>
      </c>
      <c r="D101" s="235"/>
      <c r="E101" s="235"/>
      <c r="F101" s="235"/>
      <c r="G101" s="235" t="s">
        <v>728</v>
      </c>
      <c r="H101" s="235" t="s">
        <v>265</v>
      </c>
      <c r="I101" s="235" t="s">
        <v>729</v>
      </c>
      <c r="J101" s="235" t="s">
        <v>267</v>
      </c>
      <c r="K101" s="235"/>
      <c r="L101" s="235" t="s">
        <v>268</v>
      </c>
      <c r="M101" s="230" t="s">
        <v>269</v>
      </c>
      <c r="BH101" s="230" t="s">
        <v>270</v>
      </c>
      <c r="BI101" s="230" t="s">
        <v>270</v>
      </c>
      <c r="BJ101" s="230" t="s">
        <v>270</v>
      </c>
      <c r="BK101" s="230" t="s">
        <v>270</v>
      </c>
      <c r="BL101" s="230" t="s">
        <v>270</v>
      </c>
      <c r="BM101" s="230" t="s">
        <v>270</v>
      </c>
      <c r="BN101" s="230" t="s">
        <v>270</v>
      </c>
      <c r="BO101" s="230" t="s">
        <v>270</v>
      </c>
      <c r="BP101" s="230" t="s">
        <v>270</v>
      </c>
      <c r="BQ101" s="230" t="s">
        <v>270</v>
      </c>
      <c r="BR101" s="230" t="s">
        <v>270</v>
      </c>
      <c r="BS101" s="230" t="s">
        <v>270</v>
      </c>
      <c r="BT101" s="230" t="s">
        <v>270</v>
      </c>
      <c r="BU101" s="230" t="s">
        <v>270</v>
      </c>
      <c r="BV101" s="230" t="s">
        <v>270</v>
      </c>
      <c r="BW101" s="230" t="s">
        <v>270</v>
      </c>
      <c r="BX101" s="230" t="s">
        <v>270</v>
      </c>
      <c r="BY101" s="230" t="s">
        <v>270</v>
      </c>
      <c r="BZ101" s="230" t="s">
        <v>270</v>
      </c>
      <c r="CA101" s="230" t="s">
        <v>270</v>
      </c>
      <c r="CB101" s="230" t="s">
        <v>270</v>
      </c>
      <c r="CC101" s="230" t="s">
        <v>270</v>
      </c>
      <c r="CD101" s="230" t="s">
        <v>270</v>
      </c>
      <c r="CE101" s="230" t="s">
        <v>270</v>
      </c>
      <c r="CF101" s="230" t="s">
        <v>270</v>
      </c>
      <c r="CG101" s="230" t="s">
        <v>270</v>
      </c>
      <c r="CH101" s="230" t="s">
        <v>270</v>
      </c>
      <c r="CI101" s="230" t="s">
        <v>270</v>
      </c>
      <c r="CJ101" s="230" t="s">
        <v>270</v>
      </c>
      <c r="CK101" s="230" t="s">
        <v>270</v>
      </c>
      <c r="CL101" s="230" t="s">
        <v>270</v>
      </c>
      <c r="CM101" s="230" t="s">
        <v>270</v>
      </c>
      <c r="CN101" s="230" t="s">
        <v>270</v>
      </c>
      <c r="CO101" s="230" t="s">
        <v>270</v>
      </c>
      <c r="CP101" s="230" t="s">
        <v>270</v>
      </c>
      <c r="CQ101" s="230" t="s">
        <v>270</v>
      </c>
      <c r="CR101" s="230" t="s">
        <v>270</v>
      </c>
      <c r="CS101" s="230" t="s">
        <v>270</v>
      </c>
      <c r="CT101" s="230" t="s">
        <v>270</v>
      </c>
      <c r="CU101" s="230" t="s">
        <v>270</v>
      </c>
      <c r="CV101" s="230" t="s">
        <v>270</v>
      </c>
      <c r="CW101" s="230" t="s">
        <v>270</v>
      </c>
      <c r="CX101" s="230" t="s">
        <v>270</v>
      </c>
      <c r="CY101" s="230" t="s">
        <v>270</v>
      </c>
      <c r="CZ101" s="230" t="s">
        <v>270</v>
      </c>
      <c r="DA101" s="230" t="s">
        <v>270</v>
      </c>
      <c r="DB101" s="230" t="s">
        <v>270</v>
      </c>
      <c r="DC101" s="230" t="s">
        <v>270</v>
      </c>
      <c r="DD101" s="230" t="s">
        <v>270</v>
      </c>
      <c r="DE101" s="230" t="s">
        <v>270</v>
      </c>
      <c r="DF101" s="230" t="s">
        <v>270</v>
      </c>
      <c r="DG101" s="230" t="s">
        <v>270</v>
      </c>
      <c r="DH101" s="230" t="s">
        <v>270</v>
      </c>
      <c r="DI101" s="230" t="s">
        <v>270</v>
      </c>
      <c r="DJ101" s="230" t="s">
        <v>270</v>
      </c>
      <c r="DK101" s="230" t="s">
        <v>270</v>
      </c>
      <c r="DL101" s="230" t="s">
        <v>270</v>
      </c>
      <c r="DM101" s="230" t="s">
        <v>270</v>
      </c>
      <c r="DN101" s="230" t="s">
        <v>270</v>
      </c>
      <c r="DO101" s="230" t="s">
        <v>270</v>
      </c>
      <c r="DP101" s="230" t="s">
        <v>270</v>
      </c>
      <c r="DQ101" s="230" t="s">
        <v>270</v>
      </c>
      <c r="DR101" s="230" t="s">
        <v>270</v>
      </c>
      <c r="DS101" s="230" t="s">
        <v>270</v>
      </c>
      <c r="DT101" s="230" t="s">
        <v>270</v>
      </c>
      <c r="DU101" s="230" t="s">
        <v>270</v>
      </c>
      <c r="DV101" s="230" t="s">
        <v>270</v>
      </c>
      <c r="DW101" s="230" t="s">
        <v>270</v>
      </c>
      <c r="DX101" s="230" t="s">
        <v>270</v>
      </c>
      <c r="DY101" s="230" t="s">
        <v>270</v>
      </c>
      <c r="DZ101" s="230" t="s">
        <v>270</v>
      </c>
      <c r="EA101" s="230" t="s">
        <v>270</v>
      </c>
      <c r="EB101" s="230" t="s">
        <v>270</v>
      </c>
      <c r="EC101" s="230" t="s">
        <v>270</v>
      </c>
      <c r="ED101" s="230" t="s">
        <v>270</v>
      </c>
      <c r="EE101" s="230" t="s">
        <v>270</v>
      </c>
      <c r="EF101" s="230" t="s">
        <v>270</v>
      </c>
      <c r="EG101" s="230" t="s">
        <v>270</v>
      </c>
      <c r="EH101" s="230" t="s">
        <v>270</v>
      </c>
      <c r="EI101" s="230" t="s">
        <v>270</v>
      </c>
      <c r="EJ101" s="230" t="s">
        <v>270</v>
      </c>
      <c r="EK101" s="230" t="s">
        <v>270</v>
      </c>
      <c r="EL101" s="230" t="s">
        <v>270</v>
      </c>
      <c r="EM101" s="230" t="s">
        <v>270</v>
      </c>
      <c r="EN101" s="230" t="s">
        <v>270</v>
      </c>
      <c r="EO101" s="230" t="s">
        <v>270</v>
      </c>
      <c r="EP101" s="230" t="s">
        <v>270</v>
      </c>
      <c r="EQ101" s="230" t="s">
        <v>270</v>
      </c>
      <c r="ER101" s="230" t="s">
        <v>270</v>
      </c>
      <c r="ES101" s="230" t="s">
        <v>339</v>
      </c>
      <c r="ET101" s="230" t="s">
        <v>340</v>
      </c>
      <c r="EU101" s="230" t="s">
        <v>341</v>
      </c>
      <c r="EV101" s="230" t="s">
        <v>342</v>
      </c>
      <c r="EW101" s="230" t="s">
        <v>351</v>
      </c>
      <c r="EX101" s="230" t="s">
        <v>355</v>
      </c>
      <c r="EY101" s="230" t="s">
        <v>730</v>
      </c>
      <c r="EZ101" s="230" t="s">
        <v>624</v>
      </c>
      <c r="FA101" s="230" t="s">
        <v>270</v>
      </c>
      <c r="FB101" s="230" t="s">
        <v>270</v>
      </c>
      <c r="FC101" s="230" t="s">
        <v>270</v>
      </c>
      <c r="FD101" s="230" t="s">
        <v>270</v>
      </c>
      <c r="FE101" s="230" t="s">
        <v>270</v>
      </c>
      <c r="FF101" s="230" t="s">
        <v>270</v>
      </c>
      <c r="FG101" s="230" t="s">
        <v>270</v>
      </c>
      <c r="FH101" s="230" t="s">
        <v>270</v>
      </c>
      <c r="FI101" s="230" t="s">
        <v>270</v>
      </c>
      <c r="FJ101" s="230" t="s">
        <v>270</v>
      </c>
      <c r="FK101" s="230" t="s">
        <v>270</v>
      </c>
      <c r="FL101" s="230" t="s">
        <v>270</v>
      </c>
      <c r="FM101" s="230" t="s">
        <v>270</v>
      </c>
      <c r="FN101" s="230" t="s">
        <v>270</v>
      </c>
      <c r="FO101" s="230" t="s">
        <v>270</v>
      </c>
      <c r="FP101" s="230" t="s">
        <v>270</v>
      </c>
      <c r="FQ101" s="230" t="s">
        <v>270</v>
      </c>
      <c r="FR101" s="230" t="s">
        <v>270</v>
      </c>
      <c r="FS101" s="230" t="s">
        <v>270</v>
      </c>
      <c r="FT101" s="230" t="s">
        <v>270</v>
      </c>
      <c r="FU101" s="230" t="s">
        <v>270</v>
      </c>
      <c r="FV101" s="230" t="s">
        <v>270</v>
      </c>
      <c r="FW101" s="230" t="s">
        <v>270</v>
      </c>
      <c r="FX101" s="230" t="s">
        <v>270</v>
      </c>
      <c r="FY101" s="230" t="s">
        <v>270</v>
      </c>
      <c r="FZ101" s="230" t="s">
        <v>270</v>
      </c>
      <c r="GA101" s="230" t="s">
        <v>270</v>
      </c>
      <c r="GB101" s="230" t="s">
        <v>270</v>
      </c>
      <c r="GC101" s="230" t="s">
        <v>270</v>
      </c>
      <c r="GD101" s="230" t="s">
        <v>270</v>
      </c>
      <c r="GE101" s="230" t="s">
        <v>270</v>
      </c>
      <c r="GF101" s="230" t="s">
        <v>270</v>
      </c>
      <c r="GG101" s="230" t="s">
        <v>270</v>
      </c>
      <c r="GH101" s="230" t="s">
        <v>270</v>
      </c>
      <c r="GI101" s="230" t="s">
        <v>270</v>
      </c>
      <c r="GJ101" s="230" t="s">
        <v>270</v>
      </c>
      <c r="GK101" s="230" t="s">
        <v>270</v>
      </c>
      <c r="GL101" s="230" t="s">
        <v>270</v>
      </c>
      <c r="GM101" s="230" t="s">
        <v>270</v>
      </c>
      <c r="GN101" s="230" t="s">
        <v>270</v>
      </c>
      <c r="GO101" s="230" t="s">
        <v>270</v>
      </c>
      <c r="GP101" s="228"/>
      <c r="GQ101" s="229" cm="1">
        <f t="array" ref="GQ101">IF(OR(N101:ER101='Annex.1　DeclarationDesired'!$F$30),ROW(),"")</f>
        <v>101</v>
      </c>
      <c r="GR101" s="229"/>
    </row>
    <row r="102" spans="1:200" s="230" customFormat="1" ht="20.65" customHeight="1">
      <c r="A102" s="242" t="s">
        <v>731</v>
      </c>
      <c r="B102" s="241" t="s">
        <v>723</v>
      </c>
      <c r="C102" s="235" t="s">
        <v>732</v>
      </c>
      <c r="D102" s="235"/>
      <c r="E102" s="235"/>
      <c r="F102" s="235"/>
      <c r="G102" s="235" t="s">
        <v>728</v>
      </c>
      <c r="H102" s="235" t="s">
        <v>733</v>
      </c>
      <c r="I102" s="235"/>
      <c r="J102" s="235" t="s">
        <v>265</v>
      </c>
      <c r="K102" s="235" t="s">
        <v>729</v>
      </c>
      <c r="L102" s="235" t="s">
        <v>554</v>
      </c>
      <c r="M102" s="230" t="s">
        <v>269</v>
      </c>
      <c r="BH102" s="230" t="s">
        <v>270</v>
      </c>
      <c r="BI102" s="230" t="s">
        <v>270</v>
      </c>
      <c r="BJ102" s="230" t="s">
        <v>270</v>
      </c>
      <c r="BK102" s="230" t="s">
        <v>270</v>
      </c>
      <c r="BL102" s="230" t="s">
        <v>270</v>
      </c>
      <c r="BM102" s="230" t="s">
        <v>270</v>
      </c>
      <c r="BN102" s="230" t="s">
        <v>270</v>
      </c>
      <c r="BO102" s="230" t="s">
        <v>270</v>
      </c>
      <c r="BP102" s="230" t="s">
        <v>270</v>
      </c>
      <c r="BQ102" s="230" t="s">
        <v>270</v>
      </c>
      <c r="BR102" s="230" t="s">
        <v>270</v>
      </c>
      <c r="BS102" s="230" t="s">
        <v>270</v>
      </c>
      <c r="BT102" s="230" t="s">
        <v>270</v>
      </c>
      <c r="BU102" s="230" t="s">
        <v>270</v>
      </c>
      <c r="BV102" s="230" t="s">
        <v>270</v>
      </c>
      <c r="BW102" s="230" t="s">
        <v>270</v>
      </c>
      <c r="BX102" s="230" t="s">
        <v>270</v>
      </c>
      <c r="BY102" s="230" t="s">
        <v>270</v>
      </c>
      <c r="BZ102" s="230" t="s">
        <v>270</v>
      </c>
      <c r="CA102" s="230" t="s">
        <v>270</v>
      </c>
      <c r="CB102" s="230" t="s">
        <v>270</v>
      </c>
      <c r="CC102" s="230" t="s">
        <v>270</v>
      </c>
      <c r="CD102" s="230" t="s">
        <v>270</v>
      </c>
      <c r="CE102" s="230" t="s">
        <v>270</v>
      </c>
      <c r="CF102" s="230" t="s">
        <v>270</v>
      </c>
      <c r="CG102" s="230" t="s">
        <v>270</v>
      </c>
      <c r="CH102" s="230" t="s">
        <v>270</v>
      </c>
      <c r="CI102" s="230" t="s">
        <v>270</v>
      </c>
      <c r="CJ102" s="230" t="s">
        <v>270</v>
      </c>
      <c r="CK102" s="230" t="s">
        <v>270</v>
      </c>
      <c r="CL102" s="230" t="s">
        <v>270</v>
      </c>
      <c r="CM102" s="230" t="s">
        <v>270</v>
      </c>
      <c r="CN102" s="230" t="s">
        <v>270</v>
      </c>
      <c r="CO102" s="230" t="s">
        <v>270</v>
      </c>
      <c r="CP102" s="230" t="s">
        <v>270</v>
      </c>
      <c r="CQ102" s="230" t="s">
        <v>270</v>
      </c>
      <c r="CR102" s="230" t="s">
        <v>270</v>
      </c>
      <c r="CS102" s="230" t="s">
        <v>270</v>
      </c>
      <c r="CT102" s="230" t="s">
        <v>270</v>
      </c>
      <c r="CU102" s="230" t="s">
        <v>270</v>
      </c>
      <c r="CV102" s="230" t="s">
        <v>270</v>
      </c>
      <c r="CW102" s="230" t="s">
        <v>270</v>
      </c>
      <c r="CX102" s="230" t="s">
        <v>270</v>
      </c>
      <c r="CY102" s="230" t="s">
        <v>270</v>
      </c>
      <c r="CZ102" s="230" t="s">
        <v>270</v>
      </c>
      <c r="DA102" s="230" t="s">
        <v>270</v>
      </c>
      <c r="DB102" s="230" t="s">
        <v>270</v>
      </c>
      <c r="DC102" s="230" t="s">
        <v>270</v>
      </c>
      <c r="DD102" s="230" t="s">
        <v>270</v>
      </c>
      <c r="DE102" s="230" t="s">
        <v>270</v>
      </c>
      <c r="DF102" s="230" t="s">
        <v>270</v>
      </c>
      <c r="DG102" s="230" t="s">
        <v>270</v>
      </c>
      <c r="DH102" s="230" t="s">
        <v>270</v>
      </c>
      <c r="DI102" s="230" t="s">
        <v>270</v>
      </c>
      <c r="DJ102" s="230" t="s">
        <v>270</v>
      </c>
      <c r="DK102" s="230" t="s">
        <v>270</v>
      </c>
      <c r="DL102" s="230" t="s">
        <v>270</v>
      </c>
      <c r="DM102" s="230" t="s">
        <v>270</v>
      </c>
      <c r="DN102" s="230" t="s">
        <v>270</v>
      </c>
      <c r="DO102" s="230" t="s">
        <v>270</v>
      </c>
      <c r="DP102" s="230" t="s">
        <v>270</v>
      </c>
      <c r="DQ102" s="230" t="s">
        <v>270</v>
      </c>
      <c r="DR102" s="230" t="s">
        <v>270</v>
      </c>
      <c r="DS102" s="230" t="s">
        <v>270</v>
      </c>
      <c r="DT102" s="230" t="s">
        <v>270</v>
      </c>
      <c r="DU102" s="230" t="s">
        <v>270</v>
      </c>
      <c r="DV102" s="230" t="s">
        <v>270</v>
      </c>
      <c r="DW102" s="230" t="s">
        <v>270</v>
      </c>
      <c r="DX102" s="230" t="s">
        <v>270</v>
      </c>
      <c r="DY102" s="230" t="s">
        <v>270</v>
      </c>
      <c r="DZ102" s="230" t="s">
        <v>270</v>
      </c>
      <c r="EA102" s="230" t="s">
        <v>270</v>
      </c>
      <c r="EB102" s="230" t="s">
        <v>270</v>
      </c>
      <c r="EC102" s="230" t="s">
        <v>270</v>
      </c>
      <c r="ED102" s="230" t="s">
        <v>270</v>
      </c>
      <c r="EE102" s="230" t="s">
        <v>270</v>
      </c>
      <c r="EF102" s="230" t="s">
        <v>270</v>
      </c>
      <c r="EG102" s="230" t="s">
        <v>270</v>
      </c>
      <c r="EH102" s="230" t="s">
        <v>270</v>
      </c>
      <c r="EI102" s="230" t="s">
        <v>270</v>
      </c>
      <c r="EJ102" s="230" t="s">
        <v>270</v>
      </c>
      <c r="EK102" s="230" t="s">
        <v>270</v>
      </c>
      <c r="EL102" s="230" t="s">
        <v>270</v>
      </c>
      <c r="EM102" s="230" t="s">
        <v>270</v>
      </c>
      <c r="EN102" s="230" t="s">
        <v>270</v>
      </c>
      <c r="EO102" s="230" t="s">
        <v>270</v>
      </c>
      <c r="EP102" s="230" t="s">
        <v>270</v>
      </c>
      <c r="EQ102" s="230" t="s">
        <v>270</v>
      </c>
      <c r="ER102" s="230" t="s">
        <v>270</v>
      </c>
      <c r="ES102" s="230" t="s">
        <v>339</v>
      </c>
      <c r="ET102" s="230" t="s">
        <v>340</v>
      </c>
      <c r="EU102" s="230" t="s">
        <v>341</v>
      </c>
      <c r="EV102" s="230" t="s">
        <v>342</v>
      </c>
      <c r="EW102" s="230" t="s">
        <v>351</v>
      </c>
      <c r="EX102" s="230" t="s">
        <v>355</v>
      </c>
      <c r="EY102" s="230" t="s">
        <v>730</v>
      </c>
      <c r="EZ102" s="230" t="s">
        <v>624</v>
      </c>
      <c r="FA102" s="230" t="s">
        <v>270</v>
      </c>
      <c r="FB102" s="230" t="s">
        <v>270</v>
      </c>
      <c r="FC102" s="230" t="s">
        <v>270</v>
      </c>
      <c r="FD102" s="230" t="s">
        <v>270</v>
      </c>
      <c r="FE102" s="230" t="s">
        <v>270</v>
      </c>
      <c r="FF102" s="230" t="s">
        <v>270</v>
      </c>
      <c r="FG102" s="230" t="s">
        <v>270</v>
      </c>
      <c r="FH102" s="230" t="s">
        <v>270</v>
      </c>
      <c r="FI102" s="230" t="s">
        <v>270</v>
      </c>
      <c r="FJ102" s="230" t="s">
        <v>270</v>
      </c>
      <c r="FK102" s="230" t="s">
        <v>270</v>
      </c>
      <c r="FL102" s="230" t="s">
        <v>270</v>
      </c>
      <c r="FM102" s="230" t="s">
        <v>270</v>
      </c>
      <c r="FN102" s="230" t="s">
        <v>270</v>
      </c>
      <c r="FO102" s="230" t="s">
        <v>270</v>
      </c>
      <c r="FP102" s="230" t="s">
        <v>270</v>
      </c>
      <c r="FQ102" s="230" t="s">
        <v>270</v>
      </c>
      <c r="FR102" s="230" t="s">
        <v>270</v>
      </c>
      <c r="FS102" s="230" t="s">
        <v>270</v>
      </c>
      <c r="FT102" s="230" t="s">
        <v>270</v>
      </c>
      <c r="FU102" s="230" t="s">
        <v>270</v>
      </c>
      <c r="FV102" s="230" t="s">
        <v>270</v>
      </c>
      <c r="FW102" s="230" t="s">
        <v>270</v>
      </c>
      <c r="FX102" s="230" t="s">
        <v>270</v>
      </c>
      <c r="FY102" s="230" t="s">
        <v>270</v>
      </c>
      <c r="FZ102" s="230" t="s">
        <v>270</v>
      </c>
      <c r="GA102" s="230" t="s">
        <v>270</v>
      </c>
      <c r="GB102" s="230" t="s">
        <v>270</v>
      </c>
      <c r="GC102" s="230" t="s">
        <v>270</v>
      </c>
      <c r="GD102" s="230" t="s">
        <v>270</v>
      </c>
      <c r="GE102" s="230" t="s">
        <v>270</v>
      </c>
      <c r="GF102" s="230" t="s">
        <v>270</v>
      </c>
      <c r="GG102" s="230" t="s">
        <v>270</v>
      </c>
      <c r="GH102" s="230" t="s">
        <v>270</v>
      </c>
      <c r="GI102" s="230" t="s">
        <v>270</v>
      </c>
      <c r="GJ102" s="230" t="s">
        <v>270</v>
      </c>
      <c r="GK102" s="230" t="s">
        <v>270</v>
      </c>
      <c r="GL102" s="230" t="s">
        <v>270</v>
      </c>
      <c r="GM102" s="230" t="s">
        <v>270</v>
      </c>
      <c r="GN102" s="230" t="s">
        <v>270</v>
      </c>
      <c r="GO102" s="230" t="s">
        <v>270</v>
      </c>
      <c r="GP102" s="228"/>
      <c r="GQ102" s="229" cm="1">
        <f t="array" ref="GQ102">IF(OR(N102:ER102='Annex.1　DeclarationDesired'!$F$30),ROW(),"")</f>
        <v>102</v>
      </c>
      <c r="GR102" s="229"/>
    </row>
    <row r="103" spans="1:200" s="230" customFormat="1" ht="20.65" customHeight="1">
      <c r="A103" s="242" t="s">
        <v>734</v>
      </c>
      <c r="B103" s="241" t="s">
        <v>735</v>
      </c>
      <c r="C103" s="235" t="s">
        <v>736</v>
      </c>
      <c r="D103" s="235" t="s">
        <v>737</v>
      </c>
      <c r="E103" s="235"/>
      <c r="F103" s="235"/>
      <c r="G103" s="235" t="s">
        <v>738</v>
      </c>
      <c r="H103" s="235" t="s">
        <v>315</v>
      </c>
      <c r="I103" s="235" t="s">
        <v>739</v>
      </c>
      <c r="J103" s="235" t="s">
        <v>267</v>
      </c>
      <c r="K103" s="235"/>
      <c r="L103" s="235" t="s">
        <v>268</v>
      </c>
      <c r="M103" s="230" t="s">
        <v>298</v>
      </c>
      <c r="N103" s="230">
        <v>6010</v>
      </c>
      <c r="O103" s="230">
        <v>7050</v>
      </c>
      <c r="P103" s="230">
        <v>7080</v>
      </c>
      <c r="Q103" s="230" t="s">
        <v>498</v>
      </c>
      <c r="BH103" s="230" t="s">
        <v>270</v>
      </c>
      <c r="BI103" s="230" t="s">
        <v>270</v>
      </c>
      <c r="BJ103" s="230" t="s">
        <v>270</v>
      </c>
      <c r="BK103" s="230" t="s">
        <v>270</v>
      </c>
      <c r="BL103" s="230" t="s">
        <v>270</v>
      </c>
      <c r="BM103" s="230" t="s">
        <v>270</v>
      </c>
      <c r="BN103" s="230" t="s">
        <v>270</v>
      </c>
      <c r="BO103" s="230" t="s">
        <v>270</v>
      </c>
      <c r="BP103" s="230" t="s">
        <v>270</v>
      </c>
      <c r="BQ103" s="230" t="s">
        <v>270</v>
      </c>
      <c r="BR103" s="230" t="s">
        <v>270</v>
      </c>
      <c r="BS103" s="230" t="s">
        <v>270</v>
      </c>
      <c r="BT103" s="230" t="s">
        <v>270</v>
      </c>
      <c r="BU103" s="230" t="s">
        <v>270</v>
      </c>
      <c r="BV103" s="230" t="s">
        <v>270</v>
      </c>
      <c r="BW103" s="230" t="s">
        <v>270</v>
      </c>
      <c r="BX103" s="230" t="s">
        <v>270</v>
      </c>
      <c r="BY103" s="230" t="s">
        <v>270</v>
      </c>
      <c r="BZ103" s="230" t="s">
        <v>270</v>
      </c>
      <c r="CA103" s="230" t="s">
        <v>270</v>
      </c>
      <c r="CB103" s="230" t="s">
        <v>270</v>
      </c>
      <c r="CC103" s="230" t="s">
        <v>270</v>
      </c>
      <c r="CD103" s="230" t="s">
        <v>270</v>
      </c>
      <c r="CE103" s="230" t="s">
        <v>270</v>
      </c>
      <c r="CF103" s="230" t="s">
        <v>270</v>
      </c>
      <c r="CG103" s="230" t="s">
        <v>270</v>
      </c>
      <c r="CH103" s="230" t="s">
        <v>270</v>
      </c>
      <c r="CI103" s="230" t="s">
        <v>270</v>
      </c>
      <c r="CJ103" s="230" t="s">
        <v>270</v>
      </c>
      <c r="CK103" s="230" t="s">
        <v>270</v>
      </c>
      <c r="CL103" s="230" t="s">
        <v>270</v>
      </c>
      <c r="CM103" s="230" t="s">
        <v>270</v>
      </c>
      <c r="CN103" s="230" t="s">
        <v>270</v>
      </c>
      <c r="CO103" s="230" t="s">
        <v>270</v>
      </c>
      <c r="CP103" s="230" t="s">
        <v>270</v>
      </c>
      <c r="CQ103" s="230" t="s">
        <v>270</v>
      </c>
      <c r="CR103" s="230" t="s">
        <v>270</v>
      </c>
      <c r="CS103" s="230" t="s">
        <v>270</v>
      </c>
      <c r="CT103" s="230" t="s">
        <v>270</v>
      </c>
      <c r="CU103" s="230" t="s">
        <v>270</v>
      </c>
      <c r="CV103" s="230" t="s">
        <v>270</v>
      </c>
      <c r="CW103" s="230" t="s">
        <v>270</v>
      </c>
      <c r="CX103" s="230" t="s">
        <v>270</v>
      </c>
      <c r="CY103" s="230" t="s">
        <v>270</v>
      </c>
      <c r="CZ103" s="230" t="s">
        <v>270</v>
      </c>
      <c r="DA103" s="230" t="s">
        <v>270</v>
      </c>
      <c r="DB103" s="230" t="s">
        <v>270</v>
      </c>
      <c r="DC103" s="230" t="s">
        <v>270</v>
      </c>
      <c r="DD103" s="230" t="s">
        <v>270</v>
      </c>
      <c r="DE103" s="230" t="s">
        <v>270</v>
      </c>
      <c r="DF103" s="230" t="s">
        <v>270</v>
      </c>
      <c r="DG103" s="230" t="s">
        <v>270</v>
      </c>
      <c r="DH103" s="230" t="s">
        <v>270</v>
      </c>
      <c r="DI103" s="230" t="s">
        <v>270</v>
      </c>
      <c r="DJ103" s="230" t="s">
        <v>270</v>
      </c>
      <c r="DK103" s="230" t="s">
        <v>270</v>
      </c>
      <c r="DL103" s="230" t="s">
        <v>270</v>
      </c>
      <c r="DM103" s="230" t="s">
        <v>270</v>
      </c>
      <c r="DN103" s="230" t="s">
        <v>270</v>
      </c>
      <c r="DO103" s="230" t="s">
        <v>270</v>
      </c>
      <c r="DP103" s="230" t="s">
        <v>270</v>
      </c>
      <c r="DQ103" s="230" t="s">
        <v>270</v>
      </c>
      <c r="DR103" s="230" t="s">
        <v>270</v>
      </c>
      <c r="DS103" s="230" t="s">
        <v>270</v>
      </c>
      <c r="DT103" s="230" t="s">
        <v>270</v>
      </c>
      <c r="DU103" s="230" t="s">
        <v>270</v>
      </c>
      <c r="DV103" s="230" t="s">
        <v>270</v>
      </c>
      <c r="DW103" s="230" t="s">
        <v>270</v>
      </c>
      <c r="DX103" s="230" t="s">
        <v>270</v>
      </c>
      <c r="DY103" s="230" t="s">
        <v>270</v>
      </c>
      <c r="DZ103" s="230" t="s">
        <v>270</v>
      </c>
      <c r="EA103" s="230" t="s">
        <v>270</v>
      </c>
      <c r="EB103" s="230" t="s">
        <v>270</v>
      </c>
      <c r="EC103" s="230" t="s">
        <v>270</v>
      </c>
      <c r="ED103" s="230" t="s">
        <v>270</v>
      </c>
      <c r="EE103" s="230" t="s">
        <v>270</v>
      </c>
      <c r="EF103" s="230" t="s">
        <v>270</v>
      </c>
      <c r="EG103" s="230" t="s">
        <v>270</v>
      </c>
      <c r="EH103" s="230" t="s">
        <v>270</v>
      </c>
      <c r="EI103" s="230" t="s">
        <v>270</v>
      </c>
      <c r="EJ103" s="230" t="s">
        <v>270</v>
      </c>
      <c r="EK103" s="230" t="s">
        <v>270</v>
      </c>
      <c r="EL103" s="230" t="s">
        <v>270</v>
      </c>
      <c r="EM103" s="230" t="s">
        <v>270</v>
      </c>
      <c r="EN103" s="230" t="s">
        <v>270</v>
      </c>
      <c r="EO103" s="230" t="s">
        <v>270</v>
      </c>
      <c r="EP103" s="230" t="s">
        <v>270</v>
      </c>
      <c r="EQ103" s="230" t="s">
        <v>270</v>
      </c>
      <c r="ER103" s="230" t="s">
        <v>270</v>
      </c>
      <c r="ES103" s="230" t="s">
        <v>340</v>
      </c>
      <c r="ET103" s="230" t="s">
        <v>341</v>
      </c>
      <c r="EU103" s="230" t="s">
        <v>270</v>
      </c>
      <c r="EV103" s="230" t="s">
        <v>270</v>
      </c>
      <c r="EW103" s="230" t="s">
        <v>270</v>
      </c>
      <c r="EX103" s="230" t="s">
        <v>270</v>
      </c>
      <c r="EY103" s="230" t="s">
        <v>270</v>
      </c>
      <c r="EZ103" s="230" t="s">
        <v>270</v>
      </c>
      <c r="FA103" s="230" t="s">
        <v>270</v>
      </c>
      <c r="FB103" s="230" t="s">
        <v>270</v>
      </c>
      <c r="FC103" s="230" t="s">
        <v>270</v>
      </c>
      <c r="FD103" s="230" t="s">
        <v>270</v>
      </c>
      <c r="FE103" s="230" t="s">
        <v>270</v>
      </c>
      <c r="FF103" s="230" t="s">
        <v>270</v>
      </c>
      <c r="FG103" s="230" t="s">
        <v>270</v>
      </c>
      <c r="FH103" s="230" t="s">
        <v>270</v>
      </c>
      <c r="FI103" s="230" t="s">
        <v>270</v>
      </c>
      <c r="FJ103" s="230" t="s">
        <v>270</v>
      </c>
      <c r="FK103" s="230" t="s">
        <v>270</v>
      </c>
      <c r="FL103" s="230" t="s">
        <v>270</v>
      </c>
      <c r="FM103" s="230" t="s">
        <v>270</v>
      </c>
      <c r="FN103" s="230" t="s">
        <v>270</v>
      </c>
      <c r="FO103" s="230" t="s">
        <v>270</v>
      </c>
      <c r="FP103" s="230" t="s">
        <v>270</v>
      </c>
      <c r="FQ103" s="230" t="s">
        <v>270</v>
      </c>
      <c r="FR103" s="230" t="s">
        <v>270</v>
      </c>
      <c r="FS103" s="230" t="s">
        <v>270</v>
      </c>
      <c r="FT103" s="230" t="s">
        <v>270</v>
      </c>
      <c r="FU103" s="230" t="s">
        <v>270</v>
      </c>
      <c r="FV103" s="230" t="s">
        <v>270</v>
      </c>
      <c r="FW103" s="230" t="s">
        <v>270</v>
      </c>
      <c r="FX103" s="230" t="s">
        <v>270</v>
      </c>
      <c r="FY103" s="230" t="s">
        <v>270</v>
      </c>
      <c r="FZ103" s="230" t="s">
        <v>270</v>
      </c>
      <c r="GA103" s="230" t="s">
        <v>270</v>
      </c>
      <c r="GB103" s="230" t="s">
        <v>270</v>
      </c>
      <c r="GC103" s="230" t="s">
        <v>270</v>
      </c>
      <c r="GD103" s="230" t="s">
        <v>270</v>
      </c>
      <c r="GE103" s="230" t="s">
        <v>270</v>
      </c>
      <c r="GF103" s="230" t="s">
        <v>270</v>
      </c>
      <c r="GG103" s="230" t="s">
        <v>270</v>
      </c>
      <c r="GH103" s="230" t="s">
        <v>270</v>
      </c>
      <c r="GI103" s="230" t="s">
        <v>270</v>
      </c>
      <c r="GJ103" s="230" t="s">
        <v>270</v>
      </c>
      <c r="GK103" s="230" t="s">
        <v>270</v>
      </c>
      <c r="GL103" s="230" t="s">
        <v>270</v>
      </c>
      <c r="GM103" s="230" t="s">
        <v>270</v>
      </c>
      <c r="GN103" s="230" t="s">
        <v>270</v>
      </c>
      <c r="GO103" s="230" t="s">
        <v>270</v>
      </c>
      <c r="GP103" s="228"/>
      <c r="GQ103" s="229" cm="1">
        <f t="array" ref="GQ103">IF(OR(N103:ER103='Annex.1　DeclarationDesired'!$F$30),ROW(),"")</f>
        <v>103</v>
      </c>
      <c r="GR103" s="229"/>
    </row>
    <row r="104" spans="1:200" s="230" customFormat="1" ht="20.65" customHeight="1">
      <c r="A104" s="242" t="s">
        <v>740</v>
      </c>
      <c r="B104" s="241" t="s">
        <v>735</v>
      </c>
      <c r="C104" s="235" t="s">
        <v>736</v>
      </c>
      <c r="D104" s="235" t="s">
        <v>741</v>
      </c>
      <c r="E104" s="235"/>
      <c r="F104" s="235"/>
      <c r="G104" s="235" t="s">
        <v>738</v>
      </c>
      <c r="H104" s="235" t="s">
        <v>315</v>
      </c>
      <c r="I104" s="235" t="s">
        <v>739</v>
      </c>
      <c r="J104" s="235" t="s">
        <v>267</v>
      </c>
      <c r="K104" s="235"/>
      <c r="L104" s="235" t="s">
        <v>268</v>
      </c>
      <c r="M104" s="230" t="s">
        <v>298</v>
      </c>
      <c r="N104" s="230">
        <v>6010</v>
      </c>
      <c r="O104" s="230">
        <v>7050</v>
      </c>
      <c r="P104" s="230">
        <v>7080</v>
      </c>
      <c r="Q104" s="230" t="s">
        <v>498</v>
      </c>
      <c r="BH104" s="230" t="s">
        <v>270</v>
      </c>
      <c r="BI104" s="230" t="s">
        <v>270</v>
      </c>
      <c r="BJ104" s="230" t="s">
        <v>270</v>
      </c>
      <c r="BK104" s="230" t="s">
        <v>270</v>
      </c>
      <c r="BL104" s="230" t="s">
        <v>270</v>
      </c>
      <c r="BM104" s="230" t="s">
        <v>270</v>
      </c>
      <c r="BN104" s="230" t="s">
        <v>270</v>
      </c>
      <c r="BO104" s="230" t="s">
        <v>270</v>
      </c>
      <c r="BP104" s="230" t="s">
        <v>270</v>
      </c>
      <c r="BQ104" s="230" t="s">
        <v>270</v>
      </c>
      <c r="BR104" s="230" t="s">
        <v>270</v>
      </c>
      <c r="BS104" s="230" t="s">
        <v>270</v>
      </c>
      <c r="BT104" s="230" t="s">
        <v>270</v>
      </c>
      <c r="BU104" s="230" t="s">
        <v>270</v>
      </c>
      <c r="BV104" s="230" t="s">
        <v>270</v>
      </c>
      <c r="BW104" s="230" t="s">
        <v>270</v>
      </c>
      <c r="BX104" s="230" t="s">
        <v>270</v>
      </c>
      <c r="BY104" s="230" t="s">
        <v>270</v>
      </c>
      <c r="BZ104" s="230" t="s">
        <v>270</v>
      </c>
      <c r="CA104" s="230" t="s">
        <v>270</v>
      </c>
      <c r="CB104" s="230" t="s">
        <v>270</v>
      </c>
      <c r="CC104" s="230" t="s">
        <v>270</v>
      </c>
      <c r="CD104" s="230" t="s">
        <v>270</v>
      </c>
      <c r="CE104" s="230" t="s">
        <v>270</v>
      </c>
      <c r="CF104" s="230" t="s">
        <v>270</v>
      </c>
      <c r="CG104" s="230" t="s">
        <v>270</v>
      </c>
      <c r="CH104" s="230" t="s">
        <v>270</v>
      </c>
      <c r="CI104" s="230" t="s">
        <v>270</v>
      </c>
      <c r="CJ104" s="230" t="s">
        <v>270</v>
      </c>
      <c r="CK104" s="230" t="s">
        <v>270</v>
      </c>
      <c r="CL104" s="230" t="s">
        <v>270</v>
      </c>
      <c r="CM104" s="230" t="s">
        <v>270</v>
      </c>
      <c r="CN104" s="230" t="s">
        <v>270</v>
      </c>
      <c r="CO104" s="230" t="s">
        <v>270</v>
      </c>
      <c r="CP104" s="230" t="s">
        <v>270</v>
      </c>
      <c r="CQ104" s="230" t="s">
        <v>270</v>
      </c>
      <c r="CR104" s="230" t="s">
        <v>270</v>
      </c>
      <c r="CS104" s="230" t="s">
        <v>270</v>
      </c>
      <c r="CT104" s="230" t="s">
        <v>270</v>
      </c>
      <c r="CU104" s="230" t="s">
        <v>270</v>
      </c>
      <c r="CV104" s="230" t="s">
        <v>270</v>
      </c>
      <c r="CW104" s="230" t="s">
        <v>270</v>
      </c>
      <c r="CX104" s="230" t="s">
        <v>270</v>
      </c>
      <c r="CY104" s="230" t="s">
        <v>270</v>
      </c>
      <c r="CZ104" s="230" t="s">
        <v>270</v>
      </c>
      <c r="DA104" s="230" t="s">
        <v>270</v>
      </c>
      <c r="DB104" s="230" t="s">
        <v>270</v>
      </c>
      <c r="DC104" s="230" t="s">
        <v>270</v>
      </c>
      <c r="DD104" s="230" t="s">
        <v>270</v>
      </c>
      <c r="DE104" s="230" t="s">
        <v>270</v>
      </c>
      <c r="DF104" s="230" t="s">
        <v>270</v>
      </c>
      <c r="DG104" s="230" t="s">
        <v>270</v>
      </c>
      <c r="DH104" s="230" t="s">
        <v>270</v>
      </c>
      <c r="DI104" s="230" t="s">
        <v>270</v>
      </c>
      <c r="DJ104" s="230" t="s">
        <v>270</v>
      </c>
      <c r="DK104" s="230" t="s">
        <v>270</v>
      </c>
      <c r="DL104" s="230" t="s">
        <v>270</v>
      </c>
      <c r="DM104" s="230" t="s">
        <v>270</v>
      </c>
      <c r="DN104" s="230" t="s">
        <v>270</v>
      </c>
      <c r="DO104" s="230" t="s">
        <v>270</v>
      </c>
      <c r="DP104" s="230" t="s">
        <v>270</v>
      </c>
      <c r="DQ104" s="230" t="s">
        <v>270</v>
      </c>
      <c r="DR104" s="230" t="s">
        <v>270</v>
      </c>
      <c r="DS104" s="230" t="s">
        <v>270</v>
      </c>
      <c r="DT104" s="230" t="s">
        <v>270</v>
      </c>
      <c r="DU104" s="230" t="s">
        <v>270</v>
      </c>
      <c r="DV104" s="230" t="s">
        <v>270</v>
      </c>
      <c r="DW104" s="230" t="s">
        <v>270</v>
      </c>
      <c r="DX104" s="230" t="s">
        <v>270</v>
      </c>
      <c r="DY104" s="230" t="s">
        <v>270</v>
      </c>
      <c r="DZ104" s="230" t="s">
        <v>270</v>
      </c>
      <c r="EA104" s="230" t="s">
        <v>270</v>
      </c>
      <c r="EB104" s="230" t="s">
        <v>270</v>
      </c>
      <c r="EC104" s="230" t="s">
        <v>270</v>
      </c>
      <c r="ED104" s="230" t="s">
        <v>270</v>
      </c>
      <c r="EE104" s="230" t="s">
        <v>270</v>
      </c>
      <c r="EF104" s="230" t="s">
        <v>270</v>
      </c>
      <c r="EG104" s="230" t="s">
        <v>270</v>
      </c>
      <c r="EH104" s="230" t="s">
        <v>270</v>
      </c>
      <c r="EI104" s="230" t="s">
        <v>270</v>
      </c>
      <c r="EJ104" s="230" t="s">
        <v>270</v>
      </c>
      <c r="EK104" s="230" t="s">
        <v>270</v>
      </c>
      <c r="EL104" s="230" t="s">
        <v>270</v>
      </c>
      <c r="EM104" s="230" t="s">
        <v>270</v>
      </c>
      <c r="EN104" s="230" t="s">
        <v>270</v>
      </c>
      <c r="EO104" s="230" t="s">
        <v>270</v>
      </c>
      <c r="EP104" s="230" t="s">
        <v>270</v>
      </c>
      <c r="EQ104" s="230" t="s">
        <v>270</v>
      </c>
      <c r="ER104" s="230" t="s">
        <v>270</v>
      </c>
      <c r="ES104" s="230" t="s">
        <v>340</v>
      </c>
      <c r="ET104" s="230" t="s">
        <v>341</v>
      </c>
      <c r="EU104" s="230" t="s">
        <v>270</v>
      </c>
      <c r="EV104" s="230" t="s">
        <v>270</v>
      </c>
      <c r="EW104" s="230" t="s">
        <v>270</v>
      </c>
      <c r="EX104" s="230" t="s">
        <v>270</v>
      </c>
      <c r="EY104" s="230" t="s">
        <v>270</v>
      </c>
      <c r="EZ104" s="230" t="s">
        <v>270</v>
      </c>
      <c r="FA104" s="230" t="s">
        <v>270</v>
      </c>
      <c r="FB104" s="230" t="s">
        <v>270</v>
      </c>
      <c r="FC104" s="230" t="s">
        <v>270</v>
      </c>
      <c r="FD104" s="230" t="s">
        <v>270</v>
      </c>
      <c r="FE104" s="230" t="s">
        <v>270</v>
      </c>
      <c r="FF104" s="230" t="s">
        <v>270</v>
      </c>
      <c r="FG104" s="230" t="s">
        <v>270</v>
      </c>
      <c r="FH104" s="230" t="s">
        <v>270</v>
      </c>
      <c r="FI104" s="230" t="s">
        <v>270</v>
      </c>
      <c r="FJ104" s="230" t="s">
        <v>270</v>
      </c>
      <c r="FK104" s="230" t="s">
        <v>270</v>
      </c>
      <c r="FL104" s="230" t="s">
        <v>270</v>
      </c>
      <c r="FM104" s="230" t="s">
        <v>270</v>
      </c>
      <c r="FN104" s="230" t="s">
        <v>270</v>
      </c>
      <c r="FO104" s="230" t="s">
        <v>270</v>
      </c>
      <c r="FP104" s="230" t="s">
        <v>270</v>
      </c>
      <c r="FQ104" s="230" t="s">
        <v>270</v>
      </c>
      <c r="FR104" s="230" t="s">
        <v>270</v>
      </c>
      <c r="FS104" s="230" t="s">
        <v>270</v>
      </c>
      <c r="FT104" s="230" t="s">
        <v>270</v>
      </c>
      <c r="FU104" s="230" t="s">
        <v>270</v>
      </c>
      <c r="FV104" s="230" t="s">
        <v>270</v>
      </c>
      <c r="FW104" s="230" t="s">
        <v>270</v>
      </c>
      <c r="FX104" s="230" t="s">
        <v>270</v>
      </c>
      <c r="FY104" s="230" t="s">
        <v>270</v>
      </c>
      <c r="FZ104" s="230" t="s">
        <v>270</v>
      </c>
      <c r="GA104" s="230" t="s">
        <v>270</v>
      </c>
      <c r="GB104" s="230" t="s">
        <v>270</v>
      </c>
      <c r="GC104" s="230" t="s">
        <v>270</v>
      </c>
      <c r="GD104" s="230" t="s">
        <v>270</v>
      </c>
      <c r="GE104" s="230" t="s">
        <v>270</v>
      </c>
      <c r="GF104" s="230" t="s">
        <v>270</v>
      </c>
      <c r="GG104" s="230" t="s">
        <v>270</v>
      </c>
      <c r="GH104" s="230" t="s">
        <v>270</v>
      </c>
      <c r="GI104" s="230" t="s">
        <v>270</v>
      </c>
      <c r="GJ104" s="230" t="s">
        <v>270</v>
      </c>
      <c r="GK104" s="230" t="s">
        <v>270</v>
      </c>
      <c r="GL104" s="230" t="s">
        <v>270</v>
      </c>
      <c r="GM104" s="230" t="s">
        <v>270</v>
      </c>
      <c r="GN104" s="230" t="s">
        <v>270</v>
      </c>
      <c r="GO104" s="230" t="s">
        <v>270</v>
      </c>
      <c r="GP104" s="228"/>
      <c r="GQ104" s="229" cm="1">
        <f t="array" ref="GQ104">IF(OR(N104:ER104='Annex.1　DeclarationDesired'!$F$30),ROW(),"")</f>
        <v>104</v>
      </c>
      <c r="GR104" s="229"/>
    </row>
    <row r="105" spans="1:200" s="230" customFormat="1" ht="20.65" customHeight="1">
      <c r="A105" s="242" t="s">
        <v>742</v>
      </c>
      <c r="B105" s="241" t="s">
        <v>735</v>
      </c>
      <c r="C105" s="235" t="s">
        <v>736</v>
      </c>
      <c r="D105" s="235" t="s">
        <v>743</v>
      </c>
      <c r="E105" s="235"/>
      <c r="F105" s="235"/>
      <c r="G105" s="235" t="s">
        <v>738</v>
      </c>
      <c r="H105" s="235" t="s">
        <v>315</v>
      </c>
      <c r="I105" s="235" t="s">
        <v>739</v>
      </c>
      <c r="J105" s="235" t="s">
        <v>267</v>
      </c>
      <c r="K105" s="235"/>
      <c r="L105" s="235" t="s">
        <v>268</v>
      </c>
      <c r="M105" s="230" t="s">
        <v>298</v>
      </c>
      <c r="N105" s="230">
        <v>7010</v>
      </c>
      <c r="O105" s="230">
        <v>7020</v>
      </c>
      <c r="P105" s="230">
        <v>7030</v>
      </c>
      <c r="Q105" s="230">
        <v>7040</v>
      </c>
      <c r="R105" s="230">
        <v>7060</v>
      </c>
      <c r="S105" s="230">
        <v>7070</v>
      </c>
      <c r="T105" s="230">
        <v>7080</v>
      </c>
      <c r="U105" s="230">
        <v>7090</v>
      </c>
      <c r="V105" s="230">
        <v>7100</v>
      </c>
      <c r="W105" s="230">
        <v>12040</v>
      </c>
      <c r="BH105" s="230" t="s">
        <v>270</v>
      </c>
      <c r="BI105" s="230" t="s">
        <v>270</v>
      </c>
      <c r="BJ105" s="230" t="s">
        <v>270</v>
      </c>
      <c r="BK105" s="230" t="s">
        <v>270</v>
      </c>
      <c r="BL105" s="230" t="s">
        <v>270</v>
      </c>
      <c r="BM105" s="230" t="s">
        <v>270</v>
      </c>
      <c r="BN105" s="230" t="s">
        <v>270</v>
      </c>
      <c r="BO105" s="230" t="s">
        <v>270</v>
      </c>
      <c r="BP105" s="230" t="s">
        <v>270</v>
      </c>
      <c r="BQ105" s="230" t="s">
        <v>270</v>
      </c>
      <c r="BR105" s="230" t="s">
        <v>270</v>
      </c>
      <c r="BS105" s="230" t="s">
        <v>270</v>
      </c>
      <c r="BT105" s="230" t="s">
        <v>270</v>
      </c>
      <c r="BU105" s="230" t="s">
        <v>270</v>
      </c>
      <c r="BV105" s="230" t="s">
        <v>270</v>
      </c>
      <c r="BW105" s="230" t="s">
        <v>270</v>
      </c>
      <c r="BX105" s="230" t="s">
        <v>270</v>
      </c>
      <c r="BY105" s="230" t="s">
        <v>270</v>
      </c>
      <c r="BZ105" s="230" t="s">
        <v>270</v>
      </c>
      <c r="CA105" s="230" t="s">
        <v>270</v>
      </c>
      <c r="CB105" s="230" t="s">
        <v>270</v>
      </c>
      <c r="CC105" s="230" t="s">
        <v>270</v>
      </c>
      <c r="CD105" s="230" t="s">
        <v>270</v>
      </c>
      <c r="CE105" s="230" t="s">
        <v>270</v>
      </c>
      <c r="CF105" s="230" t="s">
        <v>270</v>
      </c>
      <c r="CG105" s="230" t="s">
        <v>270</v>
      </c>
      <c r="CH105" s="230" t="s">
        <v>270</v>
      </c>
      <c r="CI105" s="230" t="s">
        <v>270</v>
      </c>
      <c r="CJ105" s="230" t="s">
        <v>270</v>
      </c>
      <c r="CK105" s="230" t="s">
        <v>270</v>
      </c>
      <c r="CL105" s="230" t="s">
        <v>270</v>
      </c>
      <c r="CM105" s="230" t="s">
        <v>270</v>
      </c>
      <c r="CN105" s="230" t="s">
        <v>270</v>
      </c>
      <c r="CO105" s="230" t="s">
        <v>270</v>
      </c>
      <c r="CP105" s="230" t="s">
        <v>270</v>
      </c>
      <c r="CQ105" s="230" t="s">
        <v>270</v>
      </c>
      <c r="CR105" s="230" t="s">
        <v>270</v>
      </c>
      <c r="CS105" s="230" t="s">
        <v>270</v>
      </c>
      <c r="CT105" s="230" t="s">
        <v>270</v>
      </c>
      <c r="CU105" s="230" t="s">
        <v>270</v>
      </c>
      <c r="CV105" s="230" t="s">
        <v>270</v>
      </c>
      <c r="CW105" s="230" t="s">
        <v>270</v>
      </c>
      <c r="CX105" s="230" t="s">
        <v>270</v>
      </c>
      <c r="CY105" s="230" t="s">
        <v>270</v>
      </c>
      <c r="CZ105" s="230" t="s">
        <v>270</v>
      </c>
      <c r="DA105" s="230" t="s">
        <v>270</v>
      </c>
      <c r="DB105" s="230" t="s">
        <v>270</v>
      </c>
      <c r="DC105" s="230" t="s">
        <v>270</v>
      </c>
      <c r="DD105" s="230" t="s">
        <v>270</v>
      </c>
      <c r="DE105" s="230" t="s">
        <v>270</v>
      </c>
      <c r="DF105" s="230" t="s">
        <v>270</v>
      </c>
      <c r="DG105" s="230" t="s">
        <v>270</v>
      </c>
      <c r="DH105" s="230" t="s">
        <v>270</v>
      </c>
      <c r="DI105" s="230" t="s">
        <v>270</v>
      </c>
      <c r="DJ105" s="230" t="s">
        <v>270</v>
      </c>
      <c r="DK105" s="230" t="s">
        <v>270</v>
      </c>
      <c r="DL105" s="230" t="s">
        <v>270</v>
      </c>
      <c r="DM105" s="230" t="s">
        <v>270</v>
      </c>
      <c r="DN105" s="230" t="s">
        <v>270</v>
      </c>
      <c r="DO105" s="230" t="s">
        <v>270</v>
      </c>
      <c r="DP105" s="230" t="s">
        <v>270</v>
      </c>
      <c r="DQ105" s="230" t="s">
        <v>270</v>
      </c>
      <c r="DR105" s="230" t="s">
        <v>270</v>
      </c>
      <c r="DS105" s="230" t="s">
        <v>270</v>
      </c>
      <c r="DT105" s="230" t="s">
        <v>270</v>
      </c>
      <c r="DU105" s="230" t="s">
        <v>270</v>
      </c>
      <c r="DV105" s="230" t="s">
        <v>270</v>
      </c>
      <c r="DW105" s="230" t="s">
        <v>270</v>
      </c>
      <c r="DX105" s="230" t="s">
        <v>270</v>
      </c>
      <c r="DY105" s="230" t="s">
        <v>270</v>
      </c>
      <c r="DZ105" s="230" t="s">
        <v>270</v>
      </c>
      <c r="EA105" s="230" t="s">
        <v>270</v>
      </c>
      <c r="EB105" s="230" t="s">
        <v>270</v>
      </c>
      <c r="EC105" s="230" t="s">
        <v>270</v>
      </c>
      <c r="ED105" s="230" t="s">
        <v>270</v>
      </c>
      <c r="EE105" s="230" t="s">
        <v>270</v>
      </c>
      <c r="EF105" s="230" t="s">
        <v>270</v>
      </c>
      <c r="EG105" s="230" t="s">
        <v>270</v>
      </c>
      <c r="EH105" s="230" t="s">
        <v>270</v>
      </c>
      <c r="EI105" s="230" t="s">
        <v>270</v>
      </c>
      <c r="EJ105" s="230" t="s">
        <v>270</v>
      </c>
      <c r="EK105" s="230" t="s">
        <v>270</v>
      </c>
      <c r="EL105" s="230" t="s">
        <v>270</v>
      </c>
      <c r="EM105" s="230" t="s">
        <v>270</v>
      </c>
      <c r="EN105" s="230" t="s">
        <v>270</v>
      </c>
      <c r="EO105" s="230" t="s">
        <v>270</v>
      </c>
      <c r="EP105" s="230" t="s">
        <v>270</v>
      </c>
      <c r="EQ105" s="230" t="s">
        <v>270</v>
      </c>
      <c r="ER105" s="230" t="s">
        <v>270</v>
      </c>
      <c r="ES105" s="230" t="s">
        <v>341</v>
      </c>
      <c r="ET105" s="230" t="s">
        <v>286</v>
      </c>
      <c r="EU105" s="230" t="s">
        <v>270</v>
      </c>
      <c r="EV105" s="230" t="s">
        <v>270</v>
      </c>
      <c r="EW105" s="230" t="s">
        <v>270</v>
      </c>
      <c r="EX105" s="230" t="s">
        <v>270</v>
      </c>
      <c r="EY105" s="230" t="s">
        <v>270</v>
      </c>
      <c r="EZ105" s="230" t="s">
        <v>270</v>
      </c>
      <c r="FA105" s="230" t="s">
        <v>270</v>
      </c>
      <c r="FB105" s="230" t="s">
        <v>270</v>
      </c>
      <c r="FC105" s="230" t="s">
        <v>270</v>
      </c>
      <c r="FD105" s="230" t="s">
        <v>270</v>
      </c>
      <c r="FE105" s="230" t="s">
        <v>270</v>
      </c>
      <c r="FF105" s="230" t="s">
        <v>270</v>
      </c>
      <c r="FG105" s="230" t="s">
        <v>270</v>
      </c>
      <c r="FH105" s="230" t="s">
        <v>270</v>
      </c>
      <c r="FI105" s="230" t="s">
        <v>270</v>
      </c>
      <c r="FJ105" s="230" t="s">
        <v>270</v>
      </c>
      <c r="FK105" s="230" t="s">
        <v>270</v>
      </c>
      <c r="FL105" s="230" t="s">
        <v>270</v>
      </c>
      <c r="FM105" s="230" t="s">
        <v>270</v>
      </c>
      <c r="FN105" s="230" t="s">
        <v>270</v>
      </c>
      <c r="FO105" s="230" t="s">
        <v>270</v>
      </c>
      <c r="FP105" s="230" t="s">
        <v>270</v>
      </c>
      <c r="FQ105" s="230" t="s">
        <v>270</v>
      </c>
      <c r="FR105" s="230" t="s">
        <v>270</v>
      </c>
      <c r="FS105" s="230" t="s">
        <v>270</v>
      </c>
      <c r="FT105" s="230" t="s">
        <v>270</v>
      </c>
      <c r="FU105" s="230" t="s">
        <v>270</v>
      </c>
      <c r="FV105" s="230" t="s">
        <v>270</v>
      </c>
      <c r="FW105" s="230" t="s">
        <v>270</v>
      </c>
      <c r="FX105" s="230" t="s">
        <v>270</v>
      </c>
      <c r="FY105" s="230" t="s">
        <v>270</v>
      </c>
      <c r="FZ105" s="230" t="s">
        <v>270</v>
      </c>
      <c r="GA105" s="230" t="s">
        <v>270</v>
      </c>
      <c r="GB105" s="230" t="s">
        <v>270</v>
      </c>
      <c r="GC105" s="230" t="s">
        <v>270</v>
      </c>
      <c r="GD105" s="230" t="s">
        <v>270</v>
      </c>
      <c r="GE105" s="230" t="s">
        <v>270</v>
      </c>
      <c r="GF105" s="230" t="s">
        <v>270</v>
      </c>
      <c r="GG105" s="230" t="s">
        <v>270</v>
      </c>
      <c r="GH105" s="230" t="s">
        <v>270</v>
      </c>
      <c r="GI105" s="230" t="s">
        <v>270</v>
      </c>
      <c r="GJ105" s="230" t="s">
        <v>270</v>
      </c>
      <c r="GK105" s="230" t="s">
        <v>270</v>
      </c>
      <c r="GL105" s="230" t="s">
        <v>270</v>
      </c>
      <c r="GM105" s="230" t="s">
        <v>270</v>
      </c>
      <c r="GN105" s="230" t="s">
        <v>270</v>
      </c>
      <c r="GO105" s="230" t="s">
        <v>270</v>
      </c>
      <c r="GP105" s="228"/>
      <c r="GQ105" s="229" cm="1">
        <f t="array" ref="GQ105">IF(OR(N105:ER105='Annex.1　DeclarationDesired'!$F$30),ROW(),"")</f>
        <v>105</v>
      </c>
      <c r="GR105" s="229"/>
    </row>
    <row r="106" spans="1:200" s="230" customFormat="1" ht="20.65" customHeight="1">
      <c r="A106" s="242" t="s">
        <v>744</v>
      </c>
      <c r="B106" s="241" t="s">
        <v>735</v>
      </c>
      <c r="C106" s="235" t="s">
        <v>736</v>
      </c>
      <c r="D106" s="235" t="s">
        <v>745</v>
      </c>
      <c r="E106" s="235"/>
      <c r="F106" s="235"/>
      <c r="G106" s="235" t="s">
        <v>738</v>
      </c>
      <c r="H106" s="235" t="s">
        <v>315</v>
      </c>
      <c r="I106" s="235" t="s">
        <v>739</v>
      </c>
      <c r="J106" s="235" t="s">
        <v>267</v>
      </c>
      <c r="K106" s="235"/>
      <c r="L106" s="235" t="s">
        <v>268</v>
      </c>
      <c r="M106" s="230" t="s">
        <v>298</v>
      </c>
      <c r="N106" s="230">
        <v>5010</v>
      </c>
      <c r="O106" s="230">
        <v>6010</v>
      </c>
      <c r="P106" s="230">
        <v>6020</v>
      </c>
      <c r="Q106" s="230" t="s">
        <v>498</v>
      </c>
      <c r="R106" s="230" t="s">
        <v>499</v>
      </c>
      <c r="S106" s="230">
        <v>7040</v>
      </c>
      <c r="T106" s="230">
        <v>7070</v>
      </c>
      <c r="BH106" s="230" t="s">
        <v>270</v>
      </c>
      <c r="BI106" s="230" t="s">
        <v>270</v>
      </c>
      <c r="BJ106" s="230" t="s">
        <v>270</v>
      </c>
      <c r="BK106" s="230" t="s">
        <v>270</v>
      </c>
      <c r="BL106" s="230" t="s">
        <v>270</v>
      </c>
      <c r="BM106" s="230" t="s">
        <v>270</v>
      </c>
      <c r="BN106" s="230" t="s">
        <v>270</v>
      </c>
      <c r="BO106" s="230" t="s">
        <v>270</v>
      </c>
      <c r="BP106" s="230" t="s">
        <v>270</v>
      </c>
      <c r="BQ106" s="230" t="s">
        <v>270</v>
      </c>
      <c r="BR106" s="230" t="s">
        <v>270</v>
      </c>
      <c r="BS106" s="230" t="s">
        <v>270</v>
      </c>
      <c r="BT106" s="230" t="s">
        <v>270</v>
      </c>
      <c r="BU106" s="230" t="s">
        <v>270</v>
      </c>
      <c r="BV106" s="230" t="s">
        <v>270</v>
      </c>
      <c r="BW106" s="230" t="s">
        <v>270</v>
      </c>
      <c r="BX106" s="230" t="s">
        <v>270</v>
      </c>
      <c r="BY106" s="230" t="s">
        <v>270</v>
      </c>
      <c r="BZ106" s="230" t="s">
        <v>270</v>
      </c>
      <c r="CA106" s="230" t="s">
        <v>270</v>
      </c>
      <c r="CB106" s="230" t="s">
        <v>270</v>
      </c>
      <c r="CC106" s="230" t="s">
        <v>270</v>
      </c>
      <c r="CD106" s="230" t="s">
        <v>270</v>
      </c>
      <c r="CE106" s="230" t="s">
        <v>270</v>
      </c>
      <c r="CF106" s="230" t="s">
        <v>270</v>
      </c>
      <c r="CG106" s="230" t="s">
        <v>270</v>
      </c>
      <c r="CH106" s="230" t="s">
        <v>270</v>
      </c>
      <c r="CI106" s="230" t="s">
        <v>270</v>
      </c>
      <c r="CJ106" s="230" t="s">
        <v>270</v>
      </c>
      <c r="CK106" s="230" t="s">
        <v>270</v>
      </c>
      <c r="CL106" s="230" t="s">
        <v>270</v>
      </c>
      <c r="CM106" s="230" t="s">
        <v>270</v>
      </c>
      <c r="CN106" s="230" t="s">
        <v>270</v>
      </c>
      <c r="CO106" s="230" t="s">
        <v>270</v>
      </c>
      <c r="CP106" s="230" t="s">
        <v>270</v>
      </c>
      <c r="CQ106" s="230" t="s">
        <v>270</v>
      </c>
      <c r="CR106" s="230" t="s">
        <v>270</v>
      </c>
      <c r="CS106" s="230" t="s">
        <v>270</v>
      </c>
      <c r="CT106" s="230" t="s">
        <v>270</v>
      </c>
      <c r="CU106" s="230" t="s">
        <v>270</v>
      </c>
      <c r="CV106" s="230" t="s">
        <v>270</v>
      </c>
      <c r="CW106" s="230" t="s">
        <v>270</v>
      </c>
      <c r="CX106" s="230" t="s">
        <v>270</v>
      </c>
      <c r="CY106" s="230" t="s">
        <v>270</v>
      </c>
      <c r="CZ106" s="230" t="s">
        <v>270</v>
      </c>
      <c r="DA106" s="230" t="s">
        <v>270</v>
      </c>
      <c r="DB106" s="230" t="s">
        <v>270</v>
      </c>
      <c r="DC106" s="230" t="s">
        <v>270</v>
      </c>
      <c r="DD106" s="230" t="s">
        <v>270</v>
      </c>
      <c r="DE106" s="230" t="s">
        <v>270</v>
      </c>
      <c r="DF106" s="230" t="s">
        <v>270</v>
      </c>
      <c r="DG106" s="230" t="s">
        <v>270</v>
      </c>
      <c r="DH106" s="230" t="s">
        <v>270</v>
      </c>
      <c r="DI106" s="230" t="s">
        <v>270</v>
      </c>
      <c r="DJ106" s="230" t="s">
        <v>270</v>
      </c>
      <c r="DK106" s="230" t="s">
        <v>270</v>
      </c>
      <c r="DL106" s="230" t="s">
        <v>270</v>
      </c>
      <c r="DM106" s="230" t="s">
        <v>270</v>
      </c>
      <c r="DN106" s="230" t="s">
        <v>270</v>
      </c>
      <c r="DO106" s="230" t="s">
        <v>270</v>
      </c>
      <c r="DP106" s="230" t="s">
        <v>270</v>
      </c>
      <c r="DQ106" s="230" t="s">
        <v>270</v>
      </c>
      <c r="DR106" s="230" t="s">
        <v>270</v>
      </c>
      <c r="DS106" s="230" t="s">
        <v>270</v>
      </c>
      <c r="DT106" s="230" t="s">
        <v>270</v>
      </c>
      <c r="DU106" s="230" t="s">
        <v>270</v>
      </c>
      <c r="DV106" s="230" t="s">
        <v>270</v>
      </c>
      <c r="DW106" s="230" t="s">
        <v>270</v>
      </c>
      <c r="DX106" s="230" t="s">
        <v>270</v>
      </c>
      <c r="DY106" s="230" t="s">
        <v>270</v>
      </c>
      <c r="DZ106" s="230" t="s">
        <v>270</v>
      </c>
      <c r="EA106" s="230" t="s">
        <v>270</v>
      </c>
      <c r="EB106" s="230" t="s">
        <v>270</v>
      </c>
      <c r="EC106" s="230" t="s">
        <v>270</v>
      </c>
      <c r="ED106" s="230" t="s">
        <v>270</v>
      </c>
      <c r="EE106" s="230" t="s">
        <v>270</v>
      </c>
      <c r="EF106" s="230" t="s">
        <v>270</v>
      </c>
      <c r="EG106" s="230" t="s">
        <v>270</v>
      </c>
      <c r="EH106" s="230" t="s">
        <v>270</v>
      </c>
      <c r="EI106" s="230" t="s">
        <v>270</v>
      </c>
      <c r="EJ106" s="230" t="s">
        <v>270</v>
      </c>
      <c r="EK106" s="230" t="s">
        <v>270</v>
      </c>
      <c r="EL106" s="230" t="s">
        <v>270</v>
      </c>
      <c r="EM106" s="230" t="s">
        <v>270</v>
      </c>
      <c r="EN106" s="230" t="s">
        <v>270</v>
      </c>
      <c r="EO106" s="230" t="s">
        <v>270</v>
      </c>
      <c r="EP106" s="230" t="s">
        <v>270</v>
      </c>
      <c r="EQ106" s="230" t="s">
        <v>270</v>
      </c>
      <c r="ER106" s="230" t="s">
        <v>270</v>
      </c>
      <c r="ES106" s="230" t="s">
        <v>339</v>
      </c>
      <c r="ET106" s="230" t="s">
        <v>340</v>
      </c>
      <c r="EU106" s="230" t="s">
        <v>341</v>
      </c>
      <c r="EV106" s="230" t="s">
        <v>270</v>
      </c>
      <c r="EW106" s="230" t="s">
        <v>270</v>
      </c>
      <c r="EX106" s="230" t="s">
        <v>270</v>
      </c>
      <c r="EY106" s="230" t="s">
        <v>270</v>
      </c>
      <c r="EZ106" s="230" t="s">
        <v>270</v>
      </c>
      <c r="FA106" s="230" t="s">
        <v>270</v>
      </c>
      <c r="FB106" s="230" t="s">
        <v>270</v>
      </c>
      <c r="FC106" s="230" t="s">
        <v>270</v>
      </c>
      <c r="FD106" s="230" t="s">
        <v>270</v>
      </c>
      <c r="FE106" s="230" t="s">
        <v>270</v>
      </c>
      <c r="FF106" s="230" t="s">
        <v>270</v>
      </c>
      <c r="FG106" s="230" t="s">
        <v>270</v>
      </c>
      <c r="FH106" s="230" t="s">
        <v>270</v>
      </c>
      <c r="FI106" s="230" t="s">
        <v>270</v>
      </c>
      <c r="FJ106" s="230" t="s">
        <v>270</v>
      </c>
      <c r="FK106" s="230" t="s">
        <v>270</v>
      </c>
      <c r="FL106" s="230" t="s">
        <v>270</v>
      </c>
      <c r="FM106" s="230" t="s">
        <v>270</v>
      </c>
      <c r="FN106" s="230" t="s">
        <v>270</v>
      </c>
      <c r="FO106" s="230" t="s">
        <v>270</v>
      </c>
      <c r="FP106" s="230" t="s">
        <v>270</v>
      </c>
      <c r="FQ106" s="230" t="s">
        <v>270</v>
      </c>
      <c r="FR106" s="230" t="s">
        <v>270</v>
      </c>
      <c r="FS106" s="230" t="s">
        <v>270</v>
      </c>
      <c r="FT106" s="230" t="s">
        <v>270</v>
      </c>
      <c r="FU106" s="230" t="s">
        <v>270</v>
      </c>
      <c r="FV106" s="230" t="s">
        <v>270</v>
      </c>
      <c r="FW106" s="230" t="s">
        <v>270</v>
      </c>
      <c r="FX106" s="230" t="s">
        <v>270</v>
      </c>
      <c r="FY106" s="230" t="s">
        <v>270</v>
      </c>
      <c r="FZ106" s="230" t="s">
        <v>270</v>
      </c>
      <c r="GA106" s="230" t="s">
        <v>270</v>
      </c>
      <c r="GB106" s="230" t="s">
        <v>270</v>
      </c>
      <c r="GC106" s="230" t="s">
        <v>270</v>
      </c>
      <c r="GD106" s="230" t="s">
        <v>270</v>
      </c>
      <c r="GE106" s="230" t="s">
        <v>270</v>
      </c>
      <c r="GF106" s="230" t="s">
        <v>270</v>
      </c>
      <c r="GG106" s="230" t="s">
        <v>270</v>
      </c>
      <c r="GH106" s="230" t="s">
        <v>270</v>
      </c>
      <c r="GI106" s="230" t="s">
        <v>270</v>
      </c>
      <c r="GJ106" s="230" t="s">
        <v>270</v>
      </c>
      <c r="GK106" s="230" t="s">
        <v>270</v>
      </c>
      <c r="GL106" s="230" t="s">
        <v>270</v>
      </c>
      <c r="GM106" s="230" t="s">
        <v>270</v>
      </c>
      <c r="GN106" s="230" t="s">
        <v>270</v>
      </c>
      <c r="GO106" s="230" t="s">
        <v>270</v>
      </c>
      <c r="GP106" s="228"/>
      <c r="GQ106" s="229" cm="1">
        <f t="array" ref="GQ106">IF(OR(N106:ER106='Annex.1　DeclarationDesired'!$F$30),ROW(),"")</f>
        <v>106</v>
      </c>
      <c r="GR106" s="229"/>
    </row>
    <row r="107" spans="1:200" s="230" customFormat="1" ht="20.65" customHeight="1">
      <c r="A107" s="242" t="s">
        <v>746</v>
      </c>
      <c r="B107" s="241" t="s">
        <v>735</v>
      </c>
      <c r="C107" s="235" t="s">
        <v>736</v>
      </c>
      <c r="D107" s="235" t="s">
        <v>747</v>
      </c>
      <c r="E107" s="235"/>
      <c r="F107" s="235"/>
      <c r="G107" s="235" t="s">
        <v>738</v>
      </c>
      <c r="H107" s="235" t="s">
        <v>315</v>
      </c>
      <c r="I107" s="235" t="s">
        <v>739</v>
      </c>
      <c r="J107" s="235" t="s">
        <v>267</v>
      </c>
      <c r="K107" s="235"/>
      <c r="L107" s="235" t="s">
        <v>268</v>
      </c>
      <c r="M107" s="230" t="s">
        <v>298</v>
      </c>
      <c r="N107" s="230">
        <v>6010</v>
      </c>
      <c r="O107" s="230">
        <v>6020</v>
      </c>
      <c r="P107" s="230" t="s">
        <v>498</v>
      </c>
      <c r="Q107" s="230" t="s">
        <v>499</v>
      </c>
      <c r="R107" s="230">
        <v>7030</v>
      </c>
      <c r="S107" s="230">
        <v>7040</v>
      </c>
      <c r="T107" s="230">
        <v>7070</v>
      </c>
      <c r="BH107" s="230" t="s">
        <v>270</v>
      </c>
      <c r="BI107" s="230" t="s">
        <v>270</v>
      </c>
      <c r="BJ107" s="230" t="s">
        <v>270</v>
      </c>
      <c r="BK107" s="230" t="s">
        <v>270</v>
      </c>
      <c r="BL107" s="230" t="s">
        <v>270</v>
      </c>
      <c r="BM107" s="230" t="s">
        <v>270</v>
      </c>
      <c r="BN107" s="230" t="s">
        <v>270</v>
      </c>
      <c r="BO107" s="230" t="s">
        <v>270</v>
      </c>
      <c r="BP107" s="230" t="s">
        <v>270</v>
      </c>
      <c r="BQ107" s="230" t="s">
        <v>270</v>
      </c>
      <c r="BR107" s="230" t="s">
        <v>270</v>
      </c>
      <c r="BS107" s="230" t="s">
        <v>270</v>
      </c>
      <c r="BT107" s="230" t="s">
        <v>270</v>
      </c>
      <c r="BU107" s="230" t="s">
        <v>270</v>
      </c>
      <c r="BV107" s="230" t="s">
        <v>270</v>
      </c>
      <c r="BW107" s="230" t="s">
        <v>270</v>
      </c>
      <c r="BX107" s="230" t="s">
        <v>270</v>
      </c>
      <c r="BY107" s="230" t="s">
        <v>270</v>
      </c>
      <c r="BZ107" s="230" t="s">
        <v>270</v>
      </c>
      <c r="CA107" s="230" t="s">
        <v>270</v>
      </c>
      <c r="CB107" s="230" t="s">
        <v>270</v>
      </c>
      <c r="CC107" s="230" t="s">
        <v>270</v>
      </c>
      <c r="CD107" s="230" t="s">
        <v>270</v>
      </c>
      <c r="CE107" s="230" t="s">
        <v>270</v>
      </c>
      <c r="CF107" s="230" t="s">
        <v>270</v>
      </c>
      <c r="CG107" s="230" t="s">
        <v>270</v>
      </c>
      <c r="CH107" s="230" t="s">
        <v>270</v>
      </c>
      <c r="CI107" s="230" t="s">
        <v>270</v>
      </c>
      <c r="CJ107" s="230" t="s">
        <v>270</v>
      </c>
      <c r="CK107" s="230" t="s">
        <v>270</v>
      </c>
      <c r="CL107" s="230" t="s">
        <v>270</v>
      </c>
      <c r="CM107" s="230" t="s">
        <v>270</v>
      </c>
      <c r="CN107" s="230" t="s">
        <v>270</v>
      </c>
      <c r="CO107" s="230" t="s">
        <v>270</v>
      </c>
      <c r="CP107" s="230" t="s">
        <v>270</v>
      </c>
      <c r="CQ107" s="230" t="s">
        <v>270</v>
      </c>
      <c r="CR107" s="230" t="s">
        <v>270</v>
      </c>
      <c r="CS107" s="230" t="s">
        <v>270</v>
      </c>
      <c r="CT107" s="230" t="s">
        <v>270</v>
      </c>
      <c r="CU107" s="230" t="s">
        <v>270</v>
      </c>
      <c r="CV107" s="230" t="s">
        <v>270</v>
      </c>
      <c r="CW107" s="230" t="s">
        <v>270</v>
      </c>
      <c r="CX107" s="230" t="s">
        <v>270</v>
      </c>
      <c r="CY107" s="230" t="s">
        <v>270</v>
      </c>
      <c r="CZ107" s="230" t="s">
        <v>270</v>
      </c>
      <c r="DA107" s="230" t="s">
        <v>270</v>
      </c>
      <c r="DB107" s="230" t="s">
        <v>270</v>
      </c>
      <c r="DC107" s="230" t="s">
        <v>270</v>
      </c>
      <c r="DD107" s="230" t="s">
        <v>270</v>
      </c>
      <c r="DE107" s="230" t="s">
        <v>270</v>
      </c>
      <c r="DF107" s="230" t="s">
        <v>270</v>
      </c>
      <c r="DG107" s="230" t="s">
        <v>270</v>
      </c>
      <c r="DH107" s="230" t="s">
        <v>270</v>
      </c>
      <c r="DI107" s="230" t="s">
        <v>270</v>
      </c>
      <c r="DJ107" s="230" t="s">
        <v>270</v>
      </c>
      <c r="DK107" s="230" t="s">
        <v>270</v>
      </c>
      <c r="DL107" s="230" t="s">
        <v>270</v>
      </c>
      <c r="DM107" s="230" t="s">
        <v>270</v>
      </c>
      <c r="DN107" s="230" t="s">
        <v>270</v>
      </c>
      <c r="DO107" s="230" t="s">
        <v>270</v>
      </c>
      <c r="DP107" s="230" t="s">
        <v>270</v>
      </c>
      <c r="DQ107" s="230" t="s">
        <v>270</v>
      </c>
      <c r="DR107" s="230" t="s">
        <v>270</v>
      </c>
      <c r="DS107" s="230" t="s">
        <v>270</v>
      </c>
      <c r="DT107" s="230" t="s">
        <v>270</v>
      </c>
      <c r="DU107" s="230" t="s">
        <v>270</v>
      </c>
      <c r="DV107" s="230" t="s">
        <v>270</v>
      </c>
      <c r="DW107" s="230" t="s">
        <v>270</v>
      </c>
      <c r="DX107" s="230" t="s">
        <v>270</v>
      </c>
      <c r="DY107" s="230" t="s">
        <v>270</v>
      </c>
      <c r="DZ107" s="230" t="s">
        <v>270</v>
      </c>
      <c r="EA107" s="230" t="s">
        <v>270</v>
      </c>
      <c r="EB107" s="230" t="s">
        <v>270</v>
      </c>
      <c r="EC107" s="230" t="s">
        <v>270</v>
      </c>
      <c r="ED107" s="230" t="s">
        <v>270</v>
      </c>
      <c r="EE107" s="230" t="s">
        <v>270</v>
      </c>
      <c r="EF107" s="230" t="s">
        <v>270</v>
      </c>
      <c r="EG107" s="230" t="s">
        <v>270</v>
      </c>
      <c r="EH107" s="230" t="s">
        <v>270</v>
      </c>
      <c r="EI107" s="230" t="s">
        <v>270</v>
      </c>
      <c r="EJ107" s="230" t="s">
        <v>270</v>
      </c>
      <c r="EK107" s="230" t="s">
        <v>270</v>
      </c>
      <c r="EL107" s="230" t="s">
        <v>270</v>
      </c>
      <c r="EM107" s="230" t="s">
        <v>270</v>
      </c>
      <c r="EN107" s="230" t="s">
        <v>270</v>
      </c>
      <c r="EO107" s="230" t="s">
        <v>270</v>
      </c>
      <c r="EP107" s="230" t="s">
        <v>270</v>
      </c>
      <c r="EQ107" s="230" t="s">
        <v>270</v>
      </c>
      <c r="ER107" s="230" t="s">
        <v>270</v>
      </c>
      <c r="ES107" s="230" t="s">
        <v>340</v>
      </c>
      <c r="ET107" s="230" t="s">
        <v>341</v>
      </c>
      <c r="EU107" s="230" t="s">
        <v>270</v>
      </c>
      <c r="EV107" s="230" t="s">
        <v>270</v>
      </c>
      <c r="EW107" s="230" t="s">
        <v>270</v>
      </c>
      <c r="EX107" s="230" t="s">
        <v>270</v>
      </c>
      <c r="EY107" s="230" t="s">
        <v>270</v>
      </c>
      <c r="EZ107" s="230" t="s">
        <v>270</v>
      </c>
      <c r="FA107" s="230" t="s">
        <v>270</v>
      </c>
      <c r="FB107" s="230" t="s">
        <v>270</v>
      </c>
      <c r="FC107" s="230" t="s">
        <v>270</v>
      </c>
      <c r="FD107" s="230" t="s">
        <v>270</v>
      </c>
      <c r="FE107" s="230" t="s">
        <v>270</v>
      </c>
      <c r="FF107" s="230" t="s">
        <v>270</v>
      </c>
      <c r="FG107" s="230" t="s">
        <v>270</v>
      </c>
      <c r="FH107" s="230" t="s">
        <v>270</v>
      </c>
      <c r="FI107" s="230" t="s">
        <v>270</v>
      </c>
      <c r="FJ107" s="230" t="s">
        <v>270</v>
      </c>
      <c r="FK107" s="230" t="s">
        <v>270</v>
      </c>
      <c r="FL107" s="230" t="s">
        <v>270</v>
      </c>
      <c r="FM107" s="230" t="s">
        <v>270</v>
      </c>
      <c r="FN107" s="230" t="s">
        <v>270</v>
      </c>
      <c r="FO107" s="230" t="s">
        <v>270</v>
      </c>
      <c r="FP107" s="230" t="s">
        <v>270</v>
      </c>
      <c r="FQ107" s="230" t="s">
        <v>270</v>
      </c>
      <c r="FR107" s="230" t="s">
        <v>270</v>
      </c>
      <c r="FS107" s="230" t="s">
        <v>270</v>
      </c>
      <c r="FT107" s="230" t="s">
        <v>270</v>
      </c>
      <c r="FU107" s="230" t="s">
        <v>270</v>
      </c>
      <c r="FV107" s="230" t="s">
        <v>270</v>
      </c>
      <c r="FW107" s="230" t="s">
        <v>270</v>
      </c>
      <c r="FX107" s="230" t="s">
        <v>270</v>
      </c>
      <c r="FY107" s="230" t="s">
        <v>270</v>
      </c>
      <c r="FZ107" s="230" t="s">
        <v>270</v>
      </c>
      <c r="GA107" s="230" t="s">
        <v>270</v>
      </c>
      <c r="GB107" s="230" t="s">
        <v>270</v>
      </c>
      <c r="GC107" s="230" t="s">
        <v>270</v>
      </c>
      <c r="GD107" s="230" t="s">
        <v>270</v>
      </c>
      <c r="GE107" s="230" t="s">
        <v>270</v>
      </c>
      <c r="GF107" s="230" t="s">
        <v>270</v>
      </c>
      <c r="GG107" s="230" t="s">
        <v>270</v>
      </c>
      <c r="GH107" s="230" t="s">
        <v>270</v>
      </c>
      <c r="GI107" s="230" t="s">
        <v>270</v>
      </c>
      <c r="GJ107" s="230" t="s">
        <v>270</v>
      </c>
      <c r="GK107" s="230" t="s">
        <v>270</v>
      </c>
      <c r="GL107" s="230" t="s">
        <v>270</v>
      </c>
      <c r="GM107" s="230" t="s">
        <v>270</v>
      </c>
      <c r="GN107" s="230" t="s">
        <v>270</v>
      </c>
      <c r="GO107" s="230" t="s">
        <v>270</v>
      </c>
      <c r="GP107" s="228"/>
      <c r="GQ107" s="229" cm="1">
        <f t="array" ref="GQ107">IF(OR(N107:ER107='Annex.1　DeclarationDesired'!$F$30),ROW(),"")</f>
        <v>107</v>
      </c>
      <c r="GR107" s="229"/>
    </row>
    <row r="108" spans="1:200" s="230" customFormat="1" ht="20.65" customHeight="1">
      <c r="A108" s="242" t="s">
        <v>748</v>
      </c>
      <c r="B108" s="241" t="s">
        <v>735</v>
      </c>
      <c r="C108" s="235" t="s">
        <v>736</v>
      </c>
      <c r="D108" s="235" t="s">
        <v>749</v>
      </c>
      <c r="E108" s="235"/>
      <c r="F108" s="235"/>
      <c r="G108" s="235" t="s">
        <v>738</v>
      </c>
      <c r="H108" s="235" t="s">
        <v>315</v>
      </c>
      <c r="I108" s="235" t="s">
        <v>739</v>
      </c>
      <c r="J108" s="235" t="s">
        <v>267</v>
      </c>
      <c r="K108" s="235"/>
      <c r="L108" s="235" t="s">
        <v>268</v>
      </c>
      <c r="M108" s="230" t="s">
        <v>298</v>
      </c>
      <c r="N108" s="230">
        <v>6010</v>
      </c>
      <c r="O108" s="230">
        <v>6020</v>
      </c>
      <c r="P108" s="230" t="s">
        <v>498</v>
      </c>
      <c r="Q108" s="230">
        <v>7010</v>
      </c>
      <c r="R108" s="230">
        <v>7020</v>
      </c>
      <c r="S108" s="230">
        <v>7030</v>
      </c>
      <c r="T108" s="230">
        <v>7040</v>
      </c>
      <c r="U108" s="230">
        <v>7050</v>
      </c>
      <c r="BH108" s="230" t="s">
        <v>270</v>
      </c>
      <c r="BI108" s="230" t="s">
        <v>270</v>
      </c>
      <c r="BJ108" s="230" t="s">
        <v>270</v>
      </c>
      <c r="BK108" s="230" t="s">
        <v>270</v>
      </c>
      <c r="BL108" s="230" t="s">
        <v>270</v>
      </c>
      <c r="BM108" s="230" t="s">
        <v>270</v>
      </c>
      <c r="BN108" s="230" t="s">
        <v>270</v>
      </c>
      <c r="BO108" s="230" t="s">
        <v>270</v>
      </c>
      <c r="BP108" s="230" t="s">
        <v>270</v>
      </c>
      <c r="BQ108" s="230" t="s">
        <v>270</v>
      </c>
      <c r="BR108" s="230" t="s">
        <v>270</v>
      </c>
      <c r="BS108" s="230" t="s">
        <v>270</v>
      </c>
      <c r="BT108" s="230" t="s">
        <v>270</v>
      </c>
      <c r="BU108" s="230" t="s">
        <v>270</v>
      </c>
      <c r="BV108" s="230" t="s">
        <v>270</v>
      </c>
      <c r="BW108" s="230" t="s">
        <v>270</v>
      </c>
      <c r="BX108" s="230" t="s">
        <v>270</v>
      </c>
      <c r="BY108" s="230" t="s">
        <v>270</v>
      </c>
      <c r="BZ108" s="230" t="s">
        <v>270</v>
      </c>
      <c r="CA108" s="230" t="s">
        <v>270</v>
      </c>
      <c r="CB108" s="230" t="s">
        <v>270</v>
      </c>
      <c r="CC108" s="230" t="s">
        <v>270</v>
      </c>
      <c r="CD108" s="230" t="s">
        <v>270</v>
      </c>
      <c r="CE108" s="230" t="s">
        <v>270</v>
      </c>
      <c r="CF108" s="230" t="s">
        <v>270</v>
      </c>
      <c r="CG108" s="230" t="s">
        <v>270</v>
      </c>
      <c r="CH108" s="230" t="s">
        <v>270</v>
      </c>
      <c r="CI108" s="230" t="s">
        <v>270</v>
      </c>
      <c r="CJ108" s="230" t="s">
        <v>270</v>
      </c>
      <c r="CK108" s="230" t="s">
        <v>270</v>
      </c>
      <c r="CL108" s="230" t="s">
        <v>270</v>
      </c>
      <c r="CM108" s="230" t="s">
        <v>270</v>
      </c>
      <c r="CN108" s="230" t="s">
        <v>270</v>
      </c>
      <c r="CO108" s="230" t="s">
        <v>270</v>
      </c>
      <c r="CP108" s="230" t="s">
        <v>270</v>
      </c>
      <c r="CQ108" s="230" t="s">
        <v>270</v>
      </c>
      <c r="CR108" s="230" t="s">
        <v>270</v>
      </c>
      <c r="CS108" s="230" t="s">
        <v>270</v>
      </c>
      <c r="CT108" s="230" t="s">
        <v>270</v>
      </c>
      <c r="CU108" s="230" t="s">
        <v>270</v>
      </c>
      <c r="CV108" s="230" t="s">
        <v>270</v>
      </c>
      <c r="CW108" s="230" t="s">
        <v>270</v>
      </c>
      <c r="CX108" s="230" t="s">
        <v>270</v>
      </c>
      <c r="CY108" s="230" t="s">
        <v>270</v>
      </c>
      <c r="CZ108" s="230" t="s">
        <v>270</v>
      </c>
      <c r="DA108" s="230" t="s">
        <v>270</v>
      </c>
      <c r="DB108" s="230" t="s">
        <v>270</v>
      </c>
      <c r="DC108" s="230" t="s">
        <v>270</v>
      </c>
      <c r="DD108" s="230" t="s">
        <v>270</v>
      </c>
      <c r="DE108" s="230" t="s">
        <v>270</v>
      </c>
      <c r="DF108" s="230" t="s">
        <v>270</v>
      </c>
      <c r="DG108" s="230" t="s">
        <v>270</v>
      </c>
      <c r="DH108" s="230" t="s">
        <v>270</v>
      </c>
      <c r="DI108" s="230" t="s">
        <v>270</v>
      </c>
      <c r="DJ108" s="230" t="s">
        <v>270</v>
      </c>
      <c r="DK108" s="230" t="s">
        <v>270</v>
      </c>
      <c r="DL108" s="230" t="s">
        <v>270</v>
      </c>
      <c r="DM108" s="230" t="s">
        <v>270</v>
      </c>
      <c r="DN108" s="230" t="s">
        <v>270</v>
      </c>
      <c r="DO108" s="230" t="s">
        <v>270</v>
      </c>
      <c r="DP108" s="230" t="s">
        <v>270</v>
      </c>
      <c r="DQ108" s="230" t="s">
        <v>270</v>
      </c>
      <c r="DR108" s="230" t="s">
        <v>270</v>
      </c>
      <c r="DS108" s="230" t="s">
        <v>270</v>
      </c>
      <c r="DT108" s="230" t="s">
        <v>270</v>
      </c>
      <c r="DU108" s="230" t="s">
        <v>270</v>
      </c>
      <c r="DV108" s="230" t="s">
        <v>270</v>
      </c>
      <c r="DW108" s="230" t="s">
        <v>270</v>
      </c>
      <c r="DX108" s="230" t="s">
        <v>270</v>
      </c>
      <c r="DY108" s="230" t="s">
        <v>270</v>
      </c>
      <c r="DZ108" s="230" t="s">
        <v>270</v>
      </c>
      <c r="EA108" s="230" t="s">
        <v>270</v>
      </c>
      <c r="EB108" s="230" t="s">
        <v>270</v>
      </c>
      <c r="EC108" s="230" t="s">
        <v>270</v>
      </c>
      <c r="ED108" s="230" t="s">
        <v>270</v>
      </c>
      <c r="EE108" s="230" t="s">
        <v>270</v>
      </c>
      <c r="EF108" s="230" t="s">
        <v>270</v>
      </c>
      <c r="EG108" s="230" t="s">
        <v>270</v>
      </c>
      <c r="EH108" s="230" t="s">
        <v>270</v>
      </c>
      <c r="EI108" s="230" t="s">
        <v>270</v>
      </c>
      <c r="EJ108" s="230" t="s">
        <v>270</v>
      </c>
      <c r="EK108" s="230" t="s">
        <v>270</v>
      </c>
      <c r="EL108" s="230" t="s">
        <v>270</v>
      </c>
      <c r="EM108" s="230" t="s">
        <v>270</v>
      </c>
      <c r="EN108" s="230" t="s">
        <v>270</v>
      </c>
      <c r="EO108" s="230" t="s">
        <v>270</v>
      </c>
      <c r="EP108" s="230" t="s">
        <v>270</v>
      </c>
      <c r="EQ108" s="230" t="s">
        <v>270</v>
      </c>
      <c r="ER108" s="230" t="s">
        <v>270</v>
      </c>
      <c r="ES108" s="230" t="s">
        <v>340</v>
      </c>
      <c r="ET108" s="230" t="s">
        <v>341</v>
      </c>
      <c r="EU108" s="230" t="s">
        <v>342</v>
      </c>
      <c r="EV108" s="230" t="s">
        <v>270</v>
      </c>
      <c r="EW108" s="230" t="s">
        <v>270</v>
      </c>
      <c r="EX108" s="230" t="s">
        <v>270</v>
      </c>
      <c r="EY108" s="230" t="s">
        <v>270</v>
      </c>
      <c r="EZ108" s="230" t="s">
        <v>270</v>
      </c>
      <c r="FA108" s="230" t="s">
        <v>270</v>
      </c>
      <c r="FB108" s="230" t="s">
        <v>270</v>
      </c>
      <c r="FC108" s="230" t="s">
        <v>270</v>
      </c>
      <c r="FD108" s="230" t="s">
        <v>270</v>
      </c>
      <c r="FE108" s="230" t="s">
        <v>270</v>
      </c>
      <c r="FF108" s="230" t="s">
        <v>270</v>
      </c>
      <c r="FG108" s="230" t="s">
        <v>270</v>
      </c>
      <c r="FH108" s="230" t="s">
        <v>270</v>
      </c>
      <c r="FI108" s="230" t="s">
        <v>270</v>
      </c>
      <c r="FJ108" s="230" t="s">
        <v>270</v>
      </c>
      <c r="FK108" s="230" t="s">
        <v>270</v>
      </c>
      <c r="FL108" s="230" t="s">
        <v>270</v>
      </c>
      <c r="FM108" s="230" t="s">
        <v>270</v>
      </c>
      <c r="FN108" s="230" t="s">
        <v>270</v>
      </c>
      <c r="FO108" s="230" t="s">
        <v>270</v>
      </c>
      <c r="FP108" s="230" t="s">
        <v>270</v>
      </c>
      <c r="FQ108" s="230" t="s">
        <v>270</v>
      </c>
      <c r="FR108" s="230" t="s">
        <v>270</v>
      </c>
      <c r="FS108" s="230" t="s">
        <v>270</v>
      </c>
      <c r="FT108" s="230" t="s">
        <v>270</v>
      </c>
      <c r="FU108" s="230" t="s">
        <v>270</v>
      </c>
      <c r="FV108" s="230" t="s">
        <v>270</v>
      </c>
      <c r="FW108" s="230" t="s">
        <v>270</v>
      </c>
      <c r="FX108" s="230" t="s">
        <v>270</v>
      </c>
      <c r="FY108" s="230" t="s">
        <v>270</v>
      </c>
      <c r="FZ108" s="230" t="s">
        <v>270</v>
      </c>
      <c r="GA108" s="230" t="s">
        <v>270</v>
      </c>
      <c r="GB108" s="230" t="s">
        <v>270</v>
      </c>
      <c r="GC108" s="230" t="s">
        <v>270</v>
      </c>
      <c r="GD108" s="230" t="s">
        <v>270</v>
      </c>
      <c r="GE108" s="230" t="s">
        <v>270</v>
      </c>
      <c r="GF108" s="230" t="s">
        <v>270</v>
      </c>
      <c r="GG108" s="230" t="s">
        <v>270</v>
      </c>
      <c r="GH108" s="230" t="s">
        <v>270</v>
      </c>
      <c r="GI108" s="230" t="s">
        <v>270</v>
      </c>
      <c r="GJ108" s="230" t="s">
        <v>270</v>
      </c>
      <c r="GK108" s="230" t="s">
        <v>270</v>
      </c>
      <c r="GL108" s="230" t="s">
        <v>270</v>
      </c>
      <c r="GM108" s="230" t="s">
        <v>270</v>
      </c>
      <c r="GN108" s="230" t="s">
        <v>270</v>
      </c>
      <c r="GO108" s="230" t="s">
        <v>270</v>
      </c>
      <c r="GP108" s="228"/>
      <c r="GQ108" s="229" cm="1">
        <f t="array" ref="GQ108">IF(OR(N108:ER108='Annex.1　DeclarationDesired'!$F$30),ROW(),"")</f>
        <v>108</v>
      </c>
      <c r="GR108" s="229"/>
    </row>
    <row r="109" spans="1:200" s="230" customFormat="1" ht="20.65" customHeight="1">
      <c r="A109" s="242" t="s">
        <v>750</v>
      </c>
      <c r="B109" s="241" t="s">
        <v>735</v>
      </c>
      <c r="C109" s="235" t="s">
        <v>736</v>
      </c>
      <c r="D109" s="235" t="s">
        <v>751</v>
      </c>
      <c r="E109" s="235"/>
      <c r="F109" s="235"/>
      <c r="G109" s="235" t="s">
        <v>738</v>
      </c>
      <c r="H109" s="235" t="s">
        <v>315</v>
      </c>
      <c r="I109" s="235" t="s">
        <v>739</v>
      </c>
      <c r="J109" s="235" t="s">
        <v>267</v>
      </c>
      <c r="K109" s="235"/>
      <c r="L109" s="235" t="s">
        <v>268</v>
      </c>
      <c r="M109" s="230" t="s">
        <v>298</v>
      </c>
      <c r="N109" s="230">
        <v>7010</v>
      </c>
      <c r="O109" s="230">
        <v>7020</v>
      </c>
      <c r="P109" s="230">
        <v>7030</v>
      </c>
      <c r="Q109" s="230">
        <v>7040</v>
      </c>
      <c r="R109" s="230">
        <v>7060</v>
      </c>
      <c r="S109" s="230">
        <v>7070</v>
      </c>
      <c r="T109" s="230">
        <v>7080</v>
      </c>
      <c r="U109" s="230">
        <v>7090</v>
      </c>
      <c r="V109" s="230">
        <v>7100</v>
      </c>
      <c r="W109" s="230">
        <v>12040</v>
      </c>
      <c r="BH109" s="230" t="s">
        <v>270</v>
      </c>
      <c r="BI109" s="230" t="s">
        <v>270</v>
      </c>
      <c r="BJ109" s="230" t="s">
        <v>270</v>
      </c>
      <c r="BK109" s="230" t="s">
        <v>270</v>
      </c>
      <c r="BL109" s="230" t="s">
        <v>270</v>
      </c>
      <c r="BM109" s="230" t="s">
        <v>270</v>
      </c>
      <c r="BN109" s="230" t="s">
        <v>270</v>
      </c>
      <c r="BO109" s="230" t="s">
        <v>270</v>
      </c>
      <c r="BP109" s="230" t="s">
        <v>270</v>
      </c>
      <c r="BQ109" s="230" t="s">
        <v>270</v>
      </c>
      <c r="BR109" s="230" t="s">
        <v>270</v>
      </c>
      <c r="BS109" s="230" t="s">
        <v>270</v>
      </c>
      <c r="BT109" s="230" t="s">
        <v>270</v>
      </c>
      <c r="BU109" s="230" t="s">
        <v>270</v>
      </c>
      <c r="BV109" s="230" t="s">
        <v>270</v>
      </c>
      <c r="BW109" s="230" t="s">
        <v>270</v>
      </c>
      <c r="BX109" s="230" t="s">
        <v>270</v>
      </c>
      <c r="BY109" s="230" t="s">
        <v>270</v>
      </c>
      <c r="BZ109" s="230" t="s">
        <v>270</v>
      </c>
      <c r="CA109" s="230" t="s">
        <v>270</v>
      </c>
      <c r="CB109" s="230" t="s">
        <v>270</v>
      </c>
      <c r="CC109" s="230" t="s">
        <v>270</v>
      </c>
      <c r="CD109" s="230" t="s">
        <v>270</v>
      </c>
      <c r="CE109" s="230" t="s">
        <v>270</v>
      </c>
      <c r="CF109" s="230" t="s">
        <v>270</v>
      </c>
      <c r="CG109" s="230" t="s">
        <v>270</v>
      </c>
      <c r="CH109" s="230" t="s">
        <v>270</v>
      </c>
      <c r="CI109" s="230" t="s">
        <v>270</v>
      </c>
      <c r="CJ109" s="230" t="s">
        <v>270</v>
      </c>
      <c r="CK109" s="230" t="s">
        <v>270</v>
      </c>
      <c r="CL109" s="230" t="s">
        <v>270</v>
      </c>
      <c r="CM109" s="230" t="s">
        <v>270</v>
      </c>
      <c r="CN109" s="230" t="s">
        <v>270</v>
      </c>
      <c r="CO109" s="230" t="s">
        <v>270</v>
      </c>
      <c r="CP109" s="230" t="s">
        <v>270</v>
      </c>
      <c r="CQ109" s="230" t="s">
        <v>270</v>
      </c>
      <c r="CR109" s="230" t="s">
        <v>270</v>
      </c>
      <c r="CS109" s="230" t="s">
        <v>270</v>
      </c>
      <c r="CT109" s="230" t="s">
        <v>270</v>
      </c>
      <c r="CU109" s="230" t="s">
        <v>270</v>
      </c>
      <c r="CV109" s="230" t="s">
        <v>270</v>
      </c>
      <c r="CW109" s="230" t="s">
        <v>270</v>
      </c>
      <c r="CX109" s="230" t="s">
        <v>270</v>
      </c>
      <c r="CY109" s="230" t="s">
        <v>270</v>
      </c>
      <c r="CZ109" s="230" t="s">
        <v>270</v>
      </c>
      <c r="DA109" s="230" t="s">
        <v>270</v>
      </c>
      <c r="DB109" s="230" t="s">
        <v>270</v>
      </c>
      <c r="DC109" s="230" t="s">
        <v>270</v>
      </c>
      <c r="DD109" s="230" t="s">
        <v>270</v>
      </c>
      <c r="DE109" s="230" t="s">
        <v>270</v>
      </c>
      <c r="DF109" s="230" t="s">
        <v>270</v>
      </c>
      <c r="DG109" s="230" t="s">
        <v>270</v>
      </c>
      <c r="DH109" s="230" t="s">
        <v>270</v>
      </c>
      <c r="DI109" s="230" t="s">
        <v>270</v>
      </c>
      <c r="DJ109" s="230" t="s">
        <v>270</v>
      </c>
      <c r="DK109" s="230" t="s">
        <v>270</v>
      </c>
      <c r="DL109" s="230" t="s">
        <v>270</v>
      </c>
      <c r="DM109" s="230" t="s">
        <v>270</v>
      </c>
      <c r="DN109" s="230" t="s">
        <v>270</v>
      </c>
      <c r="DO109" s="230" t="s">
        <v>270</v>
      </c>
      <c r="DP109" s="230" t="s">
        <v>270</v>
      </c>
      <c r="DQ109" s="230" t="s">
        <v>270</v>
      </c>
      <c r="DR109" s="230" t="s">
        <v>270</v>
      </c>
      <c r="DS109" s="230" t="s">
        <v>270</v>
      </c>
      <c r="DT109" s="230" t="s">
        <v>270</v>
      </c>
      <c r="DU109" s="230" t="s">
        <v>270</v>
      </c>
      <c r="DV109" s="230" t="s">
        <v>270</v>
      </c>
      <c r="DW109" s="230" t="s">
        <v>270</v>
      </c>
      <c r="DX109" s="230" t="s">
        <v>270</v>
      </c>
      <c r="DY109" s="230" t="s">
        <v>270</v>
      </c>
      <c r="DZ109" s="230" t="s">
        <v>270</v>
      </c>
      <c r="EA109" s="230" t="s">
        <v>270</v>
      </c>
      <c r="EB109" s="230" t="s">
        <v>270</v>
      </c>
      <c r="EC109" s="230" t="s">
        <v>270</v>
      </c>
      <c r="ED109" s="230" t="s">
        <v>270</v>
      </c>
      <c r="EE109" s="230" t="s">
        <v>270</v>
      </c>
      <c r="EF109" s="230" t="s">
        <v>270</v>
      </c>
      <c r="EG109" s="230" t="s">
        <v>270</v>
      </c>
      <c r="EH109" s="230" t="s">
        <v>270</v>
      </c>
      <c r="EI109" s="230" t="s">
        <v>270</v>
      </c>
      <c r="EJ109" s="230" t="s">
        <v>270</v>
      </c>
      <c r="EK109" s="230" t="s">
        <v>270</v>
      </c>
      <c r="EL109" s="230" t="s">
        <v>270</v>
      </c>
      <c r="EM109" s="230" t="s">
        <v>270</v>
      </c>
      <c r="EN109" s="230" t="s">
        <v>270</v>
      </c>
      <c r="EO109" s="230" t="s">
        <v>270</v>
      </c>
      <c r="EP109" s="230" t="s">
        <v>270</v>
      </c>
      <c r="EQ109" s="230" t="s">
        <v>270</v>
      </c>
      <c r="ER109" s="230" t="s">
        <v>270</v>
      </c>
      <c r="ES109" s="230" t="s">
        <v>341</v>
      </c>
      <c r="ET109" s="230" t="s">
        <v>286</v>
      </c>
      <c r="EU109" s="230" t="s">
        <v>270</v>
      </c>
      <c r="EV109" s="230" t="s">
        <v>270</v>
      </c>
      <c r="EW109" s="230" t="s">
        <v>270</v>
      </c>
      <c r="EX109" s="230" t="s">
        <v>270</v>
      </c>
      <c r="EY109" s="230" t="s">
        <v>270</v>
      </c>
      <c r="EZ109" s="230" t="s">
        <v>270</v>
      </c>
      <c r="FA109" s="230" t="s">
        <v>270</v>
      </c>
      <c r="FB109" s="230" t="s">
        <v>270</v>
      </c>
      <c r="FC109" s="230" t="s">
        <v>270</v>
      </c>
      <c r="FD109" s="230" t="s">
        <v>270</v>
      </c>
      <c r="FE109" s="230" t="s">
        <v>270</v>
      </c>
      <c r="FF109" s="230" t="s">
        <v>270</v>
      </c>
      <c r="FG109" s="230" t="s">
        <v>270</v>
      </c>
      <c r="FH109" s="230" t="s">
        <v>270</v>
      </c>
      <c r="FI109" s="230" t="s">
        <v>270</v>
      </c>
      <c r="FJ109" s="230" t="s">
        <v>270</v>
      </c>
      <c r="FK109" s="230" t="s">
        <v>270</v>
      </c>
      <c r="FL109" s="230" t="s">
        <v>270</v>
      </c>
      <c r="FM109" s="230" t="s">
        <v>270</v>
      </c>
      <c r="FN109" s="230" t="s">
        <v>270</v>
      </c>
      <c r="FO109" s="230" t="s">
        <v>270</v>
      </c>
      <c r="FP109" s="230" t="s">
        <v>270</v>
      </c>
      <c r="FQ109" s="230" t="s">
        <v>270</v>
      </c>
      <c r="FR109" s="230" t="s">
        <v>270</v>
      </c>
      <c r="FS109" s="230" t="s">
        <v>270</v>
      </c>
      <c r="FT109" s="230" t="s">
        <v>270</v>
      </c>
      <c r="FU109" s="230" t="s">
        <v>270</v>
      </c>
      <c r="FV109" s="230" t="s">
        <v>270</v>
      </c>
      <c r="FW109" s="230" t="s">
        <v>270</v>
      </c>
      <c r="FX109" s="230" t="s">
        <v>270</v>
      </c>
      <c r="FY109" s="230" t="s">
        <v>270</v>
      </c>
      <c r="FZ109" s="230" t="s">
        <v>270</v>
      </c>
      <c r="GA109" s="230" t="s">
        <v>270</v>
      </c>
      <c r="GB109" s="230" t="s">
        <v>270</v>
      </c>
      <c r="GC109" s="230" t="s">
        <v>270</v>
      </c>
      <c r="GD109" s="230" t="s">
        <v>270</v>
      </c>
      <c r="GE109" s="230" t="s">
        <v>270</v>
      </c>
      <c r="GF109" s="230" t="s">
        <v>270</v>
      </c>
      <c r="GG109" s="230" t="s">
        <v>270</v>
      </c>
      <c r="GH109" s="230" t="s">
        <v>270</v>
      </c>
      <c r="GI109" s="230" t="s">
        <v>270</v>
      </c>
      <c r="GJ109" s="230" t="s">
        <v>270</v>
      </c>
      <c r="GK109" s="230" t="s">
        <v>270</v>
      </c>
      <c r="GL109" s="230" t="s">
        <v>270</v>
      </c>
      <c r="GM109" s="230" t="s">
        <v>270</v>
      </c>
      <c r="GN109" s="230" t="s">
        <v>270</v>
      </c>
      <c r="GO109" s="230" t="s">
        <v>270</v>
      </c>
      <c r="GP109" s="228"/>
      <c r="GQ109" s="229" cm="1">
        <f t="array" ref="GQ109">IF(OR(N109:ER109='Annex.1　DeclarationDesired'!$F$30),ROW(),"")</f>
        <v>109</v>
      </c>
      <c r="GR109" s="229"/>
    </row>
    <row r="110" spans="1:200" s="230" customFormat="1" ht="20.65" customHeight="1">
      <c r="A110" s="242" t="s">
        <v>752</v>
      </c>
      <c r="B110" s="241" t="s">
        <v>735</v>
      </c>
      <c r="C110" s="235" t="s">
        <v>736</v>
      </c>
      <c r="D110" s="235" t="s">
        <v>753</v>
      </c>
      <c r="E110" s="235"/>
      <c r="F110" s="235"/>
      <c r="G110" s="235" t="s">
        <v>738</v>
      </c>
      <c r="H110" s="235" t="s">
        <v>315</v>
      </c>
      <c r="I110" s="235" t="s">
        <v>739</v>
      </c>
      <c r="J110" s="235" t="s">
        <v>267</v>
      </c>
      <c r="K110" s="235"/>
      <c r="L110" s="235" t="s">
        <v>268</v>
      </c>
      <c r="M110" s="230" t="s">
        <v>298</v>
      </c>
      <c r="N110" s="230">
        <v>6010</v>
      </c>
      <c r="O110" s="230">
        <v>6020</v>
      </c>
      <c r="P110" s="230" t="s">
        <v>498</v>
      </c>
      <c r="Q110" s="230">
        <v>7040</v>
      </c>
      <c r="BH110" s="230" t="s">
        <v>270</v>
      </c>
      <c r="BI110" s="230" t="s">
        <v>270</v>
      </c>
      <c r="BJ110" s="230" t="s">
        <v>270</v>
      </c>
      <c r="BK110" s="230" t="s">
        <v>270</v>
      </c>
      <c r="BL110" s="230" t="s">
        <v>270</v>
      </c>
      <c r="BM110" s="230" t="s">
        <v>270</v>
      </c>
      <c r="BN110" s="230" t="s">
        <v>270</v>
      </c>
      <c r="BO110" s="230" t="s">
        <v>270</v>
      </c>
      <c r="BP110" s="230" t="s">
        <v>270</v>
      </c>
      <c r="BQ110" s="230" t="s">
        <v>270</v>
      </c>
      <c r="BR110" s="230" t="s">
        <v>270</v>
      </c>
      <c r="BS110" s="230" t="s">
        <v>270</v>
      </c>
      <c r="BT110" s="230" t="s">
        <v>270</v>
      </c>
      <c r="BU110" s="230" t="s">
        <v>270</v>
      </c>
      <c r="BV110" s="230" t="s">
        <v>270</v>
      </c>
      <c r="BW110" s="230" t="s">
        <v>270</v>
      </c>
      <c r="BX110" s="230" t="s">
        <v>270</v>
      </c>
      <c r="BY110" s="230" t="s">
        <v>270</v>
      </c>
      <c r="BZ110" s="230" t="s">
        <v>270</v>
      </c>
      <c r="CA110" s="230" t="s">
        <v>270</v>
      </c>
      <c r="CB110" s="230" t="s">
        <v>270</v>
      </c>
      <c r="CC110" s="230" t="s">
        <v>270</v>
      </c>
      <c r="CD110" s="230" t="s">
        <v>270</v>
      </c>
      <c r="CE110" s="230" t="s">
        <v>270</v>
      </c>
      <c r="CF110" s="230" t="s">
        <v>270</v>
      </c>
      <c r="CG110" s="230" t="s">
        <v>270</v>
      </c>
      <c r="CH110" s="230" t="s">
        <v>270</v>
      </c>
      <c r="CI110" s="230" t="s">
        <v>270</v>
      </c>
      <c r="CJ110" s="230" t="s">
        <v>270</v>
      </c>
      <c r="CK110" s="230" t="s">
        <v>270</v>
      </c>
      <c r="CL110" s="230" t="s">
        <v>270</v>
      </c>
      <c r="CM110" s="230" t="s">
        <v>270</v>
      </c>
      <c r="CN110" s="230" t="s">
        <v>270</v>
      </c>
      <c r="CO110" s="230" t="s">
        <v>270</v>
      </c>
      <c r="CP110" s="230" t="s">
        <v>270</v>
      </c>
      <c r="CQ110" s="230" t="s">
        <v>270</v>
      </c>
      <c r="CR110" s="230" t="s">
        <v>270</v>
      </c>
      <c r="CS110" s="230" t="s">
        <v>270</v>
      </c>
      <c r="CT110" s="230" t="s">
        <v>270</v>
      </c>
      <c r="CU110" s="230" t="s">
        <v>270</v>
      </c>
      <c r="CV110" s="230" t="s">
        <v>270</v>
      </c>
      <c r="CW110" s="230" t="s">
        <v>270</v>
      </c>
      <c r="CX110" s="230" t="s">
        <v>270</v>
      </c>
      <c r="CY110" s="230" t="s">
        <v>270</v>
      </c>
      <c r="CZ110" s="230" t="s">
        <v>270</v>
      </c>
      <c r="DA110" s="230" t="s">
        <v>270</v>
      </c>
      <c r="DB110" s="230" t="s">
        <v>270</v>
      </c>
      <c r="DC110" s="230" t="s">
        <v>270</v>
      </c>
      <c r="DD110" s="230" t="s">
        <v>270</v>
      </c>
      <c r="DE110" s="230" t="s">
        <v>270</v>
      </c>
      <c r="DF110" s="230" t="s">
        <v>270</v>
      </c>
      <c r="DG110" s="230" t="s">
        <v>270</v>
      </c>
      <c r="DH110" s="230" t="s">
        <v>270</v>
      </c>
      <c r="DI110" s="230" t="s">
        <v>270</v>
      </c>
      <c r="DJ110" s="230" t="s">
        <v>270</v>
      </c>
      <c r="DK110" s="230" t="s">
        <v>270</v>
      </c>
      <c r="DL110" s="230" t="s">
        <v>270</v>
      </c>
      <c r="DM110" s="230" t="s">
        <v>270</v>
      </c>
      <c r="DN110" s="230" t="s">
        <v>270</v>
      </c>
      <c r="DO110" s="230" t="s">
        <v>270</v>
      </c>
      <c r="DP110" s="230" t="s">
        <v>270</v>
      </c>
      <c r="DQ110" s="230" t="s">
        <v>270</v>
      </c>
      <c r="DR110" s="230" t="s">
        <v>270</v>
      </c>
      <c r="DS110" s="230" t="s">
        <v>270</v>
      </c>
      <c r="DT110" s="230" t="s">
        <v>270</v>
      </c>
      <c r="DU110" s="230" t="s">
        <v>270</v>
      </c>
      <c r="DV110" s="230" t="s">
        <v>270</v>
      </c>
      <c r="DW110" s="230" t="s">
        <v>270</v>
      </c>
      <c r="DX110" s="230" t="s">
        <v>270</v>
      </c>
      <c r="DY110" s="230" t="s">
        <v>270</v>
      </c>
      <c r="DZ110" s="230" t="s">
        <v>270</v>
      </c>
      <c r="EA110" s="230" t="s">
        <v>270</v>
      </c>
      <c r="EB110" s="230" t="s">
        <v>270</v>
      </c>
      <c r="EC110" s="230" t="s">
        <v>270</v>
      </c>
      <c r="ED110" s="230" t="s">
        <v>270</v>
      </c>
      <c r="EE110" s="230" t="s">
        <v>270</v>
      </c>
      <c r="EF110" s="230" t="s">
        <v>270</v>
      </c>
      <c r="EG110" s="230" t="s">
        <v>270</v>
      </c>
      <c r="EH110" s="230" t="s">
        <v>270</v>
      </c>
      <c r="EI110" s="230" t="s">
        <v>270</v>
      </c>
      <c r="EJ110" s="230" t="s">
        <v>270</v>
      </c>
      <c r="EK110" s="230" t="s">
        <v>270</v>
      </c>
      <c r="EL110" s="230" t="s">
        <v>270</v>
      </c>
      <c r="EM110" s="230" t="s">
        <v>270</v>
      </c>
      <c r="EN110" s="230" t="s">
        <v>270</v>
      </c>
      <c r="EO110" s="230" t="s">
        <v>270</v>
      </c>
      <c r="EP110" s="230" t="s">
        <v>270</v>
      </c>
      <c r="EQ110" s="230" t="s">
        <v>270</v>
      </c>
      <c r="ER110" s="230" t="s">
        <v>270</v>
      </c>
      <c r="ES110" s="230" t="s">
        <v>340</v>
      </c>
      <c r="ET110" s="230" t="s">
        <v>341</v>
      </c>
      <c r="EU110" s="230" t="s">
        <v>270</v>
      </c>
      <c r="EV110" s="230" t="s">
        <v>270</v>
      </c>
      <c r="EW110" s="230" t="s">
        <v>270</v>
      </c>
      <c r="EX110" s="230" t="s">
        <v>270</v>
      </c>
      <c r="EY110" s="230" t="s">
        <v>270</v>
      </c>
      <c r="EZ110" s="230" t="s">
        <v>270</v>
      </c>
      <c r="FA110" s="230" t="s">
        <v>270</v>
      </c>
      <c r="FB110" s="230" t="s">
        <v>270</v>
      </c>
      <c r="FC110" s="230" t="s">
        <v>270</v>
      </c>
      <c r="FD110" s="230" t="s">
        <v>270</v>
      </c>
      <c r="FE110" s="230" t="s">
        <v>270</v>
      </c>
      <c r="FF110" s="230" t="s">
        <v>270</v>
      </c>
      <c r="FG110" s="230" t="s">
        <v>270</v>
      </c>
      <c r="FH110" s="230" t="s">
        <v>270</v>
      </c>
      <c r="FI110" s="230" t="s">
        <v>270</v>
      </c>
      <c r="FJ110" s="230" t="s">
        <v>270</v>
      </c>
      <c r="FK110" s="230" t="s">
        <v>270</v>
      </c>
      <c r="FL110" s="230" t="s">
        <v>270</v>
      </c>
      <c r="FM110" s="230" t="s">
        <v>270</v>
      </c>
      <c r="FN110" s="230" t="s">
        <v>270</v>
      </c>
      <c r="FO110" s="230" t="s">
        <v>270</v>
      </c>
      <c r="FP110" s="230" t="s">
        <v>270</v>
      </c>
      <c r="FQ110" s="230" t="s">
        <v>270</v>
      </c>
      <c r="FR110" s="230" t="s">
        <v>270</v>
      </c>
      <c r="FS110" s="230" t="s">
        <v>270</v>
      </c>
      <c r="FT110" s="230" t="s">
        <v>270</v>
      </c>
      <c r="FU110" s="230" t="s">
        <v>270</v>
      </c>
      <c r="FV110" s="230" t="s">
        <v>270</v>
      </c>
      <c r="FW110" s="230" t="s">
        <v>270</v>
      </c>
      <c r="FX110" s="230" t="s">
        <v>270</v>
      </c>
      <c r="FY110" s="230" t="s">
        <v>270</v>
      </c>
      <c r="FZ110" s="230" t="s">
        <v>270</v>
      </c>
      <c r="GA110" s="230" t="s">
        <v>270</v>
      </c>
      <c r="GB110" s="230" t="s">
        <v>270</v>
      </c>
      <c r="GC110" s="230" t="s">
        <v>270</v>
      </c>
      <c r="GD110" s="230" t="s">
        <v>270</v>
      </c>
      <c r="GE110" s="230" t="s">
        <v>270</v>
      </c>
      <c r="GF110" s="230" t="s">
        <v>270</v>
      </c>
      <c r="GG110" s="230" t="s">
        <v>270</v>
      </c>
      <c r="GH110" s="230" t="s">
        <v>270</v>
      </c>
      <c r="GI110" s="230" t="s">
        <v>270</v>
      </c>
      <c r="GJ110" s="230" t="s">
        <v>270</v>
      </c>
      <c r="GK110" s="230" t="s">
        <v>270</v>
      </c>
      <c r="GL110" s="230" t="s">
        <v>270</v>
      </c>
      <c r="GM110" s="230" t="s">
        <v>270</v>
      </c>
      <c r="GN110" s="230" t="s">
        <v>270</v>
      </c>
      <c r="GO110" s="230" t="s">
        <v>270</v>
      </c>
      <c r="GP110" s="228"/>
      <c r="GQ110" s="229" cm="1">
        <f t="array" ref="GQ110">IF(OR(N110:ER110='Annex.1　DeclarationDesired'!$F$30),ROW(),"")</f>
        <v>110</v>
      </c>
      <c r="GR110" s="229"/>
    </row>
    <row r="111" spans="1:200" s="230" customFormat="1" ht="20.65" customHeight="1">
      <c r="A111" s="242" t="s">
        <v>754</v>
      </c>
      <c r="B111" s="241" t="s">
        <v>735</v>
      </c>
      <c r="C111" s="235" t="s">
        <v>736</v>
      </c>
      <c r="D111" s="235" t="s">
        <v>755</v>
      </c>
      <c r="E111" s="235"/>
      <c r="F111" s="235"/>
      <c r="G111" s="235" t="s">
        <v>738</v>
      </c>
      <c r="H111" s="235" t="s">
        <v>315</v>
      </c>
      <c r="I111" s="235" t="s">
        <v>739</v>
      </c>
      <c r="J111" s="235" t="s">
        <v>267</v>
      </c>
      <c r="K111" s="235"/>
      <c r="L111" s="235" t="s">
        <v>268</v>
      </c>
      <c r="M111" s="230" t="s">
        <v>298</v>
      </c>
      <c r="N111" s="230">
        <v>7010</v>
      </c>
      <c r="O111" s="230">
        <v>7020</v>
      </c>
      <c r="P111" s="230">
        <v>7030</v>
      </c>
      <c r="Q111" s="230">
        <v>7040</v>
      </c>
      <c r="R111" s="230">
        <v>7060</v>
      </c>
      <c r="S111" s="230">
        <v>7070</v>
      </c>
      <c r="T111" s="230">
        <v>7080</v>
      </c>
      <c r="U111" s="230">
        <v>7090</v>
      </c>
      <c r="V111" s="230">
        <v>7100</v>
      </c>
      <c r="W111" s="230">
        <v>12040</v>
      </c>
      <c r="BH111" s="230" t="s">
        <v>270</v>
      </c>
      <c r="BI111" s="230" t="s">
        <v>270</v>
      </c>
      <c r="BJ111" s="230" t="s">
        <v>270</v>
      </c>
      <c r="BK111" s="230" t="s">
        <v>270</v>
      </c>
      <c r="BL111" s="230" t="s">
        <v>270</v>
      </c>
      <c r="BM111" s="230" t="s">
        <v>270</v>
      </c>
      <c r="BN111" s="230" t="s">
        <v>270</v>
      </c>
      <c r="BO111" s="230" t="s">
        <v>270</v>
      </c>
      <c r="BP111" s="230" t="s">
        <v>270</v>
      </c>
      <c r="BQ111" s="230" t="s">
        <v>270</v>
      </c>
      <c r="BR111" s="230" t="s">
        <v>270</v>
      </c>
      <c r="BS111" s="230" t="s">
        <v>270</v>
      </c>
      <c r="BT111" s="230" t="s">
        <v>270</v>
      </c>
      <c r="BU111" s="230" t="s">
        <v>270</v>
      </c>
      <c r="BV111" s="230" t="s">
        <v>270</v>
      </c>
      <c r="BW111" s="230" t="s">
        <v>270</v>
      </c>
      <c r="BX111" s="230" t="s">
        <v>270</v>
      </c>
      <c r="BY111" s="230" t="s">
        <v>270</v>
      </c>
      <c r="BZ111" s="230" t="s">
        <v>270</v>
      </c>
      <c r="CA111" s="230" t="s">
        <v>270</v>
      </c>
      <c r="CB111" s="230" t="s">
        <v>270</v>
      </c>
      <c r="CC111" s="230" t="s">
        <v>270</v>
      </c>
      <c r="CD111" s="230" t="s">
        <v>270</v>
      </c>
      <c r="CE111" s="230" t="s">
        <v>270</v>
      </c>
      <c r="CF111" s="230" t="s">
        <v>270</v>
      </c>
      <c r="CG111" s="230" t="s">
        <v>270</v>
      </c>
      <c r="CH111" s="230" t="s">
        <v>270</v>
      </c>
      <c r="CI111" s="230" t="s">
        <v>270</v>
      </c>
      <c r="CJ111" s="230" t="s">
        <v>270</v>
      </c>
      <c r="CK111" s="230" t="s">
        <v>270</v>
      </c>
      <c r="CL111" s="230" t="s">
        <v>270</v>
      </c>
      <c r="CM111" s="230" t="s">
        <v>270</v>
      </c>
      <c r="CN111" s="230" t="s">
        <v>270</v>
      </c>
      <c r="CO111" s="230" t="s">
        <v>270</v>
      </c>
      <c r="CP111" s="230" t="s">
        <v>270</v>
      </c>
      <c r="CQ111" s="230" t="s">
        <v>270</v>
      </c>
      <c r="CR111" s="230" t="s">
        <v>270</v>
      </c>
      <c r="CS111" s="230" t="s">
        <v>270</v>
      </c>
      <c r="CT111" s="230" t="s">
        <v>270</v>
      </c>
      <c r="CU111" s="230" t="s">
        <v>270</v>
      </c>
      <c r="CV111" s="230" t="s">
        <v>270</v>
      </c>
      <c r="CW111" s="230" t="s">
        <v>270</v>
      </c>
      <c r="CX111" s="230" t="s">
        <v>270</v>
      </c>
      <c r="CY111" s="230" t="s">
        <v>270</v>
      </c>
      <c r="CZ111" s="230" t="s">
        <v>270</v>
      </c>
      <c r="DA111" s="230" t="s">
        <v>270</v>
      </c>
      <c r="DB111" s="230" t="s">
        <v>270</v>
      </c>
      <c r="DC111" s="230" t="s">
        <v>270</v>
      </c>
      <c r="DD111" s="230" t="s">
        <v>270</v>
      </c>
      <c r="DE111" s="230" t="s">
        <v>270</v>
      </c>
      <c r="DF111" s="230" t="s">
        <v>270</v>
      </c>
      <c r="DG111" s="230" t="s">
        <v>270</v>
      </c>
      <c r="DH111" s="230" t="s">
        <v>270</v>
      </c>
      <c r="DI111" s="230" t="s">
        <v>270</v>
      </c>
      <c r="DJ111" s="230" t="s">
        <v>270</v>
      </c>
      <c r="DK111" s="230" t="s">
        <v>270</v>
      </c>
      <c r="DL111" s="230" t="s">
        <v>270</v>
      </c>
      <c r="DM111" s="230" t="s">
        <v>270</v>
      </c>
      <c r="DN111" s="230" t="s">
        <v>270</v>
      </c>
      <c r="DO111" s="230" t="s">
        <v>270</v>
      </c>
      <c r="DP111" s="230" t="s">
        <v>270</v>
      </c>
      <c r="DQ111" s="230" t="s">
        <v>270</v>
      </c>
      <c r="DR111" s="230" t="s">
        <v>270</v>
      </c>
      <c r="DS111" s="230" t="s">
        <v>270</v>
      </c>
      <c r="DT111" s="230" t="s">
        <v>270</v>
      </c>
      <c r="DU111" s="230" t="s">
        <v>270</v>
      </c>
      <c r="DV111" s="230" t="s">
        <v>270</v>
      </c>
      <c r="DW111" s="230" t="s">
        <v>270</v>
      </c>
      <c r="DX111" s="230" t="s">
        <v>270</v>
      </c>
      <c r="DY111" s="230" t="s">
        <v>270</v>
      </c>
      <c r="DZ111" s="230" t="s">
        <v>270</v>
      </c>
      <c r="EA111" s="230" t="s">
        <v>270</v>
      </c>
      <c r="EB111" s="230" t="s">
        <v>270</v>
      </c>
      <c r="EC111" s="230" t="s">
        <v>270</v>
      </c>
      <c r="ED111" s="230" t="s">
        <v>270</v>
      </c>
      <c r="EE111" s="230" t="s">
        <v>270</v>
      </c>
      <c r="EF111" s="230" t="s">
        <v>270</v>
      </c>
      <c r="EG111" s="230" t="s">
        <v>270</v>
      </c>
      <c r="EH111" s="230" t="s">
        <v>270</v>
      </c>
      <c r="EI111" s="230" t="s">
        <v>270</v>
      </c>
      <c r="EJ111" s="230" t="s">
        <v>270</v>
      </c>
      <c r="EK111" s="230" t="s">
        <v>270</v>
      </c>
      <c r="EL111" s="230" t="s">
        <v>270</v>
      </c>
      <c r="EM111" s="230" t="s">
        <v>270</v>
      </c>
      <c r="EN111" s="230" t="s">
        <v>270</v>
      </c>
      <c r="EO111" s="230" t="s">
        <v>270</v>
      </c>
      <c r="EP111" s="230" t="s">
        <v>270</v>
      </c>
      <c r="EQ111" s="230" t="s">
        <v>270</v>
      </c>
      <c r="ER111" s="230" t="s">
        <v>270</v>
      </c>
      <c r="ES111" s="230" t="s">
        <v>341</v>
      </c>
      <c r="ET111" s="230" t="s">
        <v>286</v>
      </c>
      <c r="EU111" s="230" t="s">
        <v>270</v>
      </c>
      <c r="EV111" s="230" t="s">
        <v>270</v>
      </c>
      <c r="EW111" s="230" t="s">
        <v>270</v>
      </c>
      <c r="EX111" s="230" t="s">
        <v>270</v>
      </c>
      <c r="EY111" s="230" t="s">
        <v>270</v>
      </c>
      <c r="EZ111" s="230" t="s">
        <v>270</v>
      </c>
      <c r="FA111" s="230" t="s">
        <v>270</v>
      </c>
      <c r="FB111" s="230" t="s">
        <v>270</v>
      </c>
      <c r="FC111" s="230" t="s">
        <v>270</v>
      </c>
      <c r="FD111" s="230" t="s">
        <v>270</v>
      </c>
      <c r="FE111" s="230" t="s">
        <v>270</v>
      </c>
      <c r="FF111" s="230" t="s">
        <v>270</v>
      </c>
      <c r="FG111" s="230" t="s">
        <v>270</v>
      </c>
      <c r="FH111" s="230" t="s">
        <v>270</v>
      </c>
      <c r="FI111" s="230" t="s">
        <v>270</v>
      </c>
      <c r="FJ111" s="230" t="s">
        <v>270</v>
      </c>
      <c r="FK111" s="230" t="s">
        <v>270</v>
      </c>
      <c r="FL111" s="230" t="s">
        <v>270</v>
      </c>
      <c r="FM111" s="230" t="s">
        <v>270</v>
      </c>
      <c r="FN111" s="230" t="s">
        <v>270</v>
      </c>
      <c r="FO111" s="230" t="s">
        <v>270</v>
      </c>
      <c r="FP111" s="230" t="s">
        <v>270</v>
      </c>
      <c r="FQ111" s="230" t="s">
        <v>270</v>
      </c>
      <c r="FR111" s="230" t="s">
        <v>270</v>
      </c>
      <c r="FS111" s="230" t="s">
        <v>270</v>
      </c>
      <c r="FT111" s="230" t="s">
        <v>270</v>
      </c>
      <c r="FU111" s="230" t="s">
        <v>270</v>
      </c>
      <c r="FV111" s="230" t="s">
        <v>270</v>
      </c>
      <c r="FW111" s="230" t="s">
        <v>270</v>
      </c>
      <c r="FX111" s="230" t="s">
        <v>270</v>
      </c>
      <c r="FY111" s="230" t="s">
        <v>270</v>
      </c>
      <c r="FZ111" s="230" t="s">
        <v>270</v>
      </c>
      <c r="GA111" s="230" t="s">
        <v>270</v>
      </c>
      <c r="GB111" s="230" t="s">
        <v>270</v>
      </c>
      <c r="GC111" s="230" t="s">
        <v>270</v>
      </c>
      <c r="GD111" s="230" t="s">
        <v>270</v>
      </c>
      <c r="GE111" s="230" t="s">
        <v>270</v>
      </c>
      <c r="GF111" s="230" t="s">
        <v>270</v>
      </c>
      <c r="GG111" s="230" t="s">
        <v>270</v>
      </c>
      <c r="GH111" s="230" t="s">
        <v>270</v>
      </c>
      <c r="GI111" s="230" t="s">
        <v>270</v>
      </c>
      <c r="GJ111" s="230" t="s">
        <v>270</v>
      </c>
      <c r="GK111" s="230" t="s">
        <v>270</v>
      </c>
      <c r="GL111" s="230" t="s">
        <v>270</v>
      </c>
      <c r="GM111" s="230" t="s">
        <v>270</v>
      </c>
      <c r="GN111" s="230" t="s">
        <v>270</v>
      </c>
      <c r="GO111" s="230" t="s">
        <v>270</v>
      </c>
      <c r="GP111" s="228"/>
      <c r="GQ111" s="229" cm="1">
        <f t="array" ref="GQ111">IF(OR(N111:ER111='Annex.1　DeclarationDesired'!$F$30),ROW(),"")</f>
        <v>111</v>
      </c>
      <c r="GR111" s="229"/>
    </row>
    <row r="112" spans="1:200" s="230" customFormat="1" ht="20.65" customHeight="1">
      <c r="A112" s="242" t="s">
        <v>756</v>
      </c>
      <c r="B112" s="241" t="s">
        <v>735</v>
      </c>
      <c r="C112" s="235" t="s">
        <v>736</v>
      </c>
      <c r="D112" s="235" t="s">
        <v>757</v>
      </c>
      <c r="E112" s="235"/>
      <c r="F112" s="235"/>
      <c r="G112" s="235" t="s">
        <v>738</v>
      </c>
      <c r="H112" s="235" t="s">
        <v>315</v>
      </c>
      <c r="I112" s="235" t="s">
        <v>739</v>
      </c>
      <c r="J112" s="235" t="s">
        <v>267</v>
      </c>
      <c r="K112" s="235"/>
      <c r="L112" s="235" t="s">
        <v>268</v>
      </c>
      <c r="M112" s="230" t="s">
        <v>298</v>
      </c>
      <c r="N112" s="230">
        <v>6010</v>
      </c>
      <c r="O112" s="230">
        <v>7050</v>
      </c>
      <c r="P112" s="230">
        <v>7080</v>
      </c>
      <c r="Q112" s="230" t="s">
        <v>498</v>
      </c>
      <c r="BH112" s="230" t="s">
        <v>270</v>
      </c>
      <c r="BI112" s="230" t="s">
        <v>270</v>
      </c>
      <c r="BJ112" s="230" t="s">
        <v>270</v>
      </c>
      <c r="BK112" s="230" t="s">
        <v>270</v>
      </c>
      <c r="BL112" s="230" t="s">
        <v>270</v>
      </c>
      <c r="BM112" s="230" t="s">
        <v>270</v>
      </c>
      <c r="BN112" s="230" t="s">
        <v>270</v>
      </c>
      <c r="BO112" s="230" t="s">
        <v>270</v>
      </c>
      <c r="BP112" s="230" t="s">
        <v>270</v>
      </c>
      <c r="BQ112" s="230" t="s">
        <v>270</v>
      </c>
      <c r="BR112" s="230" t="s">
        <v>270</v>
      </c>
      <c r="BS112" s="230" t="s">
        <v>270</v>
      </c>
      <c r="BT112" s="230" t="s">
        <v>270</v>
      </c>
      <c r="BU112" s="230" t="s">
        <v>270</v>
      </c>
      <c r="BV112" s="230" t="s">
        <v>270</v>
      </c>
      <c r="BW112" s="230" t="s">
        <v>270</v>
      </c>
      <c r="BX112" s="230" t="s">
        <v>270</v>
      </c>
      <c r="BY112" s="230" t="s">
        <v>270</v>
      </c>
      <c r="BZ112" s="230" t="s">
        <v>270</v>
      </c>
      <c r="CA112" s="230" t="s">
        <v>270</v>
      </c>
      <c r="CB112" s="230" t="s">
        <v>270</v>
      </c>
      <c r="CC112" s="230" t="s">
        <v>270</v>
      </c>
      <c r="CD112" s="230" t="s">
        <v>270</v>
      </c>
      <c r="CE112" s="230" t="s">
        <v>270</v>
      </c>
      <c r="CF112" s="230" t="s">
        <v>270</v>
      </c>
      <c r="CG112" s="230" t="s">
        <v>270</v>
      </c>
      <c r="CH112" s="230" t="s">
        <v>270</v>
      </c>
      <c r="CI112" s="230" t="s">
        <v>270</v>
      </c>
      <c r="CJ112" s="230" t="s">
        <v>270</v>
      </c>
      <c r="CK112" s="230" t="s">
        <v>270</v>
      </c>
      <c r="CL112" s="230" t="s">
        <v>270</v>
      </c>
      <c r="CM112" s="230" t="s">
        <v>270</v>
      </c>
      <c r="CN112" s="230" t="s">
        <v>270</v>
      </c>
      <c r="CO112" s="230" t="s">
        <v>270</v>
      </c>
      <c r="CP112" s="230" t="s">
        <v>270</v>
      </c>
      <c r="CQ112" s="230" t="s">
        <v>270</v>
      </c>
      <c r="CR112" s="230" t="s">
        <v>270</v>
      </c>
      <c r="CS112" s="230" t="s">
        <v>270</v>
      </c>
      <c r="CT112" s="230" t="s">
        <v>270</v>
      </c>
      <c r="CU112" s="230" t="s">
        <v>270</v>
      </c>
      <c r="CV112" s="230" t="s">
        <v>270</v>
      </c>
      <c r="CW112" s="230" t="s">
        <v>270</v>
      </c>
      <c r="CX112" s="230" t="s">
        <v>270</v>
      </c>
      <c r="CY112" s="230" t="s">
        <v>270</v>
      </c>
      <c r="CZ112" s="230" t="s">
        <v>270</v>
      </c>
      <c r="DA112" s="230" t="s">
        <v>270</v>
      </c>
      <c r="DB112" s="230" t="s">
        <v>270</v>
      </c>
      <c r="DC112" s="230" t="s">
        <v>270</v>
      </c>
      <c r="DD112" s="230" t="s">
        <v>270</v>
      </c>
      <c r="DE112" s="230" t="s">
        <v>270</v>
      </c>
      <c r="DF112" s="230" t="s">
        <v>270</v>
      </c>
      <c r="DG112" s="230" t="s">
        <v>270</v>
      </c>
      <c r="DH112" s="230" t="s">
        <v>270</v>
      </c>
      <c r="DI112" s="230" t="s">
        <v>270</v>
      </c>
      <c r="DJ112" s="230" t="s">
        <v>270</v>
      </c>
      <c r="DK112" s="230" t="s">
        <v>270</v>
      </c>
      <c r="DL112" s="230" t="s">
        <v>270</v>
      </c>
      <c r="DM112" s="230" t="s">
        <v>270</v>
      </c>
      <c r="DN112" s="230" t="s">
        <v>270</v>
      </c>
      <c r="DO112" s="230" t="s">
        <v>270</v>
      </c>
      <c r="DP112" s="230" t="s">
        <v>270</v>
      </c>
      <c r="DQ112" s="230" t="s">
        <v>270</v>
      </c>
      <c r="DR112" s="230" t="s">
        <v>270</v>
      </c>
      <c r="DS112" s="230" t="s">
        <v>270</v>
      </c>
      <c r="DT112" s="230" t="s">
        <v>270</v>
      </c>
      <c r="DU112" s="230" t="s">
        <v>270</v>
      </c>
      <c r="DV112" s="230" t="s">
        <v>270</v>
      </c>
      <c r="DW112" s="230" t="s">
        <v>270</v>
      </c>
      <c r="DX112" s="230" t="s">
        <v>270</v>
      </c>
      <c r="DY112" s="230" t="s">
        <v>270</v>
      </c>
      <c r="DZ112" s="230" t="s">
        <v>270</v>
      </c>
      <c r="EA112" s="230" t="s">
        <v>270</v>
      </c>
      <c r="EB112" s="230" t="s">
        <v>270</v>
      </c>
      <c r="EC112" s="230" t="s">
        <v>270</v>
      </c>
      <c r="ED112" s="230" t="s">
        <v>270</v>
      </c>
      <c r="EE112" s="230" t="s">
        <v>270</v>
      </c>
      <c r="EF112" s="230" t="s">
        <v>270</v>
      </c>
      <c r="EG112" s="230" t="s">
        <v>270</v>
      </c>
      <c r="EH112" s="230" t="s">
        <v>270</v>
      </c>
      <c r="EI112" s="230" t="s">
        <v>270</v>
      </c>
      <c r="EJ112" s="230" t="s">
        <v>270</v>
      </c>
      <c r="EK112" s="230" t="s">
        <v>270</v>
      </c>
      <c r="EL112" s="230" t="s">
        <v>270</v>
      </c>
      <c r="EM112" s="230" t="s">
        <v>270</v>
      </c>
      <c r="EN112" s="230" t="s">
        <v>270</v>
      </c>
      <c r="EO112" s="230" t="s">
        <v>270</v>
      </c>
      <c r="EP112" s="230" t="s">
        <v>270</v>
      </c>
      <c r="EQ112" s="230" t="s">
        <v>270</v>
      </c>
      <c r="ER112" s="230" t="s">
        <v>270</v>
      </c>
      <c r="ES112" s="230" t="s">
        <v>340</v>
      </c>
      <c r="ET112" s="230" t="s">
        <v>341</v>
      </c>
      <c r="EU112" s="230" t="s">
        <v>270</v>
      </c>
      <c r="EV112" s="230" t="s">
        <v>270</v>
      </c>
      <c r="EW112" s="230" t="s">
        <v>270</v>
      </c>
      <c r="EX112" s="230" t="s">
        <v>270</v>
      </c>
      <c r="EY112" s="230" t="s">
        <v>270</v>
      </c>
      <c r="EZ112" s="230" t="s">
        <v>270</v>
      </c>
      <c r="FA112" s="230" t="s">
        <v>270</v>
      </c>
      <c r="FB112" s="230" t="s">
        <v>270</v>
      </c>
      <c r="FC112" s="230" t="s">
        <v>270</v>
      </c>
      <c r="FD112" s="230" t="s">
        <v>270</v>
      </c>
      <c r="FE112" s="230" t="s">
        <v>270</v>
      </c>
      <c r="FF112" s="230" t="s">
        <v>270</v>
      </c>
      <c r="FG112" s="230" t="s">
        <v>270</v>
      </c>
      <c r="FH112" s="230" t="s">
        <v>270</v>
      </c>
      <c r="FI112" s="230" t="s">
        <v>270</v>
      </c>
      <c r="FJ112" s="230" t="s">
        <v>270</v>
      </c>
      <c r="FK112" s="230" t="s">
        <v>270</v>
      </c>
      <c r="FL112" s="230" t="s">
        <v>270</v>
      </c>
      <c r="FM112" s="230" t="s">
        <v>270</v>
      </c>
      <c r="FN112" s="230" t="s">
        <v>270</v>
      </c>
      <c r="FO112" s="230" t="s">
        <v>270</v>
      </c>
      <c r="FP112" s="230" t="s">
        <v>270</v>
      </c>
      <c r="FQ112" s="230" t="s">
        <v>270</v>
      </c>
      <c r="FR112" s="230" t="s">
        <v>270</v>
      </c>
      <c r="FS112" s="230" t="s">
        <v>270</v>
      </c>
      <c r="FT112" s="230" t="s">
        <v>270</v>
      </c>
      <c r="FU112" s="230" t="s">
        <v>270</v>
      </c>
      <c r="FV112" s="230" t="s">
        <v>270</v>
      </c>
      <c r="FW112" s="230" t="s">
        <v>270</v>
      </c>
      <c r="FX112" s="230" t="s">
        <v>270</v>
      </c>
      <c r="FY112" s="230" t="s">
        <v>270</v>
      </c>
      <c r="FZ112" s="230" t="s">
        <v>270</v>
      </c>
      <c r="GA112" s="230" t="s">
        <v>270</v>
      </c>
      <c r="GB112" s="230" t="s">
        <v>270</v>
      </c>
      <c r="GC112" s="230" t="s">
        <v>270</v>
      </c>
      <c r="GD112" s="230" t="s">
        <v>270</v>
      </c>
      <c r="GE112" s="230" t="s">
        <v>270</v>
      </c>
      <c r="GF112" s="230" t="s">
        <v>270</v>
      </c>
      <c r="GG112" s="230" t="s">
        <v>270</v>
      </c>
      <c r="GH112" s="230" t="s">
        <v>270</v>
      </c>
      <c r="GI112" s="230" t="s">
        <v>270</v>
      </c>
      <c r="GJ112" s="230" t="s">
        <v>270</v>
      </c>
      <c r="GK112" s="230" t="s">
        <v>270</v>
      </c>
      <c r="GL112" s="230" t="s">
        <v>270</v>
      </c>
      <c r="GM112" s="230" t="s">
        <v>270</v>
      </c>
      <c r="GN112" s="230" t="s">
        <v>270</v>
      </c>
      <c r="GO112" s="230" t="s">
        <v>270</v>
      </c>
      <c r="GP112" s="228"/>
      <c r="GQ112" s="229" cm="1">
        <f t="array" ref="GQ112">IF(OR(N112:ER112='Annex.1　DeclarationDesired'!$F$30),ROW(),"")</f>
        <v>112</v>
      </c>
      <c r="GR112" s="229"/>
    </row>
    <row r="113" spans="1:200" s="230" customFormat="1" ht="20.65" customHeight="1">
      <c r="A113" s="242" t="s">
        <v>758</v>
      </c>
      <c r="B113" s="241" t="s">
        <v>735</v>
      </c>
      <c r="C113" s="235" t="s">
        <v>759</v>
      </c>
      <c r="D113" s="235" t="s">
        <v>760</v>
      </c>
      <c r="E113" s="235"/>
      <c r="F113" s="235"/>
      <c r="G113" s="235" t="s">
        <v>761</v>
      </c>
      <c r="H113" s="235" t="s">
        <v>315</v>
      </c>
      <c r="I113" s="235" t="s">
        <v>762</v>
      </c>
      <c r="J113" s="235" t="s">
        <v>267</v>
      </c>
      <c r="K113" s="235"/>
      <c r="L113" s="235" t="s">
        <v>268</v>
      </c>
      <c r="M113" s="230" t="s">
        <v>298</v>
      </c>
      <c r="N113" s="230">
        <v>7010</v>
      </c>
      <c r="O113" s="230">
        <v>7030</v>
      </c>
      <c r="P113" s="230">
        <v>7040</v>
      </c>
      <c r="Q113" s="230">
        <v>7050</v>
      </c>
      <c r="R113" s="230">
        <v>7060</v>
      </c>
      <c r="S113" s="230">
        <v>7080</v>
      </c>
      <c r="T113" s="230">
        <v>7090</v>
      </c>
      <c r="U113" s="230">
        <v>7100</v>
      </c>
      <c r="V113" s="230" t="s">
        <v>604</v>
      </c>
      <c r="BH113" s="230" t="s">
        <v>270</v>
      </c>
      <c r="BI113" s="230" t="s">
        <v>270</v>
      </c>
      <c r="BJ113" s="230" t="s">
        <v>270</v>
      </c>
      <c r="BK113" s="230" t="s">
        <v>270</v>
      </c>
      <c r="BL113" s="230" t="s">
        <v>270</v>
      </c>
      <c r="BM113" s="230" t="s">
        <v>270</v>
      </c>
      <c r="BN113" s="230" t="s">
        <v>270</v>
      </c>
      <c r="BO113" s="230" t="s">
        <v>270</v>
      </c>
      <c r="BP113" s="230" t="s">
        <v>270</v>
      </c>
      <c r="BQ113" s="230" t="s">
        <v>270</v>
      </c>
      <c r="BR113" s="230" t="s">
        <v>270</v>
      </c>
      <c r="BS113" s="230" t="s">
        <v>270</v>
      </c>
      <c r="BT113" s="230" t="s">
        <v>270</v>
      </c>
      <c r="BU113" s="230" t="s">
        <v>270</v>
      </c>
      <c r="BV113" s="230" t="s">
        <v>270</v>
      </c>
      <c r="BW113" s="230" t="s">
        <v>270</v>
      </c>
      <c r="BX113" s="230" t="s">
        <v>270</v>
      </c>
      <c r="BY113" s="230" t="s">
        <v>270</v>
      </c>
      <c r="BZ113" s="230" t="s">
        <v>270</v>
      </c>
      <c r="CA113" s="230" t="s">
        <v>270</v>
      </c>
      <c r="CB113" s="230" t="s">
        <v>270</v>
      </c>
      <c r="CC113" s="230" t="s">
        <v>270</v>
      </c>
      <c r="CD113" s="230" t="s">
        <v>270</v>
      </c>
      <c r="CE113" s="230" t="s">
        <v>270</v>
      </c>
      <c r="CF113" s="230" t="s">
        <v>270</v>
      </c>
      <c r="CG113" s="230" t="s">
        <v>270</v>
      </c>
      <c r="CH113" s="230" t="s">
        <v>270</v>
      </c>
      <c r="CI113" s="230" t="s">
        <v>270</v>
      </c>
      <c r="CJ113" s="230" t="s">
        <v>270</v>
      </c>
      <c r="CK113" s="230" t="s">
        <v>270</v>
      </c>
      <c r="CL113" s="230" t="s">
        <v>270</v>
      </c>
      <c r="CM113" s="230" t="s">
        <v>270</v>
      </c>
      <c r="CN113" s="230" t="s">
        <v>270</v>
      </c>
      <c r="CO113" s="230" t="s">
        <v>270</v>
      </c>
      <c r="CP113" s="230" t="s">
        <v>270</v>
      </c>
      <c r="CQ113" s="230" t="s">
        <v>270</v>
      </c>
      <c r="CR113" s="230" t="s">
        <v>270</v>
      </c>
      <c r="CS113" s="230" t="s">
        <v>270</v>
      </c>
      <c r="CT113" s="230" t="s">
        <v>270</v>
      </c>
      <c r="CU113" s="230" t="s">
        <v>270</v>
      </c>
      <c r="CV113" s="230" t="s">
        <v>270</v>
      </c>
      <c r="CW113" s="230" t="s">
        <v>270</v>
      </c>
      <c r="CX113" s="230" t="s">
        <v>270</v>
      </c>
      <c r="CY113" s="230" t="s">
        <v>270</v>
      </c>
      <c r="CZ113" s="230" t="s">
        <v>270</v>
      </c>
      <c r="DA113" s="230" t="s">
        <v>270</v>
      </c>
      <c r="DB113" s="230" t="s">
        <v>270</v>
      </c>
      <c r="DC113" s="230" t="s">
        <v>270</v>
      </c>
      <c r="DD113" s="230" t="s">
        <v>270</v>
      </c>
      <c r="DE113" s="230" t="s">
        <v>270</v>
      </c>
      <c r="DF113" s="230" t="s">
        <v>270</v>
      </c>
      <c r="DG113" s="230" t="s">
        <v>270</v>
      </c>
      <c r="DH113" s="230" t="s">
        <v>270</v>
      </c>
      <c r="DI113" s="230" t="s">
        <v>270</v>
      </c>
      <c r="DJ113" s="230" t="s">
        <v>270</v>
      </c>
      <c r="DK113" s="230" t="s">
        <v>270</v>
      </c>
      <c r="DL113" s="230" t="s">
        <v>270</v>
      </c>
      <c r="DM113" s="230" t="s">
        <v>270</v>
      </c>
      <c r="DN113" s="230" t="s">
        <v>270</v>
      </c>
      <c r="DO113" s="230" t="s">
        <v>270</v>
      </c>
      <c r="DP113" s="230" t="s">
        <v>270</v>
      </c>
      <c r="DQ113" s="230" t="s">
        <v>270</v>
      </c>
      <c r="DR113" s="230" t="s">
        <v>270</v>
      </c>
      <c r="DS113" s="230" t="s">
        <v>270</v>
      </c>
      <c r="DT113" s="230" t="s">
        <v>270</v>
      </c>
      <c r="DU113" s="230" t="s">
        <v>270</v>
      </c>
      <c r="DV113" s="230" t="s">
        <v>270</v>
      </c>
      <c r="DW113" s="230" t="s">
        <v>270</v>
      </c>
      <c r="DX113" s="230" t="s">
        <v>270</v>
      </c>
      <c r="DY113" s="230" t="s">
        <v>270</v>
      </c>
      <c r="DZ113" s="230" t="s">
        <v>270</v>
      </c>
      <c r="EA113" s="230" t="s">
        <v>270</v>
      </c>
      <c r="EB113" s="230" t="s">
        <v>270</v>
      </c>
      <c r="EC113" s="230" t="s">
        <v>270</v>
      </c>
      <c r="ED113" s="230" t="s">
        <v>270</v>
      </c>
      <c r="EE113" s="230" t="s">
        <v>270</v>
      </c>
      <c r="EF113" s="230" t="s">
        <v>270</v>
      </c>
      <c r="EG113" s="230" t="s">
        <v>270</v>
      </c>
      <c r="EH113" s="230" t="s">
        <v>270</v>
      </c>
      <c r="EI113" s="230" t="s">
        <v>270</v>
      </c>
      <c r="EJ113" s="230" t="s">
        <v>270</v>
      </c>
      <c r="EK113" s="230" t="s">
        <v>270</v>
      </c>
      <c r="EL113" s="230" t="s">
        <v>270</v>
      </c>
      <c r="EM113" s="230" t="s">
        <v>270</v>
      </c>
      <c r="EN113" s="230" t="s">
        <v>270</v>
      </c>
      <c r="EO113" s="230" t="s">
        <v>270</v>
      </c>
      <c r="EP113" s="230" t="s">
        <v>270</v>
      </c>
      <c r="EQ113" s="230" t="s">
        <v>270</v>
      </c>
      <c r="ER113" s="230" t="s">
        <v>270</v>
      </c>
      <c r="ES113" s="230" t="s">
        <v>341</v>
      </c>
      <c r="ET113" s="230" t="s">
        <v>270</v>
      </c>
      <c r="EU113" s="230" t="s">
        <v>270</v>
      </c>
      <c r="EV113" s="230" t="s">
        <v>270</v>
      </c>
      <c r="EW113" s="230" t="s">
        <v>270</v>
      </c>
      <c r="EX113" s="230" t="s">
        <v>270</v>
      </c>
      <c r="EY113" s="230" t="s">
        <v>270</v>
      </c>
      <c r="EZ113" s="230" t="s">
        <v>270</v>
      </c>
      <c r="FA113" s="230" t="s">
        <v>270</v>
      </c>
      <c r="FB113" s="230" t="s">
        <v>270</v>
      </c>
      <c r="FC113" s="230" t="s">
        <v>270</v>
      </c>
      <c r="FD113" s="230" t="s">
        <v>270</v>
      </c>
      <c r="FE113" s="230" t="s">
        <v>270</v>
      </c>
      <c r="FF113" s="230" t="s">
        <v>270</v>
      </c>
      <c r="FG113" s="230" t="s">
        <v>270</v>
      </c>
      <c r="FH113" s="230" t="s">
        <v>270</v>
      </c>
      <c r="FI113" s="230" t="s">
        <v>270</v>
      </c>
      <c r="FJ113" s="230" t="s">
        <v>270</v>
      </c>
      <c r="FK113" s="230" t="s">
        <v>270</v>
      </c>
      <c r="FL113" s="230" t="s">
        <v>270</v>
      </c>
      <c r="FM113" s="230" t="s">
        <v>270</v>
      </c>
      <c r="FN113" s="230" t="s">
        <v>270</v>
      </c>
      <c r="FO113" s="230" t="s">
        <v>270</v>
      </c>
      <c r="FP113" s="230" t="s">
        <v>270</v>
      </c>
      <c r="FQ113" s="230" t="s">
        <v>270</v>
      </c>
      <c r="FR113" s="230" t="s">
        <v>270</v>
      </c>
      <c r="FS113" s="230" t="s">
        <v>270</v>
      </c>
      <c r="FT113" s="230" t="s">
        <v>270</v>
      </c>
      <c r="FU113" s="230" t="s">
        <v>270</v>
      </c>
      <c r="FV113" s="230" t="s">
        <v>270</v>
      </c>
      <c r="FW113" s="230" t="s">
        <v>270</v>
      </c>
      <c r="FX113" s="230" t="s">
        <v>270</v>
      </c>
      <c r="FY113" s="230" t="s">
        <v>270</v>
      </c>
      <c r="FZ113" s="230" t="s">
        <v>270</v>
      </c>
      <c r="GA113" s="230" t="s">
        <v>270</v>
      </c>
      <c r="GB113" s="230" t="s">
        <v>270</v>
      </c>
      <c r="GC113" s="230" t="s">
        <v>270</v>
      </c>
      <c r="GD113" s="230" t="s">
        <v>270</v>
      </c>
      <c r="GE113" s="230" t="s">
        <v>270</v>
      </c>
      <c r="GF113" s="230" t="s">
        <v>270</v>
      </c>
      <c r="GG113" s="230" t="s">
        <v>270</v>
      </c>
      <c r="GH113" s="230" t="s">
        <v>270</v>
      </c>
      <c r="GI113" s="230" t="s">
        <v>270</v>
      </c>
      <c r="GJ113" s="230" t="s">
        <v>270</v>
      </c>
      <c r="GK113" s="230" t="s">
        <v>270</v>
      </c>
      <c r="GL113" s="230" t="s">
        <v>270</v>
      </c>
      <c r="GM113" s="230" t="s">
        <v>270</v>
      </c>
      <c r="GN113" s="230" t="s">
        <v>270</v>
      </c>
      <c r="GO113" s="230" t="s">
        <v>270</v>
      </c>
      <c r="GP113" s="228"/>
      <c r="GQ113" s="229" cm="1">
        <f t="array" ref="GQ113">IF(OR(N113:ER113='Annex.1　DeclarationDesired'!$F$30),ROW(),"")</f>
        <v>113</v>
      </c>
      <c r="GR113" s="229"/>
    </row>
    <row r="114" spans="1:200" s="230" customFormat="1" ht="20.65" customHeight="1">
      <c r="A114" s="242" t="s">
        <v>763</v>
      </c>
      <c r="B114" s="241" t="s">
        <v>735</v>
      </c>
      <c r="C114" s="235" t="s">
        <v>759</v>
      </c>
      <c r="D114" s="235" t="s">
        <v>764</v>
      </c>
      <c r="E114" s="235"/>
      <c r="F114" s="235"/>
      <c r="G114" s="235" t="s">
        <v>761</v>
      </c>
      <c r="H114" s="235" t="s">
        <v>315</v>
      </c>
      <c r="I114" s="235" t="s">
        <v>762</v>
      </c>
      <c r="J114" s="235" t="s">
        <v>267</v>
      </c>
      <c r="K114" s="235"/>
      <c r="L114" s="235" t="s">
        <v>268</v>
      </c>
      <c r="M114" s="230" t="s">
        <v>298</v>
      </c>
      <c r="N114" s="230">
        <v>7080</v>
      </c>
      <c r="O114" s="230">
        <v>60020</v>
      </c>
      <c r="P114" s="230">
        <v>60030</v>
      </c>
      <c r="BH114" s="230" t="s">
        <v>270</v>
      </c>
      <c r="BI114" s="230" t="s">
        <v>270</v>
      </c>
      <c r="BJ114" s="230" t="s">
        <v>270</v>
      </c>
      <c r="BK114" s="230" t="s">
        <v>270</v>
      </c>
      <c r="BL114" s="230" t="s">
        <v>270</v>
      </c>
      <c r="BM114" s="230" t="s">
        <v>270</v>
      </c>
      <c r="BN114" s="230" t="s">
        <v>270</v>
      </c>
      <c r="BO114" s="230" t="s">
        <v>270</v>
      </c>
      <c r="BP114" s="230" t="s">
        <v>270</v>
      </c>
      <c r="BQ114" s="230" t="s">
        <v>270</v>
      </c>
      <c r="BR114" s="230" t="s">
        <v>270</v>
      </c>
      <c r="BS114" s="230" t="s">
        <v>270</v>
      </c>
      <c r="BT114" s="230" t="s">
        <v>270</v>
      </c>
      <c r="BU114" s="230" t="s">
        <v>270</v>
      </c>
      <c r="BV114" s="230" t="s">
        <v>270</v>
      </c>
      <c r="BW114" s="230" t="s">
        <v>270</v>
      </c>
      <c r="BX114" s="230" t="s">
        <v>270</v>
      </c>
      <c r="BY114" s="230" t="s">
        <v>270</v>
      </c>
      <c r="BZ114" s="230" t="s">
        <v>270</v>
      </c>
      <c r="CA114" s="230" t="s">
        <v>270</v>
      </c>
      <c r="CB114" s="230" t="s">
        <v>270</v>
      </c>
      <c r="CC114" s="230" t="s">
        <v>270</v>
      </c>
      <c r="CD114" s="230" t="s">
        <v>270</v>
      </c>
      <c r="CE114" s="230" t="s">
        <v>270</v>
      </c>
      <c r="CF114" s="230" t="s">
        <v>270</v>
      </c>
      <c r="CG114" s="230" t="s">
        <v>270</v>
      </c>
      <c r="CH114" s="230" t="s">
        <v>270</v>
      </c>
      <c r="CI114" s="230" t="s">
        <v>270</v>
      </c>
      <c r="CJ114" s="230" t="s">
        <v>270</v>
      </c>
      <c r="CK114" s="230" t="s">
        <v>270</v>
      </c>
      <c r="CL114" s="230" t="s">
        <v>270</v>
      </c>
      <c r="CM114" s="230" t="s">
        <v>270</v>
      </c>
      <c r="CN114" s="230" t="s">
        <v>270</v>
      </c>
      <c r="CO114" s="230" t="s">
        <v>270</v>
      </c>
      <c r="CP114" s="230" t="s">
        <v>270</v>
      </c>
      <c r="CQ114" s="230" t="s">
        <v>270</v>
      </c>
      <c r="CR114" s="230" t="s">
        <v>270</v>
      </c>
      <c r="CS114" s="230" t="s">
        <v>270</v>
      </c>
      <c r="CT114" s="230" t="s">
        <v>270</v>
      </c>
      <c r="CU114" s="230" t="s">
        <v>270</v>
      </c>
      <c r="CV114" s="230" t="s">
        <v>270</v>
      </c>
      <c r="CW114" s="230" t="s">
        <v>270</v>
      </c>
      <c r="CX114" s="230" t="s">
        <v>270</v>
      </c>
      <c r="CY114" s="230" t="s">
        <v>270</v>
      </c>
      <c r="CZ114" s="230" t="s">
        <v>270</v>
      </c>
      <c r="DA114" s="230" t="s">
        <v>270</v>
      </c>
      <c r="DB114" s="230" t="s">
        <v>270</v>
      </c>
      <c r="DC114" s="230" t="s">
        <v>270</v>
      </c>
      <c r="DD114" s="230" t="s">
        <v>270</v>
      </c>
      <c r="DE114" s="230" t="s">
        <v>270</v>
      </c>
      <c r="DF114" s="230" t="s">
        <v>270</v>
      </c>
      <c r="DG114" s="230" t="s">
        <v>270</v>
      </c>
      <c r="DH114" s="230" t="s">
        <v>270</v>
      </c>
      <c r="DI114" s="230" t="s">
        <v>270</v>
      </c>
      <c r="DJ114" s="230" t="s">
        <v>270</v>
      </c>
      <c r="DK114" s="230" t="s">
        <v>270</v>
      </c>
      <c r="DL114" s="230" t="s">
        <v>270</v>
      </c>
      <c r="DM114" s="230" t="s">
        <v>270</v>
      </c>
      <c r="DN114" s="230" t="s">
        <v>270</v>
      </c>
      <c r="DO114" s="230" t="s">
        <v>270</v>
      </c>
      <c r="DP114" s="230" t="s">
        <v>270</v>
      </c>
      <c r="DQ114" s="230" t="s">
        <v>270</v>
      </c>
      <c r="DR114" s="230" t="s">
        <v>270</v>
      </c>
      <c r="DS114" s="230" t="s">
        <v>270</v>
      </c>
      <c r="DT114" s="230" t="s">
        <v>270</v>
      </c>
      <c r="DU114" s="230" t="s">
        <v>270</v>
      </c>
      <c r="DV114" s="230" t="s">
        <v>270</v>
      </c>
      <c r="DW114" s="230" t="s">
        <v>270</v>
      </c>
      <c r="DX114" s="230" t="s">
        <v>270</v>
      </c>
      <c r="DY114" s="230" t="s">
        <v>270</v>
      </c>
      <c r="DZ114" s="230" t="s">
        <v>270</v>
      </c>
      <c r="EA114" s="230" t="s">
        <v>270</v>
      </c>
      <c r="EB114" s="230" t="s">
        <v>270</v>
      </c>
      <c r="EC114" s="230" t="s">
        <v>270</v>
      </c>
      <c r="ED114" s="230" t="s">
        <v>270</v>
      </c>
      <c r="EE114" s="230" t="s">
        <v>270</v>
      </c>
      <c r="EF114" s="230" t="s">
        <v>270</v>
      </c>
      <c r="EG114" s="230" t="s">
        <v>270</v>
      </c>
      <c r="EH114" s="230" t="s">
        <v>270</v>
      </c>
      <c r="EI114" s="230" t="s">
        <v>270</v>
      </c>
      <c r="EJ114" s="230" t="s">
        <v>270</v>
      </c>
      <c r="EK114" s="230" t="s">
        <v>270</v>
      </c>
      <c r="EL114" s="230" t="s">
        <v>270</v>
      </c>
      <c r="EM114" s="230" t="s">
        <v>270</v>
      </c>
      <c r="EN114" s="230" t="s">
        <v>270</v>
      </c>
      <c r="EO114" s="230" t="s">
        <v>270</v>
      </c>
      <c r="EP114" s="230" t="s">
        <v>270</v>
      </c>
      <c r="EQ114" s="230" t="s">
        <v>270</v>
      </c>
      <c r="ER114" s="230" t="s">
        <v>270</v>
      </c>
      <c r="ES114" s="230" t="s">
        <v>341</v>
      </c>
      <c r="ET114" s="230" t="s">
        <v>287</v>
      </c>
      <c r="EU114" s="230" t="s">
        <v>270</v>
      </c>
      <c r="EV114" s="230" t="s">
        <v>270</v>
      </c>
      <c r="EW114" s="230" t="s">
        <v>270</v>
      </c>
      <c r="EX114" s="230" t="s">
        <v>270</v>
      </c>
      <c r="EY114" s="230" t="s">
        <v>270</v>
      </c>
      <c r="EZ114" s="230" t="s">
        <v>270</v>
      </c>
      <c r="FA114" s="230" t="s">
        <v>270</v>
      </c>
      <c r="FB114" s="230" t="s">
        <v>270</v>
      </c>
      <c r="FC114" s="230" t="s">
        <v>270</v>
      </c>
      <c r="FD114" s="230" t="s">
        <v>270</v>
      </c>
      <c r="FE114" s="230" t="s">
        <v>270</v>
      </c>
      <c r="FF114" s="230" t="s">
        <v>270</v>
      </c>
      <c r="FG114" s="230" t="s">
        <v>270</v>
      </c>
      <c r="FH114" s="230" t="s">
        <v>270</v>
      </c>
      <c r="FI114" s="230" t="s">
        <v>270</v>
      </c>
      <c r="FJ114" s="230" t="s">
        <v>270</v>
      </c>
      <c r="FK114" s="230" t="s">
        <v>270</v>
      </c>
      <c r="FL114" s="230" t="s">
        <v>270</v>
      </c>
      <c r="FM114" s="230" t="s">
        <v>270</v>
      </c>
      <c r="FN114" s="230" t="s">
        <v>270</v>
      </c>
      <c r="FO114" s="230" t="s">
        <v>270</v>
      </c>
      <c r="FP114" s="230" t="s">
        <v>270</v>
      </c>
      <c r="FQ114" s="230" t="s">
        <v>270</v>
      </c>
      <c r="FR114" s="230" t="s">
        <v>270</v>
      </c>
      <c r="FS114" s="230" t="s">
        <v>270</v>
      </c>
      <c r="FT114" s="230" t="s">
        <v>270</v>
      </c>
      <c r="FU114" s="230" t="s">
        <v>270</v>
      </c>
      <c r="FV114" s="230" t="s">
        <v>270</v>
      </c>
      <c r="FW114" s="230" t="s">
        <v>270</v>
      </c>
      <c r="FX114" s="230" t="s">
        <v>270</v>
      </c>
      <c r="FY114" s="230" t="s">
        <v>270</v>
      </c>
      <c r="FZ114" s="230" t="s">
        <v>270</v>
      </c>
      <c r="GA114" s="230" t="s">
        <v>270</v>
      </c>
      <c r="GB114" s="230" t="s">
        <v>270</v>
      </c>
      <c r="GC114" s="230" t="s">
        <v>270</v>
      </c>
      <c r="GD114" s="230" t="s">
        <v>270</v>
      </c>
      <c r="GE114" s="230" t="s">
        <v>270</v>
      </c>
      <c r="GF114" s="230" t="s">
        <v>270</v>
      </c>
      <c r="GG114" s="230" t="s">
        <v>270</v>
      </c>
      <c r="GH114" s="230" t="s">
        <v>270</v>
      </c>
      <c r="GI114" s="230" t="s">
        <v>270</v>
      </c>
      <c r="GJ114" s="230" t="s">
        <v>270</v>
      </c>
      <c r="GK114" s="230" t="s">
        <v>270</v>
      </c>
      <c r="GL114" s="230" t="s">
        <v>270</v>
      </c>
      <c r="GM114" s="230" t="s">
        <v>270</v>
      </c>
      <c r="GN114" s="230" t="s">
        <v>270</v>
      </c>
      <c r="GO114" s="230" t="s">
        <v>270</v>
      </c>
      <c r="GP114" s="228"/>
      <c r="GQ114" s="229" cm="1">
        <f t="array" ref="GQ114">IF(OR(N114:ER114='Annex.1　DeclarationDesired'!$F$30),ROW(),"")</f>
        <v>114</v>
      </c>
      <c r="GR114" s="229"/>
    </row>
    <row r="115" spans="1:200" s="230" customFormat="1" ht="20.65" customHeight="1">
      <c r="A115" s="242" t="s">
        <v>765</v>
      </c>
      <c r="B115" s="241" t="s">
        <v>735</v>
      </c>
      <c r="C115" s="235" t="s">
        <v>759</v>
      </c>
      <c r="D115" s="235" t="s">
        <v>766</v>
      </c>
      <c r="E115" s="235"/>
      <c r="F115" s="235"/>
      <c r="G115" s="235" t="s">
        <v>761</v>
      </c>
      <c r="H115" s="235" t="s">
        <v>315</v>
      </c>
      <c r="I115" s="235" t="s">
        <v>762</v>
      </c>
      <c r="J115" s="235" t="s">
        <v>267</v>
      </c>
      <c r="K115" s="235"/>
      <c r="L115" s="235" t="s">
        <v>268</v>
      </c>
      <c r="M115" s="230" t="s">
        <v>298</v>
      </c>
      <c r="N115" s="230">
        <v>7080</v>
      </c>
      <c r="O115" s="230">
        <v>7040</v>
      </c>
      <c r="P115" s="230">
        <v>7050</v>
      </c>
      <c r="Q115" s="230">
        <v>8020</v>
      </c>
      <c r="BH115" s="230" t="s">
        <v>270</v>
      </c>
      <c r="BI115" s="230" t="s">
        <v>270</v>
      </c>
      <c r="BJ115" s="230" t="s">
        <v>270</v>
      </c>
      <c r="BK115" s="230" t="s">
        <v>270</v>
      </c>
      <c r="BL115" s="230" t="s">
        <v>270</v>
      </c>
      <c r="BM115" s="230" t="s">
        <v>270</v>
      </c>
      <c r="BN115" s="230" t="s">
        <v>270</v>
      </c>
      <c r="BO115" s="230" t="s">
        <v>270</v>
      </c>
      <c r="BP115" s="230" t="s">
        <v>270</v>
      </c>
      <c r="BQ115" s="230" t="s">
        <v>270</v>
      </c>
      <c r="BR115" s="230" t="s">
        <v>270</v>
      </c>
      <c r="BS115" s="230" t="s">
        <v>270</v>
      </c>
      <c r="BT115" s="230" t="s">
        <v>270</v>
      </c>
      <c r="BU115" s="230" t="s">
        <v>270</v>
      </c>
      <c r="BV115" s="230" t="s">
        <v>270</v>
      </c>
      <c r="BW115" s="230" t="s">
        <v>270</v>
      </c>
      <c r="BX115" s="230" t="s">
        <v>270</v>
      </c>
      <c r="BY115" s="230" t="s">
        <v>270</v>
      </c>
      <c r="BZ115" s="230" t="s">
        <v>270</v>
      </c>
      <c r="CA115" s="230" t="s">
        <v>270</v>
      </c>
      <c r="CB115" s="230" t="s">
        <v>270</v>
      </c>
      <c r="CC115" s="230" t="s">
        <v>270</v>
      </c>
      <c r="CD115" s="230" t="s">
        <v>270</v>
      </c>
      <c r="CE115" s="230" t="s">
        <v>270</v>
      </c>
      <c r="CF115" s="230" t="s">
        <v>270</v>
      </c>
      <c r="CG115" s="230" t="s">
        <v>270</v>
      </c>
      <c r="CH115" s="230" t="s">
        <v>270</v>
      </c>
      <c r="CI115" s="230" t="s">
        <v>270</v>
      </c>
      <c r="CJ115" s="230" t="s">
        <v>270</v>
      </c>
      <c r="CK115" s="230" t="s">
        <v>270</v>
      </c>
      <c r="CL115" s="230" t="s">
        <v>270</v>
      </c>
      <c r="CM115" s="230" t="s">
        <v>270</v>
      </c>
      <c r="CN115" s="230" t="s">
        <v>270</v>
      </c>
      <c r="CO115" s="230" t="s">
        <v>270</v>
      </c>
      <c r="CP115" s="230" t="s">
        <v>270</v>
      </c>
      <c r="CQ115" s="230" t="s">
        <v>270</v>
      </c>
      <c r="CR115" s="230" t="s">
        <v>270</v>
      </c>
      <c r="CS115" s="230" t="s">
        <v>270</v>
      </c>
      <c r="CT115" s="230" t="s">
        <v>270</v>
      </c>
      <c r="CU115" s="230" t="s">
        <v>270</v>
      </c>
      <c r="CV115" s="230" t="s">
        <v>270</v>
      </c>
      <c r="CW115" s="230" t="s">
        <v>270</v>
      </c>
      <c r="CX115" s="230" t="s">
        <v>270</v>
      </c>
      <c r="CY115" s="230" t="s">
        <v>270</v>
      </c>
      <c r="CZ115" s="230" t="s">
        <v>270</v>
      </c>
      <c r="DA115" s="230" t="s">
        <v>270</v>
      </c>
      <c r="DB115" s="230" t="s">
        <v>270</v>
      </c>
      <c r="DC115" s="230" t="s">
        <v>270</v>
      </c>
      <c r="DD115" s="230" t="s">
        <v>270</v>
      </c>
      <c r="DE115" s="230" t="s">
        <v>270</v>
      </c>
      <c r="DF115" s="230" t="s">
        <v>270</v>
      </c>
      <c r="DG115" s="230" t="s">
        <v>270</v>
      </c>
      <c r="DH115" s="230" t="s">
        <v>270</v>
      </c>
      <c r="DI115" s="230" t="s">
        <v>270</v>
      </c>
      <c r="DJ115" s="230" t="s">
        <v>270</v>
      </c>
      <c r="DK115" s="230" t="s">
        <v>270</v>
      </c>
      <c r="DL115" s="230" t="s">
        <v>270</v>
      </c>
      <c r="DM115" s="230" t="s">
        <v>270</v>
      </c>
      <c r="DN115" s="230" t="s">
        <v>270</v>
      </c>
      <c r="DO115" s="230" t="s">
        <v>270</v>
      </c>
      <c r="DP115" s="230" t="s">
        <v>270</v>
      </c>
      <c r="DQ115" s="230" t="s">
        <v>270</v>
      </c>
      <c r="DR115" s="230" t="s">
        <v>270</v>
      </c>
      <c r="DS115" s="230" t="s">
        <v>270</v>
      </c>
      <c r="DT115" s="230" t="s">
        <v>270</v>
      </c>
      <c r="DU115" s="230" t="s">
        <v>270</v>
      </c>
      <c r="DV115" s="230" t="s">
        <v>270</v>
      </c>
      <c r="DW115" s="230" t="s">
        <v>270</v>
      </c>
      <c r="DX115" s="230" t="s">
        <v>270</v>
      </c>
      <c r="DY115" s="230" t="s">
        <v>270</v>
      </c>
      <c r="DZ115" s="230" t="s">
        <v>270</v>
      </c>
      <c r="EA115" s="230" t="s">
        <v>270</v>
      </c>
      <c r="EB115" s="230" t="s">
        <v>270</v>
      </c>
      <c r="EC115" s="230" t="s">
        <v>270</v>
      </c>
      <c r="ED115" s="230" t="s">
        <v>270</v>
      </c>
      <c r="EE115" s="230" t="s">
        <v>270</v>
      </c>
      <c r="EF115" s="230" t="s">
        <v>270</v>
      </c>
      <c r="EG115" s="230" t="s">
        <v>270</v>
      </c>
      <c r="EH115" s="230" t="s">
        <v>270</v>
      </c>
      <c r="EI115" s="230" t="s">
        <v>270</v>
      </c>
      <c r="EJ115" s="230" t="s">
        <v>270</v>
      </c>
      <c r="EK115" s="230" t="s">
        <v>270</v>
      </c>
      <c r="EL115" s="230" t="s">
        <v>270</v>
      </c>
      <c r="EM115" s="230" t="s">
        <v>270</v>
      </c>
      <c r="EN115" s="230" t="s">
        <v>270</v>
      </c>
      <c r="EO115" s="230" t="s">
        <v>270</v>
      </c>
      <c r="EP115" s="230" t="s">
        <v>270</v>
      </c>
      <c r="EQ115" s="230" t="s">
        <v>270</v>
      </c>
      <c r="ER115" s="230" t="s">
        <v>270</v>
      </c>
      <c r="ES115" s="230" t="s">
        <v>341</v>
      </c>
      <c r="ET115" s="230" t="s">
        <v>342</v>
      </c>
      <c r="EU115" s="230" t="s">
        <v>270</v>
      </c>
      <c r="EV115" s="230" t="s">
        <v>270</v>
      </c>
      <c r="EW115" s="230" t="s">
        <v>270</v>
      </c>
      <c r="EX115" s="230" t="s">
        <v>270</v>
      </c>
      <c r="EY115" s="230" t="s">
        <v>270</v>
      </c>
      <c r="EZ115" s="230" t="s">
        <v>270</v>
      </c>
      <c r="FA115" s="230" t="s">
        <v>270</v>
      </c>
      <c r="FB115" s="230" t="s">
        <v>270</v>
      </c>
      <c r="FC115" s="230" t="s">
        <v>270</v>
      </c>
      <c r="FD115" s="230" t="s">
        <v>270</v>
      </c>
      <c r="FE115" s="230" t="s">
        <v>270</v>
      </c>
      <c r="FF115" s="230" t="s">
        <v>270</v>
      </c>
      <c r="FG115" s="230" t="s">
        <v>270</v>
      </c>
      <c r="FH115" s="230" t="s">
        <v>270</v>
      </c>
      <c r="FI115" s="230" t="s">
        <v>270</v>
      </c>
      <c r="FJ115" s="230" t="s">
        <v>270</v>
      </c>
      <c r="FK115" s="230" t="s">
        <v>270</v>
      </c>
      <c r="FL115" s="230" t="s">
        <v>270</v>
      </c>
      <c r="FM115" s="230" t="s">
        <v>270</v>
      </c>
      <c r="FN115" s="230" t="s">
        <v>270</v>
      </c>
      <c r="FO115" s="230" t="s">
        <v>270</v>
      </c>
      <c r="FP115" s="230" t="s">
        <v>270</v>
      </c>
      <c r="FQ115" s="230" t="s">
        <v>270</v>
      </c>
      <c r="FR115" s="230" t="s">
        <v>270</v>
      </c>
      <c r="FS115" s="230" t="s">
        <v>270</v>
      </c>
      <c r="FT115" s="230" t="s">
        <v>270</v>
      </c>
      <c r="FU115" s="230" t="s">
        <v>270</v>
      </c>
      <c r="FV115" s="230" t="s">
        <v>270</v>
      </c>
      <c r="FW115" s="230" t="s">
        <v>270</v>
      </c>
      <c r="FX115" s="230" t="s">
        <v>270</v>
      </c>
      <c r="FY115" s="230" t="s">
        <v>270</v>
      </c>
      <c r="FZ115" s="230" t="s">
        <v>270</v>
      </c>
      <c r="GA115" s="230" t="s">
        <v>270</v>
      </c>
      <c r="GB115" s="230" t="s">
        <v>270</v>
      </c>
      <c r="GC115" s="230" t="s">
        <v>270</v>
      </c>
      <c r="GD115" s="230" t="s">
        <v>270</v>
      </c>
      <c r="GE115" s="230" t="s">
        <v>270</v>
      </c>
      <c r="GF115" s="230" t="s">
        <v>270</v>
      </c>
      <c r="GG115" s="230" t="s">
        <v>270</v>
      </c>
      <c r="GH115" s="230" t="s">
        <v>270</v>
      </c>
      <c r="GI115" s="230" t="s">
        <v>270</v>
      </c>
      <c r="GJ115" s="230" t="s">
        <v>270</v>
      </c>
      <c r="GK115" s="230" t="s">
        <v>270</v>
      </c>
      <c r="GL115" s="230" t="s">
        <v>270</v>
      </c>
      <c r="GM115" s="230" t="s">
        <v>270</v>
      </c>
      <c r="GN115" s="230" t="s">
        <v>270</v>
      </c>
      <c r="GO115" s="230" t="s">
        <v>270</v>
      </c>
      <c r="GP115" s="228"/>
      <c r="GQ115" s="229" cm="1">
        <f t="array" ref="GQ115">IF(OR(N115:ER115='Annex.1　DeclarationDesired'!$F$30),ROW(),"")</f>
        <v>115</v>
      </c>
      <c r="GR115" s="229"/>
    </row>
    <row r="116" spans="1:200" s="230" customFormat="1" ht="20.65" customHeight="1">
      <c r="A116" s="242" t="s">
        <v>767</v>
      </c>
      <c r="B116" s="241" t="s">
        <v>735</v>
      </c>
      <c r="C116" s="235" t="s">
        <v>759</v>
      </c>
      <c r="D116" s="235" t="s">
        <v>768</v>
      </c>
      <c r="E116" s="235"/>
      <c r="F116" s="235"/>
      <c r="G116" s="235" t="s">
        <v>761</v>
      </c>
      <c r="H116" s="235" t="s">
        <v>315</v>
      </c>
      <c r="I116" s="235" t="s">
        <v>762</v>
      </c>
      <c r="J116" s="235" t="s">
        <v>267</v>
      </c>
      <c r="K116" s="235"/>
      <c r="L116" s="235" t="s">
        <v>268</v>
      </c>
      <c r="M116" s="230" t="s">
        <v>298</v>
      </c>
      <c r="N116" s="230">
        <v>7010</v>
      </c>
      <c r="O116" s="230">
        <v>7030</v>
      </c>
      <c r="P116" s="230">
        <v>7040</v>
      </c>
      <c r="Q116" s="230">
        <v>7050</v>
      </c>
      <c r="R116" s="230">
        <v>7060</v>
      </c>
      <c r="S116" s="230">
        <v>7080</v>
      </c>
      <c r="T116" s="230">
        <v>7090</v>
      </c>
      <c r="U116" s="230">
        <v>7100</v>
      </c>
      <c r="V116" s="230" t="s">
        <v>604</v>
      </c>
      <c r="BH116" s="230" t="s">
        <v>270</v>
      </c>
      <c r="BI116" s="230" t="s">
        <v>270</v>
      </c>
      <c r="BJ116" s="230" t="s">
        <v>270</v>
      </c>
      <c r="BK116" s="230" t="s">
        <v>270</v>
      </c>
      <c r="BL116" s="230" t="s">
        <v>270</v>
      </c>
      <c r="BM116" s="230" t="s">
        <v>270</v>
      </c>
      <c r="BN116" s="230" t="s">
        <v>270</v>
      </c>
      <c r="BO116" s="230" t="s">
        <v>270</v>
      </c>
      <c r="BP116" s="230" t="s">
        <v>270</v>
      </c>
      <c r="BQ116" s="230" t="s">
        <v>270</v>
      </c>
      <c r="BR116" s="230" t="s">
        <v>270</v>
      </c>
      <c r="BS116" s="230" t="s">
        <v>270</v>
      </c>
      <c r="BT116" s="230" t="s">
        <v>270</v>
      </c>
      <c r="BU116" s="230" t="s">
        <v>270</v>
      </c>
      <c r="BV116" s="230" t="s">
        <v>270</v>
      </c>
      <c r="BW116" s="230" t="s">
        <v>270</v>
      </c>
      <c r="BX116" s="230" t="s">
        <v>270</v>
      </c>
      <c r="BY116" s="230" t="s">
        <v>270</v>
      </c>
      <c r="BZ116" s="230" t="s">
        <v>270</v>
      </c>
      <c r="CA116" s="230" t="s">
        <v>270</v>
      </c>
      <c r="CB116" s="230" t="s">
        <v>270</v>
      </c>
      <c r="CC116" s="230" t="s">
        <v>270</v>
      </c>
      <c r="CD116" s="230" t="s">
        <v>270</v>
      </c>
      <c r="CE116" s="230" t="s">
        <v>270</v>
      </c>
      <c r="CF116" s="230" t="s">
        <v>270</v>
      </c>
      <c r="CG116" s="230" t="s">
        <v>270</v>
      </c>
      <c r="CH116" s="230" t="s">
        <v>270</v>
      </c>
      <c r="CI116" s="230" t="s">
        <v>270</v>
      </c>
      <c r="CJ116" s="230" t="s">
        <v>270</v>
      </c>
      <c r="CK116" s="230" t="s">
        <v>270</v>
      </c>
      <c r="CL116" s="230" t="s">
        <v>270</v>
      </c>
      <c r="CM116" s="230" t="s">
        <v>270</v>
      </c>
      <c r="CN116" s="230" t="s">
        <v>270</v>
      </c>
      <c r="CO116" s="230" t="s">
        <v>270</v>
      </c>
      <c r="CP116" s="230" t="s">
        <v>270</v>
      </c>
      <c r="CQ116" s="230" t="s">
        <v>270</v>
      </c>
      <c r="CR116" s="230" t="s">
        <v>270</v>
      </c>
      <c r="CS116" s="230" t="s">
        <v>270</v>
      </c>
      <c r="CT116" s="230" t="s">
        <v>270</v>
      </c>
      <c r="CU116" s="230" t="s">
        <v>270</v>
      </c>
      <c r="CV116" s="230" t="s">
        <v>270</v>
      </c>
      <c r="CW116" s="230" t="s">
        <v>270</v>
      </c>
      <c r="CX116" s="230" t="s">
        <v>270</v>
      </c>
      <c r="CY116" s="230" t="s">
        <v>270</v>
      </c>
      <c r="CZ116" s="230" t="s">
        <v>270</v>
      </c>
      <c r="DA116" s="230" t="s">
        <v>270</v>
      </c>
      <c r="DB116" s="230" t="s">
        <v>270</v>
      </c>
      <c r="DC116" s="230" t="s">
        <v>270</v>
      </c>
      <c r="DD116" s="230" t="s">
        <v>270</v>
      </c>
      <c r="DE116" s="230" t="s">
        <v>270</v>
      </c>
      <c r="DF116" s="230" t="s">
        <v>270</v>
      </c>
      <c r="DG116" s="230" t="s">
        <v>270</v>
      </c>
      <c r="DH116" s="230" t="s">
        <v>270</v>
      </c>
      <c r="DI116" s="230" t="s">
        <v>270</v>
      </c>
      <c r="DJ116" s="230" t="s">
        <v>270</v>
      </c>
      <c r="DK116" s="230" t="s">
        <v>270</v>
      </c>
      <c r="DL116" s="230" t="s">
        <v>270</v>
      </c>
      <c r="DM116" s="230" t="s">
        <v>270</v>
      </c>
      <c r="DN116" s="230" t="s">
        <v>270</v>
      </c>
      <c r="DO116" s="230" t="s">
        <v>270</v>
      </c>
      <c r="DP116" s="230" t="s">
        <v>270</v>
      </c>
      <c r="DQ116" s="230" t="s">
        <v>270</v>
      </c>
      <c r="DR116" s="230" t="s">
        <v>270</v>
      </c>
      <c r="DS116" s="230" t="s">
        <v>270</v>
      </c>
      <c r="DT116" s="230" t="s">
        <v>270</v>
      </c>
      <c r="DU116" s="230" t="s">
        <v>270</v>
      </c>
      <c r="DV116" s="230" t="s">
        <v>270</v>
      </c>
      <c r="DW116" s="230" t="s">
        <v>270</v>
      </c>
      <c r="DX116" s="230" t="s">
        <v>270</v>
      </c>
      <c r="DY116" s="230" t="s">
        <v>270</v>
      </c>
      <c r="DZ116" s="230" t="s">
        <v>270</v>
      </c>
      <c r="EA116" s="230" t="s">
        <v>270</v>
      </c>
      <c r="EB116" s="230" t="s">
        <v>270</v>
      </c>
      <c r="EC116" s="230" t="s">
        <v>270</v>
      </c>
      <c r="ED116" s="230" t="s">
        <v>270</v>
      </c>
      <c r="EE116" s="230" t="s">
        <v>270</v>
      </c>
      <c r="EF116" s="230" t="s">
        <v>270</v>
      </c>
      <c r="EG116" s="230" t="s">
        <v>270</v>
      </c>
      <c r="EH116" s="230" t="s">
        <v>270</v>
      </c>
      <c r="EI116" s="230" t="s">
        <v>270</v>
      </c>
      <c r="EJ116" s="230" t="s">
        <v>270</v>
      </c>
      <c r="EK116" s="230" t="s">
        <v>270</v>
      </c>
      <c r="EL116" s="230" t="s">
        <v>270</v>
      </c>
      <c r="EM116" s="230" t="s">
        <v>270</v>
      </c>
      <c r="EN116" s="230" t="s">
        <v>270</v>
      </c>
      <c r="EO116" s="230" t="s">
        <v>270</v>
      </c>
      <c r="EP116" s="230" t="s">
        <v>270</v>
      </c>
      <c r="EQ116" s="230" t="s">
        <v>270</v>
      </c>
      <c r="ER116" s="230" t="s">
        <v>270</v>
      </c>
      <c r="ES116" s="230" t="s">
        <v>341</v>
      </c>
      <c r="ET116" s="230" t="s">
        <v>270</v>
      </c>
      <c r="EU116" s="230" t="s">
        <v>270</v>
      </c>
      <c r="EV116" s="230" t="s">
        <v>270</v>
      </c>
      <c r="EW116" s="230" t="s">
        <v>270</v>
      </c>
      <c r="EX116" s="230" t="s">
        <v>270</v>
      </c>
      <c r="EY116" s="230" t="s">
        <v>270</v>
      </c>
      <c r="EZ116" s="230" t="s">
        <v>270</v>
      </c>
      <c r="FA116" s="230" t="s">
        <v>270</v>
      </c>
      <c r="FB116" s="230" t="s">
        <v>270</v>
      </c>
      <c r="FC116" s="230" t="s">
        <v>270</v>
      </c>
      <c r="FD116" s="230" t="s">
        <v>270</v>
      </c>
      <c r="FE116" s="230" t="s">
        <v>270</v>
      </c>
      <c r="FF116" s="230" t="s">
        <v>270</v>
      </c>
      <c r="FG116" s="230" t="s">
        <v>270</v>
      </c>
      <c r="FH116" s="230" t="s">
        <v>270</v>
      </c>
      <c r="FI116" s="230" t="s">
        <v>270</v>
      </c>
      <c r="FJ116" s="230" t="s">
        <v>270</v>
      </c>
      <c r="FK116" s="230" t="s">
        <v>270</v>
      </c>
      <c r="FL116" s="230" t="s">
        <v>270</v>
      </c>
      <c r="FM116" s="230" t="s">
        <v>270</v>
      </c>
      <c r="FN116" s="230" t="s">
        <v>270</v>
      </c>
      <c r="FO116" s="230" t="s">
        <v>270</v>
      </c>
      <c r="FP116" s="230" t="s">
        <v>270</v>
      </c>
      <c r="FQ116" s="230" t="s">
        <v>270</v>
      </c>
      <c r="FR116" s="230" t="s">
        <v>270</v>
      </c>
      <c r="FS116" s="230" t="s">
        <v>270</v>
      </c>
      <c r="FT116" s="230" t="s">
        <v>270</v>
      </c>
      <c r="FU116" s="230" t="s">
        <v>270</v>
      </c>
      <c r="FV116" s="230" t="s">
        <v>270</v>
      </c>
      <c r="FW116" s="230" t="s">
        <v>270</v>
      </c>
      <c r="FX116" s="230" t="s">
        <v>270</v>
      </c>
      <c r="FY116" s="230" t="s">
        <v>270</v>
      </c>
      <c r="FZ116" s="230" t="s">
        <v>270</v>
      </c>
      <c r="GA116" s="230" t="s">
        <v>270</v>
      </c>
      <c r="GB116" s="230" t="s">
        <v>270</v>
      </c>
      <c r="GC116" s="230" t="s">
        <v>270</v>
      </c>
      <c r="GD116" s="230" t="s">
        <v>270</v>
      </c>
      <c r="GE116" s="230" t="s">
        <v>270</v>
      </c>
      <c r="GF116" s="230" t="s">
        <v>270</v>
      </c>
      <c r="GG116" s="230" t="s">
        <v>270</v>
      </c>
      <c r="GH116" s="230" t="s">
        <v>270</v>
      </c>
      <c r="GI116" s="230" t="s">
        <v>270</v>
      </c>
      <c r="GJ116" s="230" t="s">
        <v>270</v>
      </c>
      <c r="GK116" s="230" t="s">
        <v>270</v>
      </c>
      <c r="GL116" s="230" t="s">
        <v>270</v>
      </c>
      <c r="GM116" s="230" t="s">
        <v>270</v>
      </c>
      <c r="GN116" s="230" t="s">
        <v>270</v>
      </c>
      <c r="GO116" s="230" t="s">
        <v>270</v>
      </c>
      <c r="GP116" s="228"/>
      <c r="GQ116" s="229" cm="1">
        <f t="array" ref="GQ116">IF(OR(N116:ER116='Annex.1　DeclarationDesired'!$F$30),ROW(),"")</f>
        <v>116</v>
      </c>
      <c r="GR116" s="229"/>
    </row>
    <row r="117" spans="1:200" s="230" customFormat="1" ht="20.65" customHeight="1">
      <c r="A117" s="242" t="s">
        <v>769</v>
      </c>
      <c r="B117" s="241" t="s">
        <v>770</v>
      </c>
      <c r="C117" s="235" t="s">
        <v>371</v>
      </c>
      <c r="D117" s="235" t="s">
        <v>771</v>
      </c>
      <c r="E117" s="235"/>
      <c r="F117" s="235"/>
      <c r="G117" s="235" t="s">
        <v>772</v>
      </c>
      <c r="H117" s="235" t="s">
        <v>315</v>
      </c>
      <c r="I117" s="235" t="s">
        <v>773</v>
      </c>
      <c r="J117" s="235" t="s">
        <v>315</v>
      </c>
      <c r="K117" s="235" t="s">
        <v>773</v>
      </c>
      <c r="L117" s="235" t="s">
        <v>268</v>
      </c>
      <c r="M117" s="230" t="s">
        <v>298</v>
      </c>
      <c r="BH117" s="230" t="s">
        <v>270</v>
      </c>
      <c r="BI117" s="230" t="s">
        <v>270</v>
      </c>
      <c r="BJ117" s="230" t="s">
        <v>270</v>
      </c>
      <c r="BK117" s="230" t="s">
        <v>270</v>
      </c>
      <c r="BL117" s="230" t="s">
        <v>270</v>
      </c>
      <c r="BM117" s="230" t="s">
        <v>270</v>
      </c>
      <c r="BN117" s="230" t="s">
        <v>270</v>
      </c>
      <c r="BO117" s="230" t="s">
        <v>270</v>
      </c>
      <c r="BP117" s="230" t="s">
        <v>270</v>
      </c>
      <c r="BQ117" s="230" t="s">
        <v>270</v>
      </c>
      <c r="BR117" s="230" t="s">
        <v>270</v>
      </c>
      <c r="BS117" s="230" t="s">
        <v>270</v>
      </c>
      <c r="BT117" s="230" t="s">
        <v>270</v>
      </c>
      <c r="BU117" s="230" t="s">
        <v>270</v>
      </c>
      <c r="BV117" s="230" t="s">
        <v>270</v>
      </c>
      <c r="BW117" s="230" t="s">
        <v>270</v>
      </c>
      <c r="BX117" s="230" t="s">
        <v>270</v>
      </c>
      <c r="BY117" s="230" t="s">
        <v>270</v>
      </c>
      <c r="BZ117" s="230" t="s">
        <v>270</v>
      </c>
      <c r="CA117" s="230" t="s">
        <v>270</v>
      </c>
      <c r="CB117" s="230" t="s">
        <v>270</v>
      </c>
      <c r="CC117" s="230" t="s">
        <v>270</v>
      </c>
      <c r="CD117" s="230" t="s">
        <v>270</v>
      </c>
      <c r="CE117" s="230" t="s">
        <v>270</v>
      </c>
      <c r="CF117" s="230" t="s">
        <v>270</v>
      </c>
      <c r="CG117" s="230" t="s">
        <v>270</v>
      </c>
      <c r="CH117" s="230" t="s">
        <v>270</v>
      </c>
      <c r="CI117" s="230" t="s">
        <v>270</v>
      </c>
      <c r="CJ117" s="230" t="s">
        <v>270</v>
      </c>
      <c r="CK117" s="230" t="s">
        <v>270</v>
      </c>
      <c r="CL117" s="230" t="s">
        <v>270</v>
      </c>
      <c r="CM117" s="230" t="s">
        <v>270</v>
      </c>
      <c r="CN117" s="230" t="s">
        <v>270</v>
      </c>
      <c r="CO117" s="230" t="s">
        <v>270</v>
      </c>
      <c r="CP117" s="230" t="s">
        <v>270</v>
      </c>
      <c r="CQ117" s="230" t="s">
        <v>270</v>
      </c>
      <c r="CR117" s="230" t="s">
        <v>270</v>
      </c>
      <c r="CS117" s="230" t="s">
        <v>270</v>
      </c>
      <c r="CT117" s="230" t="s">
        <v>270</v>
      </c>
      <c r="CU117" s="230" t="s">
        <v>270</v>
      </c>
      <c r="CV117" s="230" t="s">
        <v>270</v>
      </c>
      <c r="CW117" s="230" t="s">
        <v>270</v>
      </c>
      <c r="CX117" s="230" t="s">
        <v>270</v>
      </c>
      <c r="CY117" s="230" t="s">
        <v>270</v>
      </c>
      <c r="CZ117" s="230" t="s">
        <v>270</v>
      </c>
      <c r="DA117" s="230" t="s">
        <v>270</v>
      </c>
      <c r="DB117" s="230" t="s">
        <v>270</v>
      </c>
      <c r="DC117" s="230" t="s">
        <v>270</v>
      </c>
      <c r="DD117" s="230" t="s">
        <v>270</v>
      </c>
      <c r="DE117" s="230" t="s">
        <v>270</v>
      </c>
      <c r="DF117" s="230" t="s">
        <v>270</v>
      </c>
      <c r="DG117" s="230" t="s">
        <v>270</v>
      </c>
      <c r="DH117" s="230" t="s">
        <v>270</v>
      </c>
      <c r="DI117" s="230" t="s">
        <v>270</v>
      </c>
      <c r="DJ117" s="230" t="s">
        <v>270</v>
      </c>
      <c r="DK117" s="230" t="s">
        <v>270</v>
      </c>
      <c r="DL117" s="230" t="s">
        <v>270</v>
      </c>
      <c r="DM117" s="230" t="s">
        <v>270</v>
      </c>
      <c r="DN117" s="230" t="s">
        <v>270</v>
      </c>
      <c r="DO117" s="230" t="s">
        <v>270</v>
      </c>
      <c r="DP117" s="230" t="s">
        <v>270</v>
      </c>
      <c r="DQ117" s="230" t="s">
        <v>270</v>
      </c>
      <c r="DR117" s="230" t="s">
        <v>270</v>
      </c>
      <c r="DS117" s="230" t="s">
        <v>270</v>
      </c>
      <c r="DT117" s="230" t="s">
        <v>270</v>
      </c>
      <c r="DU117" s="230" t="s">
        <v>270</v>
      </c>
      <c r="DV117" s="230" t="s">
        <v>270</v>
      </c>
      <c r="DW117" s="230" t="s">
        <v>270</v>
      </c>
      <c r="DX117" s="230" t="s">
        <v>270</v>
      </c>
      <c r="DY117" s="230" t="s">
        <v>270</v>
      </c>
      <c r="DZ117" s="230" t="s">
        <v>270</v>
      </c>
      <c r="EA117" s="230" t="s">
        <v>270</v>
      </c>
      <c r="EB117" s="230" t="s">
        <v>270</v>
      </c>
      <c r="EC117" s="230" t="s">
        <v>270</v>
      </c>
      <c r="ED117" s="230" t="s">
        <v>270</v>
      </c>
      <c r="EE117" s="230" t="s">
        <v>270</v>
      </c>
      <c r="EF117" s="230" t="s">
        <v>270</v>
      </c>
      <c r="EG117" s="230" t="s">
        <v>270</v>
      </c>
      <c r="EH117" s="230" t="s">
        <v>270</v>
      </c>
      <c r="EI117" s="230" t="s">
        <v>270</v>
      </c>
      <c r="EJ117" s="230" t="s">
        <v>270</v>
      </c>
      <c r="EK117" s="230" t="s">
        <v>270</v>
      </c>
      <c r="EL117" s="230" t="s">
        <v>270</v>
      </c>
      <c r="EM117" s="230" t="s">
        <v>270</v>
      </c>
      <c r="EN117" s="230" t="s">
        <v>270</v>
      </c>
      <c r="EO117" s="230" t="s">
        <v>270</v>
      </c>
      <c r="EP117" s="230" t="s">
        <v>270</v>
      </c>
      <c r="EQ117" s="230" t="s">
        <v>270</v>
      </c>
      <c r="ER117" s="230" t="s">
        <v>270</v>
      </c>
      <c r="ES117" s="230" t="s">
        <v>354</v>
      </c>
      <c r="ET117" s="230" t="s">
        <v>270</v>
      </c>
      <c r="EU117" s="230" t="s">
        <v>270</v>
      </c>
      <c r="EV117" s="230" t="s">
        <v>270</v>
      </c>
      <c r="EW117" s="230" t="s">
        <v>270</v>
      </c>
      <c r="EX117" s="230" t="s">
        <v>270</v>
      </c>
      <c r="EY117" s="230" t="s">
        <v>270</v>
      </c>
      <c r="EZ117" s="230" t="s">
        <v>270</v>
      </c>
      <c r="FA117" s="230" t="s">
        <v>270</v>
      </c>
      <c r="FB117" s="230" t="s">
        <v>270</v>
      </c>
      <c r="FC117" s="230" t="s">
        <v>270</v>
      </c>
      <c r="FD117" s="230" t="s">
        <v>270</v>
      </c>
      <c r="FE117" s="230" t="s">
        <v>270</v>
      </c>
      <c r="FF117" s="230" t="s">
        <v>270</v>
      </c>
      <c r="FG117" s="230" t="s">
        <v>270</v>
      </c>
      <c r="FH117" s="230" t="s">
        <v>270</v>
      </c>
      <c r="FI117" s="230" t="s">
        <v>270</v>
      </c>
      <c r="FJ117" s="230" t="s">
        <v>270</v>
      </c>
      <c r="FK117" s="230" t="s">
        <v>270</v>
      </c>
      <c r="FL117" s="230" t="s">
        <v>270</v>
      </c>
      <c r="FM117" s="230" t="s">
        <v>270</v>
      </c>
      <c r="FN117" s="230" t="s">
        <v>270</v>
      </c>
      <c r="FO117" s="230" t="s">
        <v>270</v>
      </c>
      <c r="FP117" s="230" t="s">
        <v>270</v>
      </c>
      <c r="FQ117" s="230" t="s">
        <v>270</v>
      </c>
      <c r="FR117" s="230" t="s">
        <v>270</v>
      </c>
      <c r="FS117" s="230" t="s">
        <v>270</v>
      </c>
      <c r="FT117" s="230" t="s">
        <v>270</v>
      </c>
      <c r="FU117" s="230" t="s">
        <v>270</v>
      </c>
      <c r="FV117" s="230" t="s">
        <v>270</v>
      </c>
      <c r="FW117" s="230" t="s">
        <v>270</v>
      </c>
      <c r="FX117" s="230" t="s">
        <v>270</v>
      </c>
      <c r="FY117" s="230" t="s">
        <v>270</v>
      </c>
      <c r="FZ117" s="230" t="s">
        <v>270</v>
      </c>
      <c r="GA117" s="230" t="s">
        <v>270</v>
      </c>
      <c r="GB117" s="230" t="s">
        <v>270</v>
      </c>
      <c r="GC117" s="230" t="s">
        <v>270</v>
      </c>
      <c r="GD117" s="230" t="s">
        <v>270</v>
      </c>
      <c r="GE117" s="230" t="s">
        <v>270</v>
      </c>
      <c r="GF117" s="230" t="s">
        <v>270</v>
      </c>
      <c r="GG117" s="230" t="s">
        <v>270</v>
      </c>
      <c r="GH117" s="230" t="s">
        <v>270</v>
      </c>
      <c r="GI117" s="230" t="s">
        <v>270</v>
      </c>
      <c r="GJ117" s="230" t="s">
        <v>270</v>
      </c>
      <c r="GK117" s="230" t="s">
        <v>270</v>
      </c>
      <c r="GL117" s="230" t="s">
        <v>270</v>
      </c>
      <c r="GM117" s="230" t="s">
        <v>270</v>
      </c>
      <c r="GN117" s="230" t="s">
        <v>270</v>
      </c>
      <c r="GO117" s="230" t="s">
        <v>270</v>
      </c>
      <c r="GP117" s="228"/>
      <c r="GQ117" s="229" cm="1">
        <f t="array" ref="GQ117">IF(OR(N117:ER117='Annex.1　DeclarationDesired'!$F$30),ROW(),"")</f>
        <v>117</v>
      </c>
      <c r="GR117" s="229"/>
    </row>
    <row r="118" spans="1:200" s="230" customFormat="1" ht="20.65" customHeight="1">
      <c r="A118" s="242" t="s">
        <v>774</v>
      </c>
      <c r="B118" s="241" t="s">
        <v>775</v>
      </c>
      <c r="C118" s="235" t="s">
        <v>363</v>
      </c>
      <c r="D118" s="235" t="s">
        <v>776</v>
      </c>
      <c r="E118" s="235" t="s">
        <v>777</v>
      </c>
      <c r="F118" s="235" t="s">
        <v>778</v>
      </c>
      <c r="G118" s="235" t="s">
        <v>779</v>
      </c>
      <c r="H118" s="235" t="s">
        <v>265</v>
      </c>
      <c r="I118" s="235"/>
      <c r="J118" s="235" t="s">
        <v>267</v>
      </c>
      <c r="K118" s="235" t="s">
        <v>780</v>
      </c>
      <c r="L118" s="235" t="s">
        <v>268</v>
      </c>
      <c r="M118" s="230" t="s">
        <v>298</v>
      </c>
      <c r="N118" s="230">
        <v>38060</v>
      </c>
      <c r="O118" s="230">
        <v>59040</v>
      </c>
      <c r="P118" s="230">
        <v>44050</v>
      </c>
      <c r="BH118" s="230" t="s">
        <v>270</v>
      </c>
      <c r="BI118" s="230" t="s">
        <v>270</v>
      </c>
      <c r="BJ118" s="230" t="s">
        <v>270</v>
      </c>
      <c r="BK118" s="230" t="s">
        <v>270</v>
      </c>
      <c r="BL118" s="230" t="s">
        <v>270</v>
      </c>
      <c r="BM118" s="230" t="s">
        <v>270</v>
      </c>
      <c r="BN118" s="230" t="s">
        <v>270</v>
      </c>
      <c r="BO118" s="230" t="s">
        <v>270</v>
      </c>
      <c r="BP118" s="230" t="s">
        <v>270</v>
      </c>
      <c r="BQ118" s="230" t="s">
        <v>270</v>
      </c>
      <c r="BR118" s="230" t="s">
        <v>270</v>
      </c>
      <c r="BS118" s="230" t="s">
        <v>270</v>
      </c>
      <c r="BT118" s="230" t="s">
        <v>270</v>
      </c>
      <c r="BU118" s="230" t="s">
        <v>270</v>
      </c>
      <c r="BV118" s="230" t="s">
        <v>270</v>
      </c>
      <c r="BW118" s="230" t="s">
        <v>270</v>
      </c>
      <c r="BX118" s="230" t="s">
        <v>270</v>
      </c>
      <c r="BY118" s="230" t="s">
        <v>270</v>
      </c>
      <c r="BZ118" s="230" t="s">
        <v>270</v>
      </c>
      <c r="CA118" s="230" t="s">
        <v>270</v>
      </c>
      <c r="CB118" s="230" t="s">
        <v>270</v>
      </c>
      <c r="CC118" s="230" t="s">
        <v>270</v>
      </c>
      <c r="CD118" s="230" t="s">
        <v>270</v>
      </c>
      <c r="CE118" s="230" t="s">
        <v>270</v>
      </c>
      <c r="CF118" s="230" t="s">
        <v>270</v>
      </c>
      <c r="CG118" s="230" t="s">
        <v>270</v>
      </c>
      <c r="CH118" s="230" t="s">
        <v>270</v>
      </c>
      <c r="CI118" s="230" t="s">
        <v>270</v>
      </c>
      <c r="CJ118" s="230" t="s">
        <v>270</v>
      </c>
      <c r="CK118" s="230" t="s">
        <v>270</v>
      </c>
      <c r="CL118" s="230" t="s">
        <v>270</v>
      </c>
      <c r="CM118" s="230" t="s">
        <v>270</v>
      </c>
      <c r="CN118" s="230" t="s">
        <v>270</v>
      </c>
      <c r="CO118" s="230" t="s">
        <v>270</v>
      </c>
      <c r="CP118" s="230" t="s">
        <v>270</v>
      </c>
      <c r="CQ118" s="230" t="s">
        <v>270</v>
      </c>
      <c r="CR118" s="230" t="s">
        <v>270</v>
      </c>
      <c r="CS118" s="230" t="s">
        <v>270</v>
      </c>
      <c r="CT118" s="230" t="s">
        <v>270</v>
      </c>
      <c r="CU118" s="230" t="s">
        <v>270</v>
      </c>
      <c r="CV118" s="230" t="s">
        <v>270</v>
      </c>
      <c r="CW118" s="230" t="s">
        <v>270</v>
      </c>
      <c r="CX118" s="230" t="s">
        <v>270</v>
      </c>
      <c r="CY118" s="230" t="s">
        <v>270</v>
      </c>
      <c r="CZ118" s="230" t="s">
        <v>270</v>
      </c>
      <c r="DA118" s="230" t="s">
        <v>270</v>
      </c>
      <c r="DB118" s="230" t="s">
        <v>270</v>
      </c>
      <c r="DC118" s="230" t="s">
        <v>270</v>
      </c>
      <c r="DD118" s="230" t="s">
        <v>270</v>
      </c>
      <c r="DE118" s="230" t="s">
        <v>270</v>
      </c>
      <c r="DF118" s="230" t="s">
        <v>270</v>
      </c>
      <c r="DG118" s="230" t="s">
        <v>270</v>
      </c>
      <c r="DH118" s="230" t="s">
        <v>270</v>
      </c>
      <c r="DI118" s="230" t="s">
        <v>270</v>
      </c>
      <c r="DJ118" s="230" t="s">
        <v>270</v>
      </c>
      <c r="DK118" s="230" t="s">
        <v>270</v>
      </c>
      <c r="DL118" s="230" t="s">
        <v>270</v>
      </c>
      <c r="DM118" s="230" t="s">
        <v>270</v>
      </c>
      <c r="DN118" s="230" t="s">
        <v>270</v>
      </c>
      <c r="DO118" s="230" t="s">
        <v>270</v>
      </c>
      <c r="DP118" s="230" t="s">
        <v>270</v>
      </c>
      <c r="DQ118" s="230" t="s">
        <v>270</v>
      </c>
      <c r="DR118" s="230" t="s">
        <v>270</v>
      </c>
      <c r="DS118" s="230" t="s">
        <v>270</v>
      </c>
      <c r="DT118" s="230" t="s">
        <v>270</v>
      </c>
      <c r="DU118" s="230" t="s">
        <v>270</v>
      </c>
      <c r="DV118" s="230" t="s">
        <v>270</v>
      </c>
      <c r="DW118" s="230" t="s">
        <v>270</v>
      </c>
      <c r="DX118" s="230" t="s">
        <v>270</v>
      </c>
      <c r="DY118" s="230" t="s">
        <v>270</v>
      </c>
      <c r="DZ118" s="230" t="s">
        <v>270</v>
      </c>
      <c r="EA118" s="230" t="s">
        <v>270</v>
      </c>
      <c r="EB118" s="230" t="s">
        <v>270</v>
      </c>
      <c r="EC118" s="230" t="s">
        <v>270</v>
      </c>
      <c r="ED118" s="230" t="s">
        <v>270</v>
      </c>
      <c r="EE118" s="230" t="s">
        <v>270</v>
      </c>
      <c r="EF118" s="230" t="s">
        <v>270</v>
      </c>
      <c r="EG118" s="230" t="s">
        <v>270</v>
      </c>
      <c r="EH118" s="230" t="s">
        <v>270</v>
      </c>
      <c r="EI118" s="230" t="s">
        <v>270</v>
      </c>
      <c r="EJ118" s="230" t="s">
        <v>270</v>
      </c>
      <c r="EK118" s="230" t="s">
        <v>270</v>
      </c>
      <c r="EL118" s="230" t="s">
        <v>270</v>
      </c>
      <c r="EM118" s="230" t="s">
        <v>270</v>
      </c>
      <c r="EN118" s="230" t="s">
        <v>270</v>
      </c>
      <c r="EO118" s="230" t="s">
        <v>270</v>
      </c>
      <c r="EP118" s="230" t="s">
        <v>270</v>
      </c>
      <c r="EQ118" s="230" t="s">
        <v>270</v>
      </c>
      <c r="ER118" s="230" t="s">
        <v>270</v>
      </c>
      <c r="ES118" s="230" t="s">
        <v>328</v>
      </c>
      <c r="ET118" s="230" t="s">
        <v>624</v>
      </c>
      <c r="EU118" s="230" t="s">
        <v>319</v>
      </c>
      <c r="EV118" s="230" t="s">
        <v>270</v>
      </c>
      <c r="EW118" s="230" t="s">
        <v>270</v>
      </c>
      <c r="EX118" s="230" t="s">
        <v>270</v>
      </c>
      <c r="EY118" s="230" t="s">
        <v>270</v>
      </c>
      <c r="EZ118" s="230" t="s">
        <v>270</v>
      </c>
      <c r="FA118" s="230" t="s">
        <v>270</v>
      </c>
      <c r="FB118" s="230" t="s">
        <v>270</v>
      </c>
      <c r="FC118" s="230" t="s">
        <v>270</v>
      </c>
      <c r="FD118" s="230" t="s">
        <v>270</v>
      </c>
      <c r="FE118" s="230" t="s">
        <v>270</v>
      </c>
      <c r="FF118" s="230" t="s">
        <v>270</v>
      </c>
      <c r="FG118" s="230" t="s">
        <v>270</v>
      </c>
      <c r="FH118" s="230" t="s">
        <v>270</v>
      </c>
      <c r="FI118" s="230" t="s">
        <v>270</v>
      </c>
      <c r="FJ118" s="230" t="s">
        <v>270</v>
      </c>
      <c r="FK118" s="230" t="s">
        <v>270</v>
      </c>
      <c r="FL118" s="230" t="s">
        <v>270</v>
      </c>
      <c r="FM118" s="230" t="s">
        <v>270</v>
      </c>
      <c r="FN118" s="230" t="s">
        <v>270</v>
      </c>
      <c r="FO118" s="230" t="s">
        <v>270</v>
      </c>
      <c r="FP118" s="230" t="s">
        <v>270</v>
      </c>
      <c r="FQ118" s="230" t="s">
        <v>270</v>
      </c>
      <c r="FR118" s="230" t="s">
        <v>270</v>
      </c>
      <c r="FS118" s="230" t="s">
        <v>270</v>
      </c>
      <c r="FT118" s="230" t="s">
        <v>270</v>
      </c>
      <c r="FU118" s="230" t="s">
        <v>270</v>
      </c>
      <c r="FV118" s="230" t="s">
        <v>270</v>
      </c>
      <c r="FW118" s="230" t="s">
        <v>270</v>
      </c>
      <c r="FX118" s="230" t="s">
        <v>270</v>
      </c>
      <c r="FY118" s="230" t="s">
        <v>270</v>
      </c>
      <c r="FZ118" s="230" t="s">
        <v>270</v>
      </c>
      <c r="GA118" s="230" t="s">
        <v>270</v>
      </c>
      <c r="GB118" s="230" t="s">
        <v>270</v>
      </c>
      <c r="GC118" s="230" t="s">
        <v>270</v>
      </c>
      <c r="GD118" s="230" t="s">
        <v>270</v>
      </c>
      <c r="GE118" s="230" t="s">
        <v>270</v>
      </c>
      <c r="GF118" s="230" t="s">
        <v>270</v>
      </c>
      <c r="GG118" s="230" t="s">
        <v>270</v>
      </c>
      <c r="GH118" s="230" t="s">
        <v>270</v>
      </c>
      <c r="GI118" s="230" t="s">
        <v>270</v>
      </c>
      <c r="GJ118" s="230" t="s">
        <v>270</v>
      </c>
      <c r="GK118" s="230" t="s">
        <v>270</v>
      </c>
      <c r="GL118" s="230" t="s">
        <v>270</v>
      </c>
      <c r="GM118" s="230" t="s">
        <v>270</v>
      </c>
      <c r="GN118" s="230" t="s">
        <v>270</v>
      </c>
      <c r="GO118" s="230" t="s">
        <v>270</v>
      </c>
      <c r="GP118" s="228"/>
      <c r="GQ118" s="229" cm="1">
        <f t="array" ref="GQ118">IF(OR(N118:ER118='Annex.1　DeclarationDesired'!$F$30),ROW(),"")</f>
        <v>118</v>
      </c>
      <c r="GR118" s="229"/>
    </row>
    <row r="119" spans="1:200" s="230" customFormat="1" ht="20.65" customHeight="1">
      <c r="A119" s="242" t="s">
        <v>781</v>
      </c>
      <c r="B119" s="241" t="s">
        <v>775</v>
      </c>
      <c r="C119" s="235" t="s">
        <v>363</v>
      </c>
      <c r="D119" s="235" t="s">
        <v>782</v>
      </c>
      <c r="E119" s="235" t="s">
        <v>783</v>
      </c>
      <c r="F119" s="235" t="s">
        <v>784</v>
      </c>
      <c r="G119" s="235" t="s">
        <v>779</v>
      </c>
      <c r="H119" s="235" t="s">
        <v>265</v>
      </c>
      <c r="I119" s="235"/>
      <c r="J119" s="235" t="s">
        <v>267</v>
      </c>
      <c r="K119" s="235" t="s">
        <v>780</v>
      </c>
      <c r="L119" s="235" t="s">
        <v>268</v>
      </c>
      <c r="M119" s="230" t="s">
        <v>298</v>
      </c>
      <c r="N119" s="230">
        <v>22060</v>
      </c>
      <c r="O119" s="230">
        <v>41030</v>
      </c>
      <c r="P119" s="230">
        <v>41050</v>
      </c>
      <c r="BH119" s="230" t="s">
        <v>270</v>
      </c>
      <c r="BI119" s="230" t="s">
        <v>270</v>
      </c>
      <c r="BJ119" s="230" t="s">
        <v>270</v>
      </c>
      <c r="BK119" s="230" t="s">
        <v>270</v>
      </c>
      <c r="BL119" s="230" t="s">
        <v>270</v>
      </c>
      <c r="BM119" s="230" t="s">
        <v>270</v>
      </c>
      <c r="BN119" s="230" t="s">
        <v>270</v>
      </c>
      <c r="BO119" s="230" t="s">
        <v>270</v>
      </c>
      <c r="BP119" s="230" t="s">
        <v>270</v>
      </c>
      <c r="BQ119" s="230" t="s">
        <v>270</v>
      </c>
      <c r="BR119" s="230" t="s">
        <v>270</v>
      </c>
      <c r="BS119" s="230" t="s">
        <v>270</v>
      </c>
      <c r="BT119" s="230" t="s">
        <v>270</v>
      </c>
      <c r="BU119" s="230" t="s">
        <v>270</v>
      </c>
      <c r="BV119" s="230" t="s">
        <v>270</v>
      </c>
      <c r="BW119" s="230" t="s">
        <v>270</v>
      </c>
      <c r="BX119" s="230" t="s">
        <v>270</v>
      </c>
      <c r="BY119" s="230" t="s">
        <v>270</v>
      </c>
      <c r="BZ119" s="230" t="s">
        <v>270</v>
      </c>
      <c r="CA119" s="230" t="s">
        <v>270</v>
      </c>
      <c r="CB119" s="230" t="s">
        <v>270</v>
      </c>
      <c r="CC119" s="230" t="s">
        <v>270</v>
      </c>
      <c r="CD119" s="230" t="s">
        <v>270</v>
      </c>
      <c r="CE119" s="230" t="s">
        <v>270</v>
      </c>
      <c r="CF119" s="230" t="s">
        <v>270</v>
      </c>
      <c r="CG119" s="230" t="s">
        <v>270</v>
      </c>
      <c r="CH119" s="230" t="s">
        <v>270</v>
      </c>
      <c r="CI119" s="230" t="s">
        <v>270</v>
      </c>
      <c r="CJ119" s="230" t="s">
        <v>270</v>
      </c>
      <c r="CK119" s="230" t="s">
        <v>270</v>
      </c>
      <c r="CL119" s="230" t="s">
        <v>270</v>
      </c>
      <c r="CM119" s="230" t="s">
        <v>270</v>
      </c>
      <c r="CN119" s="230" t="s">
        <v>270</v>
      </c>
      <c r="CO119" s="230" t="s">
        <v>270</v>
      </c>
      <c r="CP119" s="230" t="s">
        <v>270</v>
      </c>
      <c r="CQ119" s="230" t="s">
        <v>270</v>
      </c>
      <c r="CR119" s="230" t="s">
        <v>270</v>
      </c>
      <c r="CS119" s="230" t="s">
        <v>270</v>
      </c>
      <c r="CT119" s="230" t="s">
        <v>270</v>
      </c>
      <c r="CU119" s="230" t="s">
        <v>270</v>
      </c>
      <c r="CV119" s="230" t="s">
        <v>270</v>
      </c>
      <c r="CW119" s="230" t="s">
        <v>270</v>
      </c>
      <c r="CX119" s="230" t="s">
        <v>270</v>
      </c>
      <c r="CY119" s="230" t="s">
        <v>270</v>
      </c>
      <c r="CZ119" s="230" t="s">
        <v>270</v>
      </c>
      <c r="DA119" s="230" t="s">
        <v>270</v>
      </c>
      <c r="DB119" s="230" t="s">
        <v>270</v>
      </c>
      <c r="DC119" s="230" t="s">
        <v>270</v>
      </c>
      <c r="DD119" s="230" t="s">
        <v>270</v>
      </c>
      <c r="DE119" s="230" t="s">
        <v>270</v>
      </c>
      <c r="DF119" s="230" t="s">
        <v>270</v>
      </c>
      <c r="DG119" s="230" t="s">
        <v>270</v>
      </c>
      <c r="DH119" s="230" t="s">
        <v>270</v>
      </c>
      <c r="DI119" s="230" t="s">
        <v>270</v>
      </c>
      <c r="DJ119" s="230" t="s">
        <v>270</v>
      </c>
      <c r="DK119" s="230" t="s">
        <v>270</v>
      </c>
      <c r="DL119" s="230" t="s">
        <v>270</v>
      </c>
      <c r="DM119" s="230" t="s">
        <v>270</v>
      </c>
      <c r="DN119" s="230" t="s">
        <v>270</v>
      </c>
      <c r="DO119" s="230" t="s">
        <v>270</v>
      </c>
      <c r="DP119" s="230" t="s">
        <v>270</v>
      </c>
      <c r="DQ119" s="230" t="s">
        <v>270</v>
      </c>
      <c r="DR119" s="230" t="s">
        <v>270</v>
      </c>
      <c r="DS119" s="230" t="s">
        <v>270</v>
      </c>
      <c r="DT119" s="230" t="s">
        <v>270</v>
      </c>
      <c r="DU119" s="230" t="s">
        <v>270</v>
      </c>
      <c r="DV119" s="230" t="s">
        <v>270</v>
      </c>
      <c r="DW119" s="230" t="s">
        <v>270</v>
      </c>
      <c r="DX119" s="230" t="s">
        <v>270</v>
      </c>
      <c r="DY119" s="230" t="s">
        <v>270</v>
      </c>
      <c r="DZ119" s="230" t="s">
        <v>270</v>
      </c>
      <c r="EA119" s="230" t="s">
        <v>270</v>
      </c>
      <c r="EB119" s="230" t="s">
        <v>270</v>
      </c>
      <c r="EC119" s="230" t="s">
        <v>270</v>
      </c>
      <c r="ED119" s="230" t="s">
        <v>270</v>
      </c>
      <c r="EE119" s="230" t="s">
        <v>270</v>
      </c>
      <c r="EF119" s="230" t="s">
        <v>270</v>
      </c>
      <c r="EG119" s="230" t="s">
        <v>270</v>
      </c>
      <c r="EH119" s="230" t="s">
        <v>270</v>
      </c>
      <c r="EI119" s="230" t="s">
        <v>270</v>
      </c>
      <c r="EJ119" s="230" t="s">
        <v>270</v>
      </c>
      <c r="EK119" s="230" t="s">
        <v>270</v>
      </c>
      <c r="EL119" s="230" t="s">
        <v>270</v>
      </c>
      <c r="EM119" s="230" t="s">
        <v>270</v>
      </c>
      <c r="EN119" s="230" t="s">
        <v>270</v>
      </c>
      <c r="EO119" s="230" t="s">
        <v>270</v>
      </c>
      <c r="EP119" s="230" t="s">
        <v>270</v>
      </c>
      <c r="EQ119" s="230" t="s">
        <v>270</v>
      </c>
      <c r="ER119" s="230" t="s">
        <v>270</v>
      </c>
      <c r="ES119" s="230" t="s">
        <v>354</v>
      </c>
      <c r="ET119" s="230" t="s">
        <v>358</v>
      </c>
      <c r="EU119" s="230" t="s">
        <v>270</v>
      </c>
      <c r="EV119" s="230" t="s">
        <v>270</v>
      </c>
      <c r="EW119" s="230" t="s">
        <v>270</v>
      </c>
      <c r="EX119" s="230" t="s">
        <v>270</v>
      </c>
      <c r="EY119" s="230" t="s">
        <v>270</v>
      </c>
      <c r="EZ119" s="230" t="s">
        <v>270</v>
      </c>
      <c r="FA119" s="230" t="s">
        <v>270</v>
      </c>
      <c r="FB119" s="230" t="s">
        <v>270</v>
      </c>
      <c r="FC119" s="230" t="s">
        <v>270</v>
      </c>
      <c r="FD119" s="230" t="s">
        <v>270</v>
      </c>
      <c r="FE119" s="230" t="s">
        <v>270</v>
      </c>
      <c r="FF119" s="230" t="s">
        <v>270</v>
      </c>
      <c r="FG119" s="230" t="s">
        <v>270</v>
      </c>
      <c r="FH119" s="230" t="s">
        <v>270</v>
      </c>
      <c r="FI119" s="230" t="s">
        <v>270</v>
      </c>
      <c r="FJ119" s="230" t="s">
        <v>270</v>
      </c>
      <c r="FK119" s="230" t="s">
        <v>270</v>
      </c>
      <c r="FL119" s="230" t="s">
        <v>270</v>
      </c>
      <c r="FM119" s="230" t="s">
        <v>270</v>
      </c>
      <c r="FN119" s="230" t="s">
        <v>270</v>
      </c>
      <c r="FO119" s="230" t="s">
        <v>270</v>
      </c>
      <c r="FP119" s="230" t="s">
        <v>270</v>
      </c>
      <c r="FQ119" s="230" t="s">
        <v>270</v>
      </c>
      <c r="FR119" s="230" t="s">
        <v>270</v>
      </c>
      <c r="FS119" s="230" t="s">
        <v>270</v>
      </c>
      <c r="FT119" s="230" t="s">
        <v>270</v>
      </c>
      <c r="FU119" s="230" t="s">
        <v>270</v>
      </c>
      <c r="FV119" s="230" t="s">
        <v>270</v>
      </c>
      <c r="FW119" s="230" t="s">
        <v>270</v>
      </c>
      <c r="FX119" s="230" t="s">
        <v>270</v>
      </c>
      <c r="FY119" s="230" t="s">
        <v>270</v>
      </c>
      <c r="FZ119" s="230" t="s">
        <v>270</v>
      </c>
      <c r="GA119" s="230" t="s">
        <v>270</v>
      </c>
      <c r="GB119" s="230" t="s">
        <v>270</v>
      </c>
      <c r="GC119" s="230" t="s">
        <v>270</v>
      </c>
      <c r="GD119" s="230" t="s">
        <v>270</v>
      </c>
      <c r="GE119" s="230" t="s">
        <v>270</v>
      </c>
      <c r="GF119" s="230" t="s">
        <v>270</v>
      </c>
      <c r="GG119" s="230" t="s">
        <v>270</v>
      </c>
      <c r="GH119" s="230" t="s">
        <v>270</v>
      </c>
      <c r="GI119" s="230" t="s">
        <v>270</v>
      </c>
      <c r="GJ119" s="230" t="s">
        <v>270</v>
      </c>
      <c r="GK119" s="230" t="s">
        <v>270</v>
      </c>
      <c r="GL119" s="230" t="s">
        <v>270</v>
      </c>
      <c r="GM119" s="230" t="s">
        <v>270</v>
      </c>
      <c r="GN119" s="230" t="s">
        <v>270</v>
      </c>
      <c r="GO119" s="230" t="s">
        <v>270</v>
      </c>
      <c r="GP119" s="228"/>
      <c r="GQ119" s="229" cm="1">
        <f t="array" ref="GQ119">IF(OR(N119:ER119='Annex.1　DeclarationDesired'!$F$30),ROW(),"")</f>
        <v>119</v>
      </c>
      <c r="GR119" s="229"/>
    </row>
    <row r="120" spans="1:200" s="230" customFormat="1" ht="20.65" customHeight="1">
      <c r="A120" s="242" t="s">
        <v>785</v>
      </c>
      <c r="B120" s="241" t="s">
        <v>775</v>
      </c>
      <c r="C120" s="235" t="s">
        <v>363</v>
      </c>
      <c r="D120" s="235" t="s">
        <v>786</v>
      </c>
      <c r="E120" s="235" t="s">
        <v>787</v>
      </c>
      <c r="F120" s="235" t="s">
        <v>788</v>
      </c>
      <c r="G120" s="235" t="s">
        <v>779</v>
      </c>
      <c r="H120" s="235" t="s">
        <v>265</v>
      </c>
      <c r="I120" s="235"/>
      <c r="J120" s="235" t="s">
        <v>267</v>
      </c>
      <c r="K120" s="235" t="s">
        <v>780</v>
      </c>
      <c r="L120" s="235" t="s">
        <v>268</v>
      </c>
      <c r="M120" s="230" t="s">
        <v>298</v>
      </c>
      <c r="N120" s="230">
        <v>39040</v>
      </c>
      <c r="O120" s="230">
        <v>39050</v>
      </c>
      <c r="P120" s="230">
        <v>39060</v>
      </c>
      <c r="Q120" s="230">
        <v>45030</v>
      </c>
      <c r="R120" s="230">
        <v>45040</v>
      </c>
      <c r="BH120" s="230" t="s">
        <v>270</v>
      </c>
      <c r="BI120" s="230" t="s">
        <v>270</v>
      </c>
      <c r="BJ120" s="230" t="s">
        <v>270</v>
      </c>
      <c r="BK120" s="230" t="s">
        <v>270</v>
      </c>
      <c r="BL120" s="230" t="s">
        <v>270</v>
      </c>
      <c r="BM120" s="230" t="s">
        <v>270</v>
      </c>
      <c r="BN120" s="230" t="s">
        <v>270</v>
      </c>
      <c r="BO120" s="230" t="s">
        <v>270</v>
      </c>
      <c r="BP120" s="230" t="s">
        <v>270</v>
      </c>
      <c r="BQ120" s="230" t="s">
        <v>270</v>
      </c>
      <c r="BR120" s="230" t="s">
        <v>270</v>
      </c>
      <c r="BS120" s="230" t="s">
        <v>270</v>
      </c>
      <c r="BT120" s="230" t="s">
        <v>270</v>
      </c>
      <c r="BU120" s="230" t="s">
        <v>270</v>
      </c>
      <c r="BV120" s="230" t="s">
        <v>270</v>
      </c>
      <c r="BW120" s="230" t="s">
        <v>270</v>
      </c>
      <c r="BX120" s="230" t="s">
        <v>270</v>
      </c>
      <c r="BY120" s="230" t="s">
        <v>270</v>
      </c>
      <c r="BZ120" s="230" t="s">
        <v>270</v>
      </c>
      <c r="CA120" s="230" t="s">
        <v>270</v>
      </c>
      <c r="CB120" s="230" t="s">
        <v>270</v>
      </c>
      <c r="CC120" s="230" t="s">
        <v>270</v>
      </c>
      <c r="CD120" s="230" t="s">
        <v>270</v>
      </c>
      <c r="CE120" s="230" t="s">
        <v>270</v>
      </c>
      <c r="CF120" s="230" t="s">
        <v>270</v>
      </c>
      <c r="CG120" s="230" t="s">
        <v>270</v>
      </c>
      <c r="CH120" s="230" t="s">
        <v>270</v>
      </c>
      <c r="CI120" s="230" t="s">
        <v>270</v>
      </c>
      <c r="CJ120" s="230" t="s">
        <v>270</v>
      </c>
      <c r="CK120" s="230" t="s">
        <v>270</v>
      </c>
      <c r="CL120" s="230" t="s">
        <v>270</v>
      </c>
      <c r="CM120" s="230" t="s">
        <v>270</v>
      </c>
      <c r="CN120" s="230" t="s">
        <v>270</v>
      </c>
      <c r="CO120" s="230" t="s">
        <v>270</v>
      </c>
      <c r="CP120" s="230" t="s">
        <v>270</v>
      </c>
      <c r="CQ120" s="230" t="s">
        <v>270</v>
      </c>
      <c r="CR120" s="230" t="s">
        <v>270</v>
      </c>
      <c r="CS120" s="230" t="s">
        <v>270</v>
      </c>
      <c r="CT120" s="230" t="s">
        <v>270</v>
      </c>
      <c r="CU120" s="230" t="s">
        <v>270</v>
      </c>
      <c r="CV120" s="230" t="s">
        <v>270</v>
      </c>
      <c r="CW120" s="230" t="s">
        <v>270</v>
      </c>
      <c r="CX120" s="230" t="s">
        <v>270</v>
      </c>
      <c r="CY120" s="230" t="s">
        <v>270</v>
      </c>
      <c r="CZ120" s="230" t="s">
        <v>270</v>
      </c>
      <c r="DA120" s="230" t="s">
        <v>270</v>
      </c>
      <c r="DB120" s="230" t="s">
        <v>270</v>
      </c>
      <c r="DC120" s="230" t="s">
        <v>270</v>
      </c>
      <c r="DD120" s="230" t="s">
        <v>270</v>
      </c>
      <c r="DE120" s="230" t="s">
        <v>270</v>
      </c>
      <c r="DF120" s="230" t="s">
        <v>270</v>
      </c>
      <c r="DG120" s="230" t="s">
        <v>270</v>
      </c>
      <c r="DH120" s="230" t="s">
        <v>270</v>
      </c>
      <c r="DI120" s="230" t="s">
        <v>270</v>
      </c>
      <c r="DJ120" s="230" t="s">
        <v>270</v>
      </c>
      <c r="DK120" s="230" t="s">
        <v>270</v>
      </c>
      <c r="DL120" s="230" t="s">
        <v>270</v>
      </c>
      <c r="DM120" s="230" t="s">
        <v>270</v>
      </c>
      <c r="DN120" s="230" t="s">
        <v>270</v>
      </c>
      <c r="DO120" s="230" t="s">
        <v>270</v>
      </c>
      <c r="DP120" s="230" t="s">
        <v>270</v>
      </c>
      <c r="DQ120" s="230" t="s">
        <v>270</v>
      </c>
      <c r="DR120" s="230" t="s">
        <v>270</v>
      </c>
      <c r="DS120" s="230" t="s">
        <v>270</v>
      </c>
      <c r="DT120" s="230" t="s">
        <v>270</v>
      </c>
      <c r="DU120" s="230" t="s">
        <v>270</v>
      </c>
      <c r="DV120" s="230" t="s">
        <v>270</v>
      </c>
      <c r="DW120" s="230" t="s">
        <v>270</v>
      </c>
      <c r="DX120" s="230" t="s">
        <v>270</v>
      </c>
      <c r="DY120" s="230" t="s">
        <v>270</v>
      </c>
      <c r="DZ120" s="230" t="s">
        <v>270</v>
      </c>
      <c r="EA120" s="230" t="s">
        <v>270</v>
      </c>
      <c r="EB120" s="230" t="s">
        <v>270</v>
      </c>
      <c r="EC120" s="230" t="s">
        <v>270</v>
      </c>
      <c r="ED120" s="230" t="s">
        <v>270</v>
      </c>
      <c r="EE120" s="230" t="s">
        <v>270</v>
      </c>
      <c r="EF120" s="230" t="s">
        <v>270</v>
      </c>
      <c r="EG120" s="230" t="s">
        <v>270</v>
      </c>
      <c r="EH120" s="230" t="s">
        <v>270</v>
      </c>
      <c r="EI120" s="230" t="s">
        <v>270</v>
      </c>
      <c r="EJ120" s="230" t="s">
        <v>270</v>
      </c>
      <c r="EK120" s="230" t="s">
        <v>270</v>
      </c>
      <c r="EL120" s="230" t="s">
        <v>270</v>
      </c>
      <c r="EM120" s="230" t="s">
        <v>270</v>
      </c>
      <c r="EN120" s="230" t="s">
        <v>270</v>
      </c>
      <c r="EO120" s="230" t="s">
        <v>270</v>
      </c>
      <c r="EP120" s="230" t="s">
        <v>270</v>
      </c>
      <c r="EQ120" s="230" t="s">
        <v>270</v>
      </c>
      <c r="ER120" s="230" t="s">
        <v>270</v>
      </c>
      <c r="ES120" s="230" t="s">
        <v>323</v>
      </c>
      <c r="ET120" s="230" t="s">
        <v>333</v>
      </c>
      <c r="EU120" s="230" t="s">
        <v>270</v>
      </c>
      <c r="EV120" s="230" t="s">
        <v>270</v>
      </c>
      <c r="EW120" s="230" t="s">
        <v>270</v>
      </c>
      <c r="EX120" s="230" t="s">
        <v>270</v>
      </c>
      <c r="EY120" s="230" t="s">
        <v>270</v>
      </c>
      <c r="EZ120" s="230" t="s">
        <v>270</v>
      </c>
      <c r="FA120" s="230" t="s">
        <v>270</v>
      </c>
      <c r="FB120" s="230" t="s">
        <v>270</v>
      </c>
      <c r="FC120" s="230" t="s">
        <v>270</v>
      </c>
      <c r="FD120" s="230" t="s">
        <v>270</v>
      </c>
      <c r="FE120" s="230" t="s">
        <v>270</v>
      </c>
      <c r="FF120" s="230" t="s">
        <v>270</v>
      </c>
      <c r="FG120" s="230" t="s">
        <v>270</v>
      </c>
      <c r="FH120" s="230" t="s">
        <v>270</v>
      </c>
      <c r="FI120" s="230" t="s">
        <v>270</v>
      </c>
      <c r="FJ120" s="230" t="s">
        <v>270</v>
      </c>
      <c r="FK120" s="230" t="s">
        <v>270</v>
      </c>
      <c r="FL120" s="230" t="s">
        <v>270</v>
      </c>
      <c r="FM120" s="230" t="s">
        <v>270</v>
      </c>
      <c r="FN120" s="230" t="s">
        <v>270</v>
      </c>
      <c r="FO120" s="230" t="s">
        <v>270</v>
      </c>
      <c r="FP120" s="230" t="s">
        <v>270</v>
      </c>
      <c r="FQ120" s="230" t="s">
        <v>270</v>
      </c>
      <c r="FR120" s="230" t="s">
        <v>270</v>
      </c>
      <c r="FS120" s="230" t="s">
        <v>270</v>
      </c>
      <c r="FT120" s="230" t="s">
        <v>270</v>
      </c>
      <c r="FU120" s="230" t="s">
        <v>270</v>
      </c>
      <c r="FV120" s="230" t="s">
        <v>270</v>
      </c>
      <c r="FW120" s="230" t="s">
        <v>270</v>
      </c>
      <c r="FX120" s="230" t="s">
        <v>270</v>
      </c>
      <c r="FY120" s="230" t="s">
        <v>270</v>
      </c>
      <c r="FZ120" s="230" t="s">
        <v>270</v>
      </c>
      <c r="GA120" s="230" t="s">
        <v>270</v>
      </c>
      <c r="GB120" s="230" t="s">
        <v>270</v>
      </c>
      <c r="GC120" s="230" t="s">
        <v>270</v>
      </c>
      <c r="GD120" s="230" t="s">
        <v>270</v>
      </c>
      <c r="GE120" s="230" t="s">
        <v>270</v>
      </c>
      <c r="GF120" s="230" t="s">
        <v>270</v>
      </c>
      <c r="GG120" s="230" t="s">
        <v>270</v>
      </c>
      <c r="GH120" s="230" t="s">
        <v>270</v>
      </c>
      <c r="GI120" s="230" t="s">
        <v>270</v>
      </c>
      <c r="GJ120" s="230" t="s">
        <v>270</v>
      </c>
      <c r="GK120" s="230" t="s">
        <v>270</v>
      </c>
      <c r="GL120" s="230" t="s">
        <v>270</v>
      </c>
      <c r="GM120" s="230" t="s">
        <v>270</v>
      </c>
      <c r="GN120" s="230" t="s">
        <v>270</v>
      </c>
      <c r="GO120" s="230" t="s">
        <v>270</v>
      </c>
      <c r="GP120" s="228"/>
      <c r="GQ120" s="229" cm="1">
        <f t="array" ref="GQ120">IF(OR(N120:ER120='Annex.1　DeclarationDesired'!$F$30),ROW(),"")</f>
        <v>120</v>
      </c>
      <c r="GR120" s="229"/>
    </row>
    <row r="121" spans="1:200" s="230" customFormat="1" ht="20.65" customHeight="1">
      <c r="A121" s="242" t="s">
        <v>789</v>
      </c>
      <c r="B121" s="241" t="s">
        <v>775</v>
      </c>
      <c r="C121" s="235" t="s">
        <v>363</v>
      </c>
      <c r="D121" s="235" t="s">
        <v>786</v>
      </c>
      <c r="E121" s="235" t="s">
        <v>790</v>
      </c>
      <c r="F121" s="235" t="s">
        <v>791</v>
      </c>
      <c r="G121" s="235" t="s">
        <v>779</v>
      </c>
      <c r="H121" s="235" t="s">
        <v>265</v>
      </c>
      <c r="I121" s="235"/>
      <c r="J121" s="235" t="s">
        <v>267</v>
      </c>
      <c r="K121" s="235" t="s">
        <v>780</v>
      </c>
      <c r="L121" s="235" t="s">
        <v>268</v>
      </c>
      <c r="M121" s="230" t="s">
        <v>298</v>
      </c>
      <c r="N121" s="230">
        <v>38010</v>
      </c>
      <c r="O121" s="230">
        <v>38050</v>
      </c>
      <c r="P121" s="230">
        <v>39010</v>
      </c>
      <c r="Q121" s="230">
        <v>39030</v>
      </c>
      <c r="R121" s="230">
        <v>39060</v>
      </c>
      <c r="BH121" s="230" t="s">
        <v>270</v>
      </c>
      <c r="BI121" s="230" t="s">
        <v>270</v>
      </c>
      <c r="BJ121" s="230" t="s">
        <v>270</v>
      </c>
      <c r="BK121" s="230" t="s">
        <v>270</v>
      </c>
      <c r="BL121" s="230" t="s">
        <v>270</v>
      </c>
      <c r="BM121" s="230" t="s">
        <v>270</v>
      </c>
      <c r="BN121" s="230" t="s">
        <v>270</v>
      </c>
      <c r="BO121" s="230" t="s">
        <v>270</v>
      </c>
      <c r="BP121" s="230" t="s">
        <v>270</v>
      </c>
      <c r="BQ121" s="230" t="s">
        <v>270</v>
      </c>
      <c r="BR121" s="230" t="s">
        <v>270</v>
      </c>
      <c r="BS121" s="230" t="s">
        <v>270</v>
      </c>
      <c r="BT121" s="230" t="s">
        <v>270</v>
      </c>
      <c r="BU121" s="230" t="s">
        <v>270</v>
      </c>
      <c r="BV121" s="230" t="s">
        <v>270</v>
      </c>
      <c r="BW121" s="230" t="s">
        <v>270</v>
      </c>
      <c r="BX121" s="230" t="s">
        <v>270</v>
      </c>
      <c r="BY121" s="230" t="s">
        <v>270</v>
      </c>
      <c r="BZ121" s="230" t="s">
        <v>270</v>
      </c>
      <c r="CA121" s="230" t="s">
        <v>270</v>
      </c>
      <c r="CB121" s="230" t="s">
        <v>270</v>
      </c>
      <c r="CC121" s="230" t="s">
        <v>270</v>
      </c>
      <c r="CD121" s="230" t="s">
        <v>270</v>
      </c>
      <c r="CE121" s="230" t="s">
        <v>270</v>
      </c>
      <c r="CF121" s="230" t="s">
        <v>270</v>
      </c>
      <c r="CG121" s="230" t="s">
        <v>270</v>
      </c>
      <c r="CH121" s="230" t="s">
        <v>270</v>
      </c>
      <c r="CI121" s="230" t="s">
        <v>270</v>
      </c>
      <c r="CJ121" s="230" t="s">
        <v>270</v>
      </c>
      <c r="CK121" s="230" t="s">
        <v>270</v>
      </c>
      <c r="CL121" s="230" t="s">
        <v>270</v>
      </c>
      <c r="CM121" s="230" t="s">
        <v>270</v>
      </c>
      <c r="CN121" s="230" t="s">
        <v>270</v>
      </c>
      <c r="CO121" s="230" t="s">
        <v>270</v>
      </c>
      <c r="CP121" s="230" t="s">
        <v>270</v>
      </c>
      <c r="CQ121" s="230" t="s">
        <v>270</v>
      </c>
      <c r="CR121" s="230" t="s">
        <v>270</v>
      </c>
      <c r="CS121" s="230" t="s">
        <v>270</v>
      </c>
      <c r="CT121" s="230" t="s">
        <v>270</v>
      </c>
      <c r="CU121" s="230" t="s">
        <v>270</v>
      </c>
      <c r="CV121" s="230" t="s">
        <v>270</v>
      </c>
      <c r="CW121" s="230" t="s">
        <v>270</v>
      </c>
      <c r="CX121" s="230" t="s">
        <v>270</v>
      </c>
      <c r="CY121" s="230" t="s">
        <v>270</v>
      </c>
      <c r="CZ121" s="230" t="s">
        <v>270</v>
      </c>
      <c r="DA121" s="230" t="s">
        <v>270</v>
      </c>
      <c r="DB121" s="230" t="s">
        <v>270</v>
      </c>
      <c r="DC121" s="230" t="s">
        <v>270</v>
      </c>
      <c r="DD121" s="230" t="s">
        <v>270</v>
      </c>
      <c r="DE121" s="230" t="s">
        <v>270</v>
      </c>
      <c r="DF121" s="230" t="s">
        <v>270</v>
      </c>
      <c r="DG121" s="230" t="s">
        <v>270</v>
      </c>
      <c r="DH121" s="230" t="s">
        <v>270</v>
      </c>
      <c r="DI121" s="230" t="s">
        <v>270</v>
      </c>
      <c r="DJ121" s="230" t="s">
        <v>270</v>
      </c>
      <c r="DK121" s="230" t="s">
        <v>270</v>
      </c>
      <c r="DL121" s="230" t="s">
        <v>270</v>
      </c>
      <c r="DM121" s="230" t="s">
        <v>270</v>
      </c>
      <c r="DN121" s="230" t="s">
        <v>270</v>
      </c>
      <c r="DO121" s="230" t="s">
        <v>270</v>
      </c>
      <c r="DP121" s="230" t="s">
        <v>270</v>
      </c>
      <c r="DQ121" s="230" t="s">
        <v>270</v>
      </c>
      <c r="DR121" s="230" t="s">
        <v>270</v>
      </c>
      <c r="DS121" s="230" t="s">
        <v>270</v>
      </c>
      <c r="DT121" s="230" t="s">
        <v>270</v>
      </c>
      <c r="DU121" s="230" t="s">
        <v>270</v>
      </c>
      <c r="DV121" s="230" t="s">
        <v>270</v>
      </c>
      <c r="DW121" s="230" t="s">
        <v>270</v>
      </c>
      <c r="DX121" s="230" t="s">
        <v>270</v>
      </c>
      <c r="DY121" s="230" t="s">
        <v>270</v>
      </c>
      <c r="DZ121" s="230" t="s">
        <v>270</v>
      </c>
      <c r="EA121" s="230" t="s">
        <v>270</v>
      </c>
      <c r="EB121" s="230" t="s">
        <v>270</v>
      </c>
      <c r="EC121" s="230" t="s">
        <v>270</v>
      </c>
      <c r="ED121" s="230" t="s">
        <v>270</v>
      </c>
      <c r="EE121" s="230" t="s">
        <v>270</v>
      </c>
      <c r="EF121" s="230" t="s">
        <v>270</v>
      </c>
      <c r="EG121" s="230" t="s">
        <v>270</v>
      </c>
      <c r="EH121" s="230" t="s">
        <v>270</v>
      </c>
      <c r="EI121" s="230" t="s">
        <v>270</v>
      </c>
      <c r="EJ121" s="230" t="s">
        <v>270</v>
      </c>
      <c r="EK121" s="230" t="s">
        <v>270</v>
      </c>
      <c r="EL121" s="230" t="s">
        <v>270</v>
      </c>
      <c r="EM121" s="230" t="s">
        <v>270</v>
      </c>
      <c r="EN121" s="230" t="s">
        <v>270</v>
      </c>
      <c r="EO121" s="230" t="s">
        <v>270</v>
      </c>
      <c r="EP121" s="230" t="s">
        <v>270</v>
      </c>
      <c r="EQ121" s="230" t="s">
        <v>270</v>
      </c>
      <c r="ER121" s="230" t="s">
        <v>270</v>
      </c>
      <c r="ES121" s="230" t="s">
        <v>328</v>
      </c>
      <c r="ET121" s="230" t="s">
        <v>323</v>
      </c>
      <c r="EU121" s="230" t="s">
        <v>270</v>
      </c>
      <c r="EV121" s="230" t="s">
        <v>270</v>
      </c>
      <c r="EW121" s="230" t="s">
        <v>270</v>
      </c>
      <c r="EX121" s="230" t="s">
        <v>270</v>
      </c>
      <c r="EY121" s="230" t="s">
        <v>270</v>
      </c>
      <c r="EZ121" s="230" t="s">
        <v>270</v>
      </c>
      <c r="FA121" s="230" t="s">
        <v>270</v>
      </c>
      <c r="FB121" s="230" t="s">
        <v>270</v>
      </c>
      <c r="FC121" s="230" t="s">
        <v>270</v>
      </c>
      <c r="FD121" s="230" t="s">
        <v>270</v>
      </c>
      <c r="FE121" s="230" t="s">
        <v>270</v>
      </c>
      <c r="FF121" s="230" t="s">
        <v>270</v>
      </c>
      <c r="FG121" s="230" t="s">
        <v>270</v>
      </c>
      <c r="FH121" s="230" t="s">
        <v>270</v>
      </c>
      <c r="FI121" s="230" t="s">
        <v>270</v>
      </c>
      <c r="FJ121" s="230" t="s">
        <v>270</v>
      </c>
      <c r="FK121" s="230" t="s">
        <v>270</v>
      </c>
      <c r="FL121" s="230" t="s">
        <v>270</v>
      </c>
      <c r="FM121" s="230" t="s">
        <v>270</v>
      </c>
      <c r="FN121" s="230" t="s">
        <v>270</v>
      </c>
      <c r="FO121" s="230" t="s">
        <v>270</v>
      </c>
      <c r="FP121" s="230" t="s">
        <v>270</v>
      </c>
      <c r="FQ121" s="230" t="s">
        <v>270</v>
      </c>
      <c r="FR121" s="230" t="s">
        <v>270</v>
      </c>
      <c r="FS121" s="230" t="s">
        <v>270</v>
      </c>
      <c r="FT121" s="230" t="s">
        <v>270</v>
      </c>
      <c r="FU121" s="230" t="s">
        <v>270</v>
      </c>
      <c r="FV121" s="230" t="s">
        <v>270</v>
      </c>
      <c r="FW121" s="230" t="s">
        <v>270</v>
      </c>
      <c r="FX121" s="230" t="s">
        <v>270</v>
      </c>
      <c r="FY121" s="230" t="s">
        <v>270</v>
      </c>
      <c r="FZ121" s="230" t="s">
        <v>270</v>
      </c>
      <c r="GA121" s="230" t="s">
        <v>270</v>
      </c>
      <c r="GB121" s="230" t="s">
        <v>270</v>
      </c>
      <c r="GC121" s="230" t="s">
        <v>270</v>
      </c>
      <c r="GD121" s="230" t="s">
        <v>270</v>
      </c>
      <c r="GE121" s="230" t="s">
        <v>270</v>
      </c>
      <c r="GF121" s="230" t="s">
        <v>270</v>
      </c>
      <c r="GG121" s="230" t="s">
        <v>270</v>
      </c>
      <c r="GH121" s="230" t="s">
        <v>270</v>
      </c>
      <c r="GI121" s="230" t="s">
        <v>270</v>
      </c>
      <c r="GJ121" s="230" t="s">
        <v>270</v>
      </c>
      <c r="GK121" s="230" t="s">
        <v>270</v>
      </c>
      <c r="GL121" s="230" t="s">
        <v>270</v>
      </c>
      <c r="GM121" s="230" t="s">
        <v>270</v>
      </c>
      <c r="GN121" s="230" t="s">
        <v>270</v>
      </c>
      <c r="GO121" s="230" t="s">
        <v>270</v>
      </c>
      <c r="GP121" s="228"/>
      <c r="GQ121" s="229" cm="1">
        <f t="array" ref="GQ121">IF(OR(N121:ER121='Annex.1　DeclarationDesired'!$F$30),ROW(),"")</f>
        <v>121</v>
      </c>
      <c r="GR121" s="229"/>
    </row>
    <row r="122" spans="1:200" s="230" customFormat="1" ht="20.65" customHeight="1">
      <c r="A122" s="242" t="s">
        <v>792</v>
      </c>
      <c r="B122" s="241" t="s">
        <v>775</v>
      </c>
      <c r="C122" s="235" t="s">
        <v>363</v>
      </c>
      <c r="D122" s="235" t="s">
        <v>786</v>
      </c>
      <c r="E122" s="235" t="s">
        <v>405</v>
      </c>
      <c r="F122" s="235" t="s">
        <v>793</v>
      </c>
      <c r="G122" s="235" t="s">
        <v>779</v>
      </c>
      <c r="H122" s="235" t="s">
        <v>265</v>
      </c>
      <c r="I122" s="235"/>
      <c r="J122" s="235" t="s">
        <v>267</v>
      </c>
      <c r="K122" s="235" t="s">
        <v>780</v>
      </c>
      <c r="L122" s="235" t="s">
        <v>268</v>
      </c>
      <c r="M122" s="230" t="s">
        <v>298</v>
      </c>
      <c r="N122" s="230">
        <v>38010</v>
      </c>
      <c r="O122" s="230">
        <v>39020</v>
      </c>
      <c r="P122" s="230">
        <v>39010</v>
      </c>
      <c r="Q122" s="230">
        <v>39030</v>
      </c>
      <c r="BH122" s="230" t="s">
        <v>270</v>
      </c>
      <c r="BI122" s="230" t="s">
        <v>270</v>
      </c>
      <c r="BJ122" s="230" t="s">
        <v>270</v>
      </c>
      <c r="BK122" s="230" t="s">
        <v>270</v>
      </c>
      <c r="BL122" s="230" t="s">
        <v>270</v>
      </c>
      <c r="BM122" s="230" t="s">
        <v>270</v>
      </c>
      <c r="BN122" s="230" t="s">
        <v>270</v>
      </c>
      <c r="BO122" s="230" t="s">
        <v>270</v>
      </c>
      <c r="BP122" s="230" t="s">
        <v>270</v>
      </c>
      <c r="BQ122" s="230" t="s">
        <v>270</v>
      </c>
      <c r="BR122" s="230" t="s">
        <v>270</v>
      </c>
      <c r="BS122" s="230" t="s">
        <v>270</v>
      </c>
      <c r="BT122" s="230" t="s">
        <v>270</v>
      </c>
      <c r="BU122" s="230" t="s">
        <v>270</v>
      </c>
      <c r="BV122" s="230" t="s">
        <v>270</v>
      </c>
      <c r="BW122" s="230" t="s">
        <v>270</v>
      </c>
      <c r="BX122" s="230" t="s">
        <v>270</v>
      </c>
      <c r="BY122" s="230" t="s">
        <v>270</v>
      </c>
      <c r="BZ122" s="230" t="s">
        <v>270</v>
      </c>
      <c r="CA122" s="230" t="s">
        <v>270</v>
      </c>
      <c r="CB122" s="230" t="s">
        <v>270</v>
      </c>
      <c r="CC122" s="230" t="s">
        <v>270</v>
      </c>
      <c r="CD122" s="230" t="s">
        <v>270</v>
      </c>
      <c r="CE122" s="230" t="s">
        <v>270</v>
      </c>
      <c r="CF122" s="230" t="s">
        <v>270</v>
      </c>
      <c r="CG122" s="230" t="s">
        <v>270</v>
      </c>
      <c r="CH122" s="230" t="s">
        <v>270</v>
      </c>
      <c r="CI122" s="230" t="s">
        <v>270</v>
      </c>
      <c r="CJ122" s="230" t="s">
        <v>270</v>
      </c>
      <c r="CK122" s="230" t="s">
        <v>270</v>
      </c>
      <c r="CL122" s="230" t="s">
        <v>270</v>
      </c>
      <c r="CM122" s="230" t="s">
        <v>270</v>
      </c>
      <c r="CN122" s="230" t="s">
        <v>270</v>
      </c>
      <c r="CO122" s="230" t="s">
        <v>270</v>
      </c>
      <c r="CP122" s="230" t="s">
        <v>270</v>
      </c>
      <c r="CQ122" s="230" t="s">
        <v>270</v>
      </c>
      <c r="CR122" s="230" t="s">
        <v>270</v>
      </c>
      <c r="CS122" s="230" t="s">
        <v>270</v>
      </c>
      <c r="CT122" s="230" t="s">
        <v>270</v>
      </c>
      <c r="CU122" s="230" t="s">
        <v>270</v>
      </c>
      <c r="CV122" s="230" t="s">
        <v>270</v>
      </c>
      <c r="CW122" s="230" t="s">
        <v>270</v>
      </c>
      <c r="CX122" s="230" t="s">
        <v>270</v>
      </c>
      <c r="CY122" s="230" t="s">
        <v>270</v>
      </c>
      <c r="CZ122" s="230" t="s">
        <v>270</v>
      </c>
      <c r="DA122" s="230" t="s">
        <v>270</v>
      </c>
      <c r="DB122" s="230" t="s">
        <v>270</v>
      </c>
      <c r="DC122" s="230" t="s">
        <v>270</v>
      </c>
      <c r="DD122" s="230" t="s">
        <v>270</v>
      </c>
      <c r="DE122" s="230" t="s">
        <v>270</v>
      </c>
      <c r="DF122" s="230" t="s">
        <v>270</v>
      </c>
      <c r="DG122" s="230" t="s">
        <v>270</v>
      </c>
      <c r="DH122" s="230" t="s">
        <v>270</v>
      </c>
      <c r="DI122" s="230" t="s">
        <v>270</v>
      </c>
      <c r="DJ122" s="230" t="s">
        <v>270</v>
      </c>
      <c r="DK122" s="230" t="s">
        <v>270</v>
      </c>
      <c r="DL122" s="230" t="s">
        <v>270</v>
      </c>
      <c r="DM122" s="230" t="s">
        <v>270</v>
      </c>
      <c r="DN122" s="230" t="s">
        <v>270</v>
      </c>
      <c r="DO122" s="230" t="s">
        <v>270</v>
      </c>
      <c r="DP122" s="230" t="s">
        <v>270</v>
      </c>
      <c r="DQ122" s="230" t="s">
        <v>270</v>
      </c>
      <c r="DR122" s="230" t="s">
        <v>270</v>
      </c>
      <c r="DS122" s="230" t="s">
        <v>270</v>
      </c>
      <c r="DT122" s="230" t="s">
        <v>270</v>
      </c>
      <c r="DU122" s="230" t="s">
        <v>270</v>
      </c>
      <c r="DV122" s="230" t="s">
        <v>270</v>
      </c>
      <c r="DW122" s="230" t="s">
        <v>270</v>
      </c>
      <c r="DX122" s="230" t="s">
        <v>270</v>
      </c>
      <c r="DY122" s="230" t="s">
        <v>270</v>
      </c>
      <c r="DZ122" s="230" t="s">
        <v>270</v>
      </c>
      <c r="EA122" s="230" t="s">
        <v>270</v>
      </c>
      <c r="EB122" s="230" t="s">
        <v>270</v>
      </c>
      <c r="EC122" s="230" t="s">
        <v>270</v>
      </c>
      <c r="ED122" s="230" t="s">
        <v>270</v>
      </c>
      <c r="EE122" s="230" t="s">
        <v>270</v>
      </c>
      <c r="EF122" s="230" t="s">
        <v>270</v>
      </c>
      <c r="EG122" s="230" t="s">
        <v>270</v>
      </c>
      <c r="EH122" s="230" t="s">
        <v>270</v>
      </c>
      <c r="EI122" s="230" t="s">
        <v>270</v>
      </c>
      <c r="EJ122" s="230" t="s">
        <v>270</v>
      </c>
      <c r="EK122" s="230" t="s">
        <v>270</v>
      </c>
      <c r="EL122" s="230" t="s">
        <v>270</v>
      </c>
      <c r="EM122" s="230" t="s">
        <v>270</v>
      </c>
      <c r="EN122" s="230" t="s">
        <v>270</v>
      </c>
      <c r="EO122" s="230" t="s">
        <v>270</v>
      </c>
      <c r="EP122" s="230" t="s">
        <v>270</v>
      </c>
      <c r="EQ122" s="230" t="s">
        <v>270</v>
      </c>
      <c r="ER122" s="230" t="s">
        <v>270</v>
      </c>
      <c r="ES122" s="230" t="s">
        <v>328</v>
      </c>
      <c r="ET122" s="230" t="s">
        <v>323</v>
      </c>
      <c r="EU122" s="230" t="s">
        <v>270</v>
      </c>
      <c r="EV122" s="230" t="s">
        <v>270</v>
      </c>
      <c r="EW122" s="230" t="s">
        <v>270</v>
      </c>
      <c r="EX122" s="230" t="s">
        <v>270</v>
      </c>
      <c r="EY122" s="230" t="s">
        <v>270</v>
      </c>
      <c r="EZ122" s="230" t="s">
        <v>270</v>
      </c>
      <c r="FA122" s="230" t="s">
        <v>270</v>
      </c>
      <c r="FB122" s="230" t="s">
        <v>270</v>
      </c>
      <c r="FC122" s="230" t="s">
        <v>270</v>
      </c>
      <c r="FD122" s="230" t="s">
        <v>270</v>
      </c>
      <c r="FE122" s="230" t="s">
        <v>270</v>
      </c>
      <c r="FF122" s="230" t="s">
        <v>270</v>
      </c>
      <c r="FG122" s="230" t="s">
        <v>270</v>
      </c>
      <c r="FH122" s="230" t="s">
        <v>270</v>
      </c>
      <c r="FI122" s="230" t="s">
        <v>270</v>
      </c>
      <c r="FJ122" s="230" t="s">
        <v>270</v>
      </c>
      <c r="FK122" s="230" t="s">
        <v>270</v>
      </c>
      <c r="FL122" s="230" t="s">
        <v>270</v>
      </c>
      <c r="FM122" s="230" t="s">
        <v>270</v>
      </c>
      <c r="FN122" s="230" t="s">
        <v>270</v>
      </c>
      <c r="FO122" s="230" t="s">
        <v>270</v>
      </c>
      <c r="FP122" s="230" t="s">
        <v>270</v>
      </c>
      <c r="FQ122" s="230" t="s">
        <v>270</v>
      </c>
      <c r="FR122" s="230" t="s">
        <v>270</v>
      </c>
      <c r="FS122" s="230" t="s">
        <v>270</v>
      </c>
      <c r="FT122" s="230" t="s">
        <v>270</v>
      </c>
      <c r="FU122" s="230" t="s">
        <v>270</v>
      </c>
      <c r="FV122" s="230" t="s">
        <v>270</v>
      </c>
      <c r="FW122" s="230" t="s">
        <v>270</v>
      </c>
      <c r="FX122" s="230" t="s">
        <v>270</v>
      </c>
      <c r="FY122" s="230" t="s">
        <v>270</v>
      </c>
      <c r="FZ122" s="230" t="s">
        <v>270</v>
      </c>
      <c r="GA122" s="230" t="s">
        <v>270</v>
      </c>
      <c r="GB122" s="230" t="s">
        <v>270</v>
      </c>
      <c r="GC122" s="230" t="s">
        <v>270</v>
      </c>
      <c r="GD122" s="230" t="s">
        <v>270</v>
      </c>
      <c r="GE122" s="230" t="s">
        <v>270</v>
      </c>
      <c r="GF122" s="230" t="s">
        <v>270</v>
      </c>
      <c r="GG122" s="230" t="s">
        <v>270</v>
      </c>
      <c r="GH122" s="230" t="s">
        <v>270</v>
      </c>
      <c r="GI122" s="230" t="s">
        <v>270</v>
      </c>
      <c r="GJ122" s="230" t="s">
        <v>270</v>
      </c>
      <c r="GK122" s="230" t="s">
        <v>270</v>
      </c>
      <c r="GL122" s="230" t="s">
        <v>270</v>
      </c>
      <c r="GM122" s="230" t="s">
        <v>270</v>
      </c>
      <c r="GN122" s="230" t="s">
        <v>270</v>
      </c>
      <c r="GO122" s="230" t="s">
        <v>270</v>
      </c>
      <c r="GP122" s="228"/>
      <c r="GQ122" s="229" cm="1">
        <f t="array" ref="GQ122">IF(OR(N122:ER122='Annex.1　DeclarationDesired'!$F$30),ROW(),"")</f>
        <v>122</v>
      </c>
      <c r="GR122" s="229"/>
    </row>
    <row r="123" spans="1:200" s="230" customFormat="1" ht="20.65" customHeight="1">
      <c r="A123" s="242" t="s">
        <v>794</v>
      </c>
      <c r="B123" s="241" t="s">
        <v>775</v>
      </c>
      <c r="C123" s="235" t="s">
        <v>363</v>
      </c>
      <c r="D123" s="235" t="s">
        <v>786</v>
      </c>
      <c r="E123" s="235" t="s">
        <v>795</v>
      </c>
      <c r="F123" s="235" t="s">
        <v>796</v>
      </c>
      <c r="G123" s="235" t="s">
        <v>779</v>
      </c>
      <c r="H123" s="235" t="s">
        <v>265</v>
      </c>
      <c r="I123" s="235"/>
      <c r="J123" s="235" t="s">
        <v>267</v>
      </c>
      <c r="K123" s="235" t="s">
        <v>780</v>
      </c>
      <c r="L123" s="235" t="s">
        <v>268</v>
      </c>
      <c r="M123" s="230" t="s">
        <v>298</v>
      </c>
      <c r="N123" s="230">
        <v>39040</v>
      </c>
      <c r="O123" s="230">
        <v>39050</v>
      </c>
      <c r="BH123" s="230" t="s">
        <v>270</v>
      </c>
      <c r="BI123" s="230" t="s">
        <v>270</v>
      </c>
      <c r="BJ123" s="230" t="s">
        <v>270</v>
      </c>
      <c r="BK123" s="230" t="s">
        <v>270</v>
      </c>
      <c r="BL123" s="230" t="s">
        <v>270</v>
      </c>
      <c r="BM123" s="230" t="s">
        <v>270</v>
      </c>
      <c r="BN123" s="230" t="s">
        <v>270</v>
      </c>
      <c r="BO123" s="230" t="s">
        <v>270</v>
      </c>
      <c r="BP123" s="230" t="s">
        <v>270</v>
      </c>
      <c r="BQ123" s="230" t="s">
        <v>270</v>
      </c>
      <c r="BR123" s="230" t="s">
        <v>270</v>
      </c>
      <c r="BS123" s="230" t="s">
        <v>270</v>
      </c>
      <c r="BT123" s="230" t="s">
        <v>270</v>
      </c>
      <c r="BU123" s="230" t="s">
        <v>270</v>
      </c>
      <c r="BV123" s="230" t="s">
        <v>270</v>
      </c>
      <c r="BW123" s="230" t="s">
        <v>270</v>
      </c>
      <c r="BX123" s="230" t="s">
        <v>270</v>
      </c>
      <c r="BY123" s="230" t="s">
        <v>270</v>
      </c>
      <c r="BZ123" s="230" t="s">
        <v>270</v>
      </c>
      <c r="CA123" s="230" t="s">
        <v>270</v>
      </c>
      <c r="CB123" s="230" t="s">
        <v>270</v>
      </c>
      <c r="CC123" s="230" t="s">
        <v>270</v>
      </c>
      <c r="CD123" s="230" t="s">
        <v>270</v>
      </c>
      <c r="CE123" s="230" t="s">
        <v>270</v>
      </c>
      <c r="CF123" s="230" t="s">
        <v>270</v>
      </c>
      <c r="CG123" s="230" t="s">
        <v>270</v>
      </c>
      <c r="CH123" s="230" t="s">
        <v>270</v>
      </c>
      <c r="CI123" s="230" t="s">
        <v>270</v>
      </c>
      <c r="CJ123" s="230" t="s">
        <v>270</v>
      </c>
      <c r="CK123" s="230" t="s">
        <v>270</v>
      </c>
      <c r="CL123" s="230" t="s">
        <v>270</v>
      </c>
      <c r="CM123" s="230" t="s">
        <v>270</v>
      </c>
      <c r="CN123" s="230" t="s">
        <v>270</v>
      </c>
      <c r="CO123" s="230" t="s">
        <v>270</v>
      </c>
      <c r="CP123" s="230" t="s">
        <v>270</v>
      </c>
      <c r="CQ123" s="230" t="s">
        <v>270</v>
      </c>
      <c r="CR123" s="230" t="s">
        <v>270</v>
      </c>
      <c r="CS123" s="230" t="s">
        <v>270</v>
      </c>
      <c r="CT123" s="230" t="s">
        <v>270</v>
      </c>
      <c r="CU123" s="230" t="s">
        <v>270</v>
      </c>
      <c r="CV123" s="230" t="s">
        <v>270</v>
      </c>
      <c r="CW123" s="230" t="s">
        <v>270</v>
      </c>
      <c r="CX123" s="230" t="s">
        <v>270</v>
      </c>
      <c r="CY123" s="230" t="s">
        <v>270</v>
      </c>
      <c r="CZ123" s="230" t="s">
        <v>270</v>
      </c>
      <c r="DA123" s="230" t="s">
        <v>270</v>
      </c>
      <c r="DB123" s="230" t="s">
        <v>270</v>
      </c>
      <c r="DC123" s="230" t="s">
        <v>270</v>
      </c>
      <c r="DD123" s="230" t="s">
        <v>270</v>
      </c>
      <c r="DE123" s="230" t="s">
        <v>270</v>
      </c>
      <c r="DF123" s="230" t="s">
        <v>270</v>
      </c>
      <c r="DG123" s="230" t="s">
        <v>270</v>
      </c>
      <c r="DH123" s="230" t="s">
        <v>270</v>
      </c>
      <c r="DI123" s="230" t="s">
        <v>270</v>
      </c>
      <c r="DJ123" s="230" t="s">
        <v>270</v>
      </c>
      <c r="DK123" s="230" t="s">
        <v>270</v>
      </c>
      <c r="DL123" s="230" t="s">
        <v>270</v>
      </c>
      <c r="DM123" s="230" t="s">
        <v>270</v>
      </c>
      <c r="DN123" s="230" t="s">
        <v>270</v>
      </c>
      <c r="DO123" s="230" t="s">
        <v>270</v>
      </c>
      <c r="DP123" s="230" t="s">
        <v>270</v>
      </c>
      <c r="DQ123" s="230" t="s">
        <v>270</v>
      </c>
      <c r="DR123" s="230" t="s">
        <v>270</v>
      </c>
      <c r="DS123" s="230" t="s">
        <v>270</v>
      </c>
      <c r="DT123" s="230" t="s">
        <v>270</v>
      </c>
      <c r="DU123" s="230" t="s">
        <v>270</v>
      </c>
      <c r="DV123" s="230" t="s">
        <v>270</v>
      </c>
      <c r="DW123" s="230" t="s">
        <v>270</v>
      </c>
      <c r="DX123" s="230" t="s">
        <v>270</v>
      </c>
      <c r="DY123" s="230" t="s">
        <v>270</v>
      </c>
      <c r="DZ123" s="230" t="s">
        <v>270</v>
      </c>
      <c r="EA123" s="230" t="s">
        <v>270</v>
      </c>
      <c r="EB123" s="230" t="s">
        <v>270</v>
      </c>
      <c r="EC123" s="230" t="s">
        <v>270</v>
      </c>
      <c r="ED123" s="230" t="s">
        <v>270</v>
      </c>
      <c r="EE123" s="230" t="s">
        <v>270</v>
      </c>
      <c r="EF123" s="230" t="s">
        <v>270</v>
      </c>
      <c r="EG123" s="230" t="s">
        <v>270</v>
      </c>
      <c r="EH123" s="230" t="s">
        <v>270</v>
      </c>
      <c r="EI123" s="230" t="s">
        <v>270</v>
      </c>
      <c r="EJ123" s="230" t="s">
        <v>270</v>
      </c>
      <c r="EK123" s="230" t="s">
        <v>270</v>
      </c>
      <c r="EL123" s="230" t="s">
        <v>270</v>
      </c>
      <c r="EM123" s="230" t="s">
        <v>270</v>
      </c>
      <c r="EN123" s="230" t="s">
        <v>270</v>
      </c>
      <c r="EO123" s="230" t="s">
        <v>270</v>
      </c>
      <c r="EP123" s="230" t="s">
        <v>270</v>
      </c>
      <c r="EQ123" s="230" t="s">
        <v>270</v>
      </c>
      <c r="ER123" s="230" t="s">
        <v>270</v>
      </c>
      <c r="ES123" s="230" t="s">
        <v>323</v>
      </c>
      <c r="ET123" s="230" t="s">
        <v>270</v>
      </c>
      <c r="EU123" s="230" t="s">
        <v>270</v>
      </c>
      <c r="EV123" s="230" t="s">
        <v>270</v>
      </c>
      <c r="EW123" s="230" t="s">
        <v>270</v>
      </c>
      <c r="EX123" s="230" t="s">
        <v>270</v>
      </c>
      <c r="EY123" s="230" t="s">
        <v>270</v>
      </c>
      <c r="EZ123" s="230" t="s">
        <v>270</v>
      </c>
      <c r="FA123" s="230" t="s">
        <v>270</v>
      </c>
      <c r="FB123" s="230" t="s">
        <v>270</v>
      </c>
      <c r="FC123" s="230" t="s">
        <v>270</v>
      </c>
      <c r="FD123" s="230" t="s">
        <v>270</v>
      </c>
      <c r="FE123" s="230" t="s">
        <v>270</v>
      </c>
      <c r="FF123" s="230" t="s">
        <v>270</v>
      </c>
      <c r="FG123" s="230" t="s">
        <v>270</v>
      </c>
      <c r="FH123" s="230" t="s">
        <v>270</v>
      </c>
      <c r="FI123" s="230" t="s">
        <v>270</v>
      </c>
      <c r="FJ123" s="230" t="s">
        <v>270</v>
      </c>
      <c r="FK123" s="230" t="s">
        <v>270</v>
      </c>
      <c r="FL123" s="230" t="s">
        <v>270</v>
      </c>
      <c r="FM123" s="230" t="s">
        <v>270</v>
      </c>
      <c r="FN123" s="230" t="s">
        <v>270</v>
      </c>
      <c r="FO123" s="230" t="s">
        <v>270</v>
      </c>
      <c r="FP123" s="230" t="s">
        <v>270</v>
      </c>
      <c r="FQ123" s="230" t="s">
        <v>270</v>
      </c>
      <c r="FR123" s="230" t="s">
        <v>270</v>
      </c>
      <c r="FS123" s="230" t="s">
        <v>270</v>
      </c>
      <c r="FT123" s="230" t="s">
        <v>270</v>
      </c>
      <c r="FU123" s="230" t="s">
        <v>270</v>
      </c>
      <c r="FV123" s="230" t="s">
        <v>270</v>
      </c>
      <c r="FW123" s="230" t="s">
        <v>270</v>
      </c>
      <c r="FX123" s="230" t="s">
        <v>270</v>
      </c>
      <c r="FY123" s="230" t="s">
        <v>270</v>
      </c>
      <c r="FZ123" s="230" t="s">
        <v>270</v>
      </c>
      <c r="GA123" s="230" t="s">
        <v>270</v>
      </c>
      <c r="GB123" s="230" t="s">
        <v>270</v>
      </c>
      <c r="GC123" s="230" t="s">
        <v>270</v>
      </c>
      <c r="GD123" s="230" t="s">
        <v>270</v>
      </c>
      <c r="GE123" s="230" t="s">
        <v>270</v>
      </c>
      <c r="GF123" s="230" t="s">
        <v>270</v>
      </c>
      <c r="GG123" s="230" t="s">
        <v>270</v>
      </c>
      <c r="GH123" s="230" t="s">
        <v>270</v>
      </c>
      <c r="GI123" s="230" t="s">
        <v>270</v>
      </c>
      <c r="GJ123" s="230" t="s">
        <v>270</v>
      </c>
      <c r="GK123" s="230" t="s">
        <v>270</v>
      </c>
      <c r="GL123" s="230" t="s">
        <v>270</v>
      </c>
      <c r="GM123" s="230" t="s">
        <v>270</v>
      </c>
      <c r="GN123" s="230" t="s">
        <v>270</v>
      </c>
      <c r="GO123" s="230" t="s">
        <v>270</v>
      </c>
      <c r="GP123" s="228"/>
      <c r="GQ123" s="229" cm="1">
        <f t="array" ref="GQ123">IF(OR(N123:ER123='Annex.1　DeclarationDesired'!$F$30),ROW(),"")</f>
        <v>123</v>
      </c>
      <c r="GR123" s="229"/>
    </row>
    <row r="124" spans="1:200" s="230" customFormat="1" ht="20.65" customHeight="1">
      <c r="A124" s="242" t="s">
        <v>797</v>
      </c>
      <c r="B124" s="241" t="s">
        <v>775</v>
      </c>
      <c r="C124" s="235" t="s">
        <v>363</v>
      </c>
      <c r="D124" s="235" t="s">
        <v>798</v>
      </c>
      <c r="E124" s="235" t="s">
        <v>799</v>
      </c>
      <c r="F124" s="235" t="s">
        <v>800</v>
      </c>
      <c r="G124" s="235" t="s">
        <v>779</v>
      </c>
      <c r="H124" s="235" t="s">
        <v>265</v>
      </c>
      <c r="I124" s="235"/>
      <c r="J124" s="235" t="s">
        <v>267</v>
      </c>
      <c r="K124" s="235" t="s">
        <v>780</v>
      </c>
      <c r="L124" s="235" t="s">
        <v>268</v>
      </c>
      <c r="M124" s="230" t="s">
        <v>298</v>
      </c>
      <c r="N124" s="230">
        <v>42010</v>
      </c>
      <c r="O124" s="230">
        <v>42030</v>
      </c>
      <c r="P124" s="230">
        <v>42040</v>
      </c>
      <c r="BH124" s="230" t="s">
        <v>270</v>
      </c>
      <c r="BI124" s="230" t="s">
        <v>270</v>
      </c>
      <c r="BJ124" s="230" t="s">
        <v>270</v>
      </c>
      <c r="BK124" s="230" t="s">
        <v>270</v>
      </c>
      <c r="BL124" s="230" t="s">
        <v>270</v>
      </c>
      <c r="BM124" s="230" t="s">
        <v>270</v>
      </c>
      <c r="BN124" s="230" t="s">
        <v>270</v>
      </c>
      <c r="BO124" s="230" t="s">
        <v>270</v>
      </c>
      <c r="BP124" s="230" t="s">
        <v>270</v>
      </c>
      <c r="BQ124" s="230" t="s">
        <v>270</v>
      </c>
      <c r="BR124" s="230" t="s">
        <v>270</v>
      </c>
      <c r="BS124" s="230" t="s">
        <v>270</v>
      </c>
      <c r="BT124" s="230" t="s">
        <v>270</v>
      </c>
      <c r="BU124" s="230" t="s">
        <v>270</v>
      </c>
      <c r="BV124" s="230" t="s">
        <v>270</v>
      </c>
      <c r="BW124" s="230" t="s">
        <v>270</v>
      </c>
      <c r="BX124" s="230" t="s">
        <v>270</v>
      </c>
      <c r="BY124" s="230" t="s">
        <v>270</v>
      </c>
      <c r="BZ124" s="230" t="s">
        <v>270</v>
      </c>
      <c r="CA124" s="230" t="s">
        <v>270</v>
      </c>
      <c r="CB124" s="230" t="s">
        <v>270</v>
      </c>
      <c r="CC124" s="230" t="s">
        <v>270</v>
      </c>
      <c r="CD124" s="230" t="s">
        <v>270</v>
      </c>
      <c r="CE124" s="230" t="s">
        <v>270</v>
      </c>
      <c r="CF124" s="230" t="s">
        <v>270</v>
      </c>
      <c r="CG124" s="230" t="s">
        <v>270</v>
      </c>
      <c r="CH124" s="230" t="s">
        <v>270</v>
      </c>
      <c r="CI124" s="230" t="s">
        <v>270</v>
      </c>
      <c r="CJ124" s="230" t="s">
        <v>270</v>
      </c>
      <c r="CK124" s="230" t="s">
        <v>270</v>
      </c>
      <c r="CL124" s="230" t="s">
        <v>270</v>
      </c>
      <c r="CM124" s="230" t="s">
        <v>270</v>
      </c>
      <c r="CN124" s="230" t="s">
        <v>270</v>
      </c>
      <c r="CO124" s="230" t="s">
        <v>270</v>
      </c>
      <c r="CP124" s="230" t="s">
        <v>270</v>
      </c>
      <c r="CQ124" s="230" t="s">
        <v>270</v>
      </c>
      <c r="CR124" s="230" t="s">
        <v>270</v>
      </c>
      <c r="CS124" s="230" t="s">
        <v>270</v>
      </c>
      <c r="CT124" s="230" t="s">
        <v>270</v>
      </c>
      <c r="CU124" s="230" t="s">
        <v>270</v>
      </c>
      <c r="CV124" s="230" t="s">
        <v>270</v>
      </c>
      <c r="CW124" s="230" t="s">
        <v>270</v>
      </c>
      <c r="CX124" s="230" t="s">
        <v>270</v>
      </c>
      <c r="CY124" s="230" t="s">
        <v>270</v>
      </c>
      <c r="CZ124" s="230" t="s">
        <v>270</v>
      </c>
      <c r="DA124" s="230" t="s">
        <v>270</v>
      </c>
      <c r="DB124" s="230" t="s">
        <v>270</v>
      </c>
      <c r="DC124" s="230" t="s">
        <v>270</v>
      </c>
      <c r="DD124" s="230" t="s">
        <v>270</v>
      </c>
      <c r="DE124" s="230" t="s">
        <v>270</v>
      </c>
      <c r="DF124" s="230" t="s">
        <v>270</v>
      </c>
      <c r="DG124" s="230" t="s">
        <v>270</v>
      </c>
      <c r="DH124" s="230" t="s">
        <v>270</v>
      </c>
      <c r="DI124" s="230" t="s">
        <v>270</v>
      </c>
      <c r="DJ124" s="230" t="s">
        <v>270</v>
      </c>
      <c r="DK124" s="230" t="s">
        <v>270</v>
      </c>
      <c r="DL124" s="230" t="s">
        <v>270</v>
      </c>
      <c r="DM124" s="230" t="s">
        <v>270</v>
      </c>
      <c r="DN124" s="230" t="s">
        <v>270</v>
      </c>
      <c r="DO124" s="230" t="s">
        <v>270</v>
      </c>
      <c r="DP124" s="230" t="s">
        <v>270</v>
      </c>
      <c r="DQ124" s="230" t="s">
        <v>270</v>
      </c>
      <c r="DR124" s="230" t="s">
        <v>270</v>
      </c>
      <c r="DS124" s="230" t="s">
        <v>270</v>
      </c>
      <c r="DT124" s="230" t="s">
        <v>270</v>
      </c>
      <c r="DU124" s="230" t="s">
        <v>270</v>
      </c>
      <c r="DV124" s="230" t="s">
        <v>270</v>
      </c>
      <c r="DW124" s="230" t="s">
        <v>270</v>
      </c>
      <c r="DX124" s="230" t="s">
        <v>270</v>
      </c>
      <c r="DY124" s="230" t="s">
        <v>270</v>
      </c>
      <c r="DZ124" s="230" t="s">
        <v>270</v>
      </c>
      <c r="EA124" s="230" t="s">
        <v>270</v>
      </c>
      <c r="EB124" s="230" t="s">
        <v>270</v>
      </c>
      <c r="EC124" s="230" t="s">
        <v>270</v>
      </c>
      <c r="ED124" s="230" t="s">
        <v>270</v>
      </c>
      <c r="EE124" s="230" t="s">
        <v>270</v>
      </c>
      <c r="EF124" s="230" t="s">
        <v>270</v>
      </c>
      <c r="EG124" s="230" t="s">
        <v>270</v>
      </c>
      <c r="EH124" s="230" t="s">
        <v>270</v>
      </c>
      <c r="EI124" s="230" t="s">
        <v>270</v>
      </c>
      <c r="EJ124" s="230" t="s">
        <v>270</v>
      </c>
      <c r="EK124" s="230" t="s">
        <v>270</v>
      </c>
      <c r="EL124" s="230" t="s">
        <v>270</v>
      </c>
      <c r="EM124" s="230" t="s">
        <v>270</v>
      </c>
      <c r="EN124" s="230" t="s">
        <v>270</v>
      </c>
      <c r="EO124" s="230" t="s">
        <v>270</v>
      </c>
      <c r="EP124" s="230" t="s">
        <v>270</v>
      </c>
      <c r="EQ124" s="230" t="s">
        <v>270</v>
      </c>
      <c r="ER124" s="230" t="s">
        <v>270</v>
      </c>
      <c r="ES124" s="230" t="s">
        <v>324</v>
      </c>
      <c r="ET124" s="230" t="s">
        <v>270</v>
      </c>
      <c r="EU124" s="230" t="s">
        <v>270</v>
      </c>
      <c r="EV124" s="230" t="s">
        <v>270</v>
      </c>
      <c r="EW124" s="230" t="s">
        <v>270</v>
      </c>
      <c r="EX124" s="230" t="s">
        <v>270</v>
      </c>
      <c r="EY124" s="230" t="s">
        <v>270</v>
      </c>
      <c r="EZ124" s="230" t="s">
        <v>270</v>
      </c>
      <c r="FA124" s="230" t="s">
        <v>270</v>
      </c>
      <c r="FB124" s="230" t="s">
        <v>270</v>
      </c>
      <c r="FC124" s="230" t="s">
        <v>270</v>
      </c>
      <c r="FD124" s="230" t="s">
        <v>270</v>
      </c>
      <c r="FE124" s="230" t="s">
        <v>270</v>
      </c>
      <c r="FF124" s="230" t="s">
        <v>270</v>
      </c>
      <c r="FG124" s="230" t="s">
        <v>270</v>
      </c>
      <c r="FH124" s="230" t="s">
        <v>270</v>
      </c>
      <c r="FI124" s="230" t="s">
        <v>270</v>
      </c>
      <c r="FJ124" s="230" t="s">
        <v>270</v>
      </c>
      <c r="FK124" s="230" t="s">
        <v>270</v>
      </c>
      <c r="FL124" s="230" t="s">
        <v>270</v>
      </c>
      <c r="FM124" s="230" t="s">
        <v>270</v>
      </c>
      <c r="FN124" s="230" t="s">
        <v>270</v>
      </c>
      <c r="FO124" s="230" t="s">
        <v>270</v>
      </c>
      <c r="FP124" s="230" t="s">
        <v>270</v>
      </c>
      <c r="FQ124" s="230" t="s">
        <v>270</v>
      </c>
      <c r="FR124" s="230" t="s">
        <v>270</v>
      </c>
      <c r="FS124" s="230" t="s">
        <v>270</v>
      </c>
      <c r="FT124" s="230" t="s">
        <v>270</v>
      </c>
      <c r="FU124" s="230" t="s">
        <v>270</v>
      </c>
      <c r="FV124" s="230" t="s">
        <v>270</v>
      </c>
      <c r="FW124" s="230" t="s">
        <v>270</v>
      </c>
      <c r="FX124" s="230" t="s">
        <v>270</v>
      </c>
      <c r="FY124" s="230" t="s">
        <v>270</v>
      </c>
      <c r="FZ124" s="230" t="s">
        <v>270</v>
      </c>
      <c r="GA124" s="230" t="s">
        <v>270</v>
      </c>
      <c r="GB124" s="230" t="s">
        <v>270</v>
      </c>
      <c r="GC124" s="230" t="s">
        <v>270</v>
      </c>
      <c r="GD124" s="230" t="s">
        <v>270</v>
      </c>
      <c r="GE124" s="230" t="s">
        <v>270</v>
      </c>
      <c r="GF124" s="230" t="s">
        <v>270</v>
      </c>
      <c r="GG124" s="230" t="s">
        <v>270</v>
      </c>
      <c r="GH124" s="230" t="s">
        <v>270</v>
      </c>
      <c r="GI124" s="230" t="s">
        <v>270</v>
      </c>
      <c r="GJ124" s="230" t="s">
        <v>270</v>
      </c>
      <c r="GK124" s="230" t="s">
        <v>270</v>
      </c>
      <c r="GL124" s="230" t="s">
        <v>270</v>
      </c>
      <c r="GM124" s="230" t="s">
        <v>270</v>
      </c>
      <c r="GN124" s="230" t="s">
        <v>270</v>
      </c>
      <c r="GO124" s="230" t="s">
        <v>270</v>
      </c>
      <c r="GP124" s="228"/>
      <c r="GQ124" s="229" cm="1">
        <f t="array" ref="GQ124">IF(OR(N124:ER124='Annex.1　DeclarationDesired'!$F$30),ROW(),"")</f>
        <v>124</v>
      </c>
      <c r="GR124" s="229"/>
    </row>
    <row r="125" spans="1:200" s="230" customFormat="1" ht="20.65" customHeight="1">
      <c r="A125" s="242" t="s">
        <v>801</v>
      </c>
      <c r="B125" s="241" t="s">
        <v>775</v>
      </c>
      <c r="C125" s="235" t="s">
        <v>363</v>
      </c>
      <c r="D125" s="235" t="s">
        <v>786</v>
      </c>
      <c r="E125" s="235" t="s">
        <v>802</v>
      </c>
      <c r="F125" s="235" t="s">
        <v>803</v>
      </c>
      <c r="G125" s="235" t="s">
        <v>779</v>
      </c>
      <c r="H125" s="235" t="s">
        <v>265</v>
      </c>
      <c r="I125" s="235"/>
      <c r="J125" s="235" t="s">
        <v>267</v>
      </c>
      <c r="K125" s="235" t="s">
        <v>780</v>
      </c>
      <c r="L125" s="235" t="s">
        <v>268</v>
      </c>
      <c r="M125" s="230" t="s">
        <v>298</v>
      </c>
      <c r="N125" s="230">
        <v>39010</v>
      </c>
      <c r="O125" s="230">
        <v>39040</v>
      </c>
      <c r="BH125" s="230" t="s">
        <v>270</v>
      </c>
      <c r="BI125" s="230" t="s">
        <v>270</v>
      </c>
      <c r="BJ125" s="230" t="s">
        <v>270</v>
      </c>
      <c r="BK125" s="230" t="s">
        <v>270</v>
      </c>
      <c r="BL125" s="230" t="s">
        <v>270</v>
      </c>
      <c r="BM125" s="230" t="s">
        <v>270</v>
      </c>
      <c r="BN125" s="230" t="s">
        <v>270</v>
      </c>
      <c r="BO125" s="230" t="s">
        <v>270</v>
      </c>
      <c r="BP125" s="230" t="s">
        <v>270</v>
      </c>
      <c r="BQ125" s="230" t="s">
        <v>270</v>
      </c>
      <c r="BR125" s="230" t="s">
        <v>270</v>
      </c>
      <c r="BS125" s="230" t="s">
        <v>270</v>
      </c>
      <c r="BT125" s="230" t="s">
        <v>270</v>
      </c>
      <c r="BU125" s="230" t="s">
        <v>270</v>
      </c>
      <c r="BV125" s="230" t="s">
        <v>270</v>
      </c>
      <c r="BW125" s="230" t="s">
        <v>270</v>
      </c>
      <c r="BX125" s="230" t="s">
        <v>270</v>
      </c>
      <c r="BY125" s="230" t="s">
        <v>270</v>
      </c>
      <c r="BZ125" s="230" t="s">
        <v>270</v>
      </c>
      <c r="CA125" s="230" t="s">
        <v>270</v>
      </c>
      <c r="CB125" s="230" t="s">
        <v>270</v>
      </c>
      <c r="CC125" s="230" t="s">
        <v>270</v>
      </c>
      <c r="CD125" s="230" t="s">
        <v>270</v>
      </c>
      <c r="CE125" s="230" t="s">
        <v>270</v>
      </c>
      <c r="CF125" s="230" t="s">
        <v>270</v>
      </c>
      <c r="CG125" s="230" t="s">
        <v>270</v>
      </c>
      <c r="CH125" s="230" t="s">
        <v>270</v>
      </c>
      <c r="CI125" s="230" t="s">
        <v>270</v>
      </c>
      <c r="CJ125" s="230" t="s">
        <v>270</v>
      </c>
      <c r="CK125" s="230" t="s">
        <v>270</v>
      </c>
      <c r="CL125" s="230" t="s">
        <v>270</v>
      </c>
      <c r="CM125" s="230" t="s">
        <v>270</v>
      </c>
      <c r="CN125" s="230" t="s">
        <v>270</v>
      </c>
      <c r="CO125" s="230" t="s">
        <v>270</v>
      </c>
      <c r="CP125" s="230" t="s">
        <v>270</v>
      </c>
      <c r="CQ125" s="230" t="s">
        <v>270</v>
      </c>
      <c r="CR125" s="230" t="s">
        <v>270</v>
      </c>
      <c r="CS125" s="230" t="s">
        <v>270</v>
      </c>
      <c r="CT125" s="230" t="s">
        <v>270</v>
      </c>
      <c r="CU125" s="230" t="s">
        <v>270</v>
      </c>
      <c r="CV125" s="230" t="s">
        <v>270</v>
      </c>
      <c r="CW125" s="230" t="s">
        <v>270</v>
      </c>
      <c r="CX125" s="230" t="s">
        <v>270</v>
      </c>
      <c r="CY125" s="230" t="s">
        <v>270</v>
      </c>
      <c r="CZ125" s="230" t="s">
        <v>270</v>
      </c>
      <c r="DA125" s="230" t="s">
        <v>270</v>
      </c>
      <c r="DB125" s="230" t="s">
        <v>270</v>
      </c>
      <c r="DC125" s="230" t="s">
        <v>270</v>
      </c>
      <c r="DD125" s="230" t="s">
        <v>270</v>
      </c>
      <c r="DE125" s="230" t="s">
        <v>270</v>
      </c>
      <c r="DF125" s="230" t="s">
        <v>270</v>
      </c>
      <c r="DG125" s="230" t="s">
        <v>270</v>
      </c>
      <c r="DH125" s="230" t="s">
        <v>270</v>
      </c>
      <c r="DI125" s="230" t="s">
        <v>270</v>
      </c>
      <c r="DJ125" s="230" t="s">
        <v>270</v>
      </c>
      <c r="DK125" s="230" t="s">
        <v>270</v>
      </c>
      <c r="DL125" s="230" t="s">
        <v>270</v>
      </c>
      <c r="DM125" s="230" t="s">
        <v>270</v>
      </c>
      <c r="DN125" s="230" t="s">
        <v>270</v>
      </c>
      <c r="DO125" s="230" t="s">
        <v>270</v>
      </c>
      <c r="DP125" s="230" t="s">
        <v>270</v>
      </c>
      <c r="DQ125" s="230" t="s">
        <v>270</v>
      </c>
      <c r="DR125" s="230" t="s">
        <v>270</v>
      </c>
      <c r="DS125" s="230" t="s">
        <v>270</v>
      </c>
      <c r="DT125" s="230" t="s">
        <v>270</v>
      </c>
      <c r="DU125" s="230" t="s">
        <v>270</v>
      </c>
      <c r="DV125" s="230" t="s">
        <v>270</v>
      </c>
      <c r="DW125" s="230" t="s">
        <v>270</v>
      </c>
      <c r="DX125" s="230" t="s">
        <v>270</v>
      </c>
      <c r="DY125" s="230" t="s">
        <v>270</v>
      </c>
      <c r="DZ125" s="230" t="s">
        <v>270</v>
      </c>
      <c r="EA125" s="230" t="s">
        <v>270</v>
      </c>
      <c r="EB125" s="230" t="s">
        <v>270</v>
      </c>
      <c r="EC125" s="230" t="s">
        <v>270</v>
      </c>
      <c r="ED125" s="230" t="s">
        <v>270</v>
      </c>
      <c r="EE125" s="230" t="s">
        <v>270</v>
      </c>
      <c r="EF125" s="230" t="s">
        <v>270</v>
      </c>
      <c r="EG125" s="230" t="s">
        <v>270</v>
      </c>
      <c r="EH125" s="230" t="s">
        <v>270</v>
      </c>
      <c r="EI125" s="230" t="s">
        <v>270</v>
      </c>
      <c r="EJ125" s="230" t="s">
        <v>270</v>
      </c>
      <c r="EK125" s="230" t="s">
        <v>270</v>
      </c>
      <c r="EL125" s="230" t="s">
        <v>270</v>
      </c>
      <c r="EM125" s="230" t="s">
        <v>270</v>
      </c>
      <c r="EN125" s="230" t="s">
        <v>270</v>
      </c>
      <c r="EO125" s="230" t="s">
        <v>270</v>
      </c>
      <c r="EP125" s="230" t="s">
        <v>270</v>
      </c>
      <c r="EQ125" s="230" t="s">
        <v>270</v>
      </c>
      <c r="ER125" s="230" t="s">
        <v>270</v>
      </c>
      <c r="ES125" s="230" t="s">
        <v>323</v>
      </c>
      <c r="ET125" s="230" t="s">
        <v>270</v>
      </c>
      <c r="EU125" s="230" t="s">
        <v>270</v>
      </c>
      <c r="EV125" s="230" t="s">
        <v>270</v>
      </c>
      <c r="EW125" s="230" t="s">
        <v>270</v>
      </c>
      <c r="EX125" s="230" t="s">
        <v>270</v>
      </c>
      <c r="EY125" s="230" t="s">
        <v>270</v>
      </c>
      <c r="EZ125" s="230" t="s">
        <v>270</v>
      </c>
      <c r="FA125" s="230" t="s">
        <v>270</v>
      </c>
      <c r="FB125" s="230" t="s">
        <v>270</v>
      </c>
      <c r="FC125" s="230" t="s">
        <v>270</v>
      </c>
      <c r="FD125" s="230" t="s">
        <v>270</v>
      </c>
      <c r="FE125" s="230" t="s">
        <v>270</v>
      </c>
      <c r="FF125" s="230" t="s">
        <v>270</v>
      </c>
      <c r="FG125" s="230" t="s">
        <v>270</v>
      </c>
      <c r="FH125" s="230" t="s">
        <v>270</v>
      </c>
      <c r="FI125" s="230" t="s">
        <v>270</v>
      </c>
      <c r="FJ125" s="230" t="s">
        <v>270</v>
      </c>
      <c r="FK125" s="230" t="s">
        <v>270</v>
      </c>
      <c r="FL125" s="230" t="s">
        <v>270</v>
      </c>
      <c r="FM125" s="230" t="s">
        <v>270</v>
      </c>
      <c r="FN125" s="230" t="s">
        <v>270</v>
      </c>
      <c r="FO125" s="230" t="s">
        <v>270</v>
      </c>
      <c r="FP125" s="230" t="s">
        <v>270</v>
      </c>
      <c r="FQ125" s="230" t="s">
        <v>270</v>
      </c>
      <c r="FR125" s="230" t="s">
        <v>270</v>
      </c>
      <c r="FS125" s="230" t="s">
        <v>270</v>
      </c>
      <c r="FT125" s="230" t="s">
        <v>270</v>
      </c>
      <c r="FU125" s="230" t="s">
        <v>270</v>
      </c>
      <c r="FV125" s="230" t="s">
        <v>270</v>
      </c>
      <c r="FW125" s="230" t="s">
        <v>270</v>
      </c>
      <c r="FX125" s="230" t="s">
        <v>270</v>
      </c>
      <c r="FY125" s="230" t="s">
        <v>270</v>
      </c>
      <c r="FZ125" s="230" t="s">
        <v>270</v>
      </c>
      <c r="GA125" s="230" t="s">
        <v>270</v>
      </c>
      <c r="GB125" s="230" t="s">
        <v>270</v>
      </c>
      <c r="GC125" s="230" t="s">
        <v>270</v>
      </c>
      <c r="GD125" s="230" t="s">
        <v>270</v>
      </c>
      <c r="GE125" s="230" t="s">
        <v>270</v>
      </c>
      <c r="GF125" s="230" t="s">
        <v>270</v>
      </c>
      <c r="GG125" s="230" t="s">
        <v>270</v>
      </c>
      <c r="GH125" s="230" t="s">
        <v>270</v>
      </c>
      <c r="GI125" s="230" t="s">
        <v>270</v>
      </c>
      <c r="GJ125" s="230" t="s">
        <v>270</v>
      </c>
      <c r="GK125" s="230" t="s">
        <v>270</v>
      </c>
      <c r="GL125" s="230" t="s">
        <v>270</v>
      </c>
      <c r="GM125" s="230" t="s">
        <v>270</v>
      </c>
      <c r="GN125" s="230" t="s">
        <v>270</v>
      </c>
      <c r="GO125" s="230" t="s">
        <v>270</v>
      </c>
      <c r="GP125" s="228"/>
      <c r="GQ125" s="229" cm="1">
        <f t="array" ref="GQ125">IF(OR(N125:ER125='Annex.1　DeclarationDesired'!$F$30),ROW(),"")</f>
        <v>125</v>
      </c>
      <c r="GR125" s="229"/>
    </row>
    <row r="126" spans="1:200" s="230" customFormat="1" ht="20.65" customHeight="1">
      <c r="A126" s="242" t="s">
        <v>804</v>
      </c>
      <c r="B126" s="241" t="s">
        <v>775</v>
      </c>
      <c r="C126" s="235" t="s">
        <v>363</v>
      </c>
      <c r="D126" s="235"/>
      <c r="E126" s="235"/>
      <c r="F126" s="235"/>
      <c r="G126" s="235" t="s">
        <v>779</v>
      </c>
      <c r="H126" s="235" t="s">
        <v>315</v>
      </c>
      <c r="I126" s="235" t="s">
        <v>805</v>
      </c>
      <c r="J126" s="235" t="s">
        <v>267</v>
      </c>
      <c r="K126" s="235" t="s">
        <v>780</v>
      </c>
      <c r="L126" s="235" t="s">
        <v>268</v>
      </c>
      <c r="M126" s="230" t="s">
        <v>298</v>
      </c>
      <c r="BH126" s="230" t="s">
        <v>270</v>
      </c>
      <c r="BI126" s="230" t="s">
        <v>270</v>
      </c>
      <c r="BJ126" s="230" t="s">
        <v>270</v>
      </c>
      <c r="BK126" s="230" t="s">
        <v>270</v>
      </c>
      <c r="BL126" s="230" t="s">
        <v>270</v>
      </c>
      <c r="BM126" s="230" t="s">
        <v>270</v>
      </c>
      <c r="BN126" s="230" t="s">
        <v>270</v>
      </c>
      <c r="BO126" s="230" t="s">
        <v>270</v>
      </c>
      <c r="BP126" s="230" t="s">
        <v>270</v>
      </c>
      <c r="BQ126" s="230" t="s">
        <v>270</v>
      </c>
      <c r="BR126" s="230" t="s">
        <v>270</v>
      </c>
      <c r="BS126" s="230" t="s">
        <v>270</v>
      </c>
      <c r="BT126" s="230" t="s">
        <v>270</v>
      </c>
      <c r="BU126" s="230" t="s">
        <v>270</v>
      </c>
      <c r="BV126" s="230" t="s">
        <v>270</v>
      </c>
      <c r="BW126" s="230" t="s">
        <v>270</v>
      </c>
      <c r="BX126" s="230" t="s">
        <v>270</v>
      </c>
      <c r="BY126" s="230" t="s">
        <v>270</v>
      </c>
      <c r="BZ126" s="230" t="s">
        <v>270</v>
      </c>
      <c r="CA126" s="230" t="s">
        <v>270</v>
      </c>
      <c r="CB126" s="230" t="s">
        <v>270</v>
      </c>
      <c r="CC126" s="230" t="s">
        <v>270</v>
      </c>
      <c r="CD126" s="230" t="s">
        <v>270</v>
      </c>
      <c r="CE126" s="230" t="s">
        <v>270</v>
      </c>
      <c r="CF126" s="230" t="s">
        <v>270</v>
      </c>
      <c r="CG126" s="230" t="s">
        <v>270</v>
      </c>
      <c r="CH126" s="230" t="s">
        <v>270</v>
      </c>
      <c r="CI126" s="230" t="s">
        <v>270</v>
      </c>
      <c r="CJ126" s="230" t="s">
        <v>270</v>
      </c>
      <c r="CK126" s="230" t="s">
        <v>270</v>
      </c>
      <c r="CL126" s="230" t="s">
        <v>270</v>
      </c>
      <c r="CM126" s="230" t="s">
        <v>270</v>
      </c>
      <c r="CN126" s="230" t="s">
        <v>270</v>
      </c>
      <c r="CO126" s="230" t="s">
        <v>270</v>
      </c>
      <c r="CP126" s="230" t="s">
        <v>270</v>
      </c>
      <c r="CQ126" s="230" t="s">
        <v>270</v>
      </c>
      <c r="CR126" s="230" t="s">
        <v>270</v>
      </c>
      <c r="CS126" s="230" t="s">
        <v>270</v>
      </c>
      <c r="CT126" s="230" t="s">
        <v>270</v>
      </c>
      <c r="CU126" s="230" t="s">
        <v>270</v>
      </c>
      <c r="CV126" s="230" t="s">
        <v>270</v>
      </c>
      <c r="CW126" s="230" t="s">
        <v>270</v>
      </c>
      <c r="CX126" s="230" t="s">
        <v>270</v>
      </c>
      <c r="CY126" s="230" t="s">
        <v>270</v>
      </c>
      <c r="CZ126" s="230" t="s">
        <v>270</v>
      </c>
      <c r="DA126" s="230" t="s">
        <v>270</v>
      </c>
      <c r="DB126" s="230" t="s">
        <v>270</v>
      </c>
      <c r="DC126" s="230" t="s">
        <v>270</v>
      </c>
      <c r="DD126" s="230" t="s">
        <v>270</v>
      </c>
      <c r="DE126" s="230" t="s">
        <v>270</v>
      </c>
      <c r="DF126" s="230" t="s">
        <v>270</v>
      </c>
      <c r="DG126" s="230" t="s">
        <v>270</v>
      </c>
      <c r="DH126" s="230" t="s">
        <v>270</v>
      </c>
      <c r="DI126" s="230" t="s">
        <v>270</v>
      </c>
      <c r="DJ126" s="230" t="s">
        <v>270</v>
      </c>
      <c r="DK126" s="230" t="s">
        <v>270</v>
      </c>
      <c r="DL126" s="230" t="s">
        <v>270</v>
      </c>
      <c r="DM126" s="230" t="s">
        <v>270</v>
      </c>
      <c r="DN126" s="230" t="s">
        <v>270</v>
      </c>
      <c r="DO126" s="230" t="s">
        <v>270</v>
      </c>
      <c r="DP126" s="230" t="s">
        <v>270</v>
      </c>
      <c r="DQ126" s="230" t="s">
        <v>270</v>
      </c>
      <c r="DR126" s="230" t="s">
        <v>270</v>
      </c>
      <c r="DS126" s="230" t="s">
        <v>270</v>
      </c>
      <c r="DT126" s="230" t="s">
        <v>270</v>
      </c>
      <c r="DU126" s="230" t="s">
        <v>270</v>
      </c>
      <c r="DV126" s="230" t="s">
        <v>270</v>
      </c>
      <c r="DW126" s="230" t="s">
        <v>270</v>
      </c>
      <c r="DX126" s="230" t="s">
        <v>270</v>
      </c>
      <c r="DY126" s="230" t="s">
        <v>270</v>
      </c>
      <c r="DZ126" s="230" t="s">
        <v>270</v>
      </c>
      <c r="EA126" s="230" t="s">
        <v>270</v>
      </c>
      <c r="EB126" s="230" t="s">
        <v>270</v>
      </c>
      <c r="EC126" s="230" t="s">
        <v>270</v>
      </c>
      <c r="ED126" s="230" t="s">
        <v>270</v>
      </c>
      <c r="EE126" s="230" t="s">
        <v>270</v>
      </c>
      <c r="EF126" s="230" t="s">
        <v>270</v>
      </c>
      <c r="EG126" s="230" t="s">
        <v>270</v>
      </c>
      <c r="EH126" s="230" t="s">
        <v>270</v>
      </c>
      <c r="EI126" s="230" t="s">
        <v>270</v>
      </c>
      <c r="EJ126" s="230" t="s">
        <v>270</v>
      </c>
      <c r="EK126" s="230" t="s">
        <v>270</v>
      </c>
      <c r="EL126" s="230" t="s">
        <v>270</v>
      </c>
      <c r="EM126" s="230" t="s">
        <v>270</v>
      </c>
      <c r="EN126" s="230" t="s">
        <v>270</v>
      </c>
      <c r="EO126" s="230" t="s">
        <v>270</v>
      </c>
      <c r="EP126" s="230" t="s">
        <v>270</v>
      </c>
      <c r="EQ126" s="230" t="s">
        <v>270</v>
      </c>
      <c r="ER126" s="230" t="s">
        <v>270</v>
      </c>
      <c r="ES126" s="230" t="s">
        <v>338</v>
      </c>
      <c r="ET126" s="230" t="s">
        <v>508</v>
      </c>
      <c r="EU126" s="230" t="s">
        <v>509</v>
      </c>
      <c r="EV126" s="230" t="s">
        <v>484</v>
      </c>
      <c r="EW126" s="230" t="s">
        <v>328</v>
      </c>
      <c r="EX126" s="230" t="s">
        <v>323</v>
      </c>
      <c r="EY126" s="230" t="s">
        <v>368</v>
      </c>
      <c r="EZ126" s="230" t="s">
        <v>358</v>
      </c>
      <c r="FA126" s="230" t="s">
        <v>324</v>
      </c>
      <c r="FB126" s="230" t="s">
        <v>333</v>
      </c>
      <c r="FC126" s="230" t="s">
        <v>621</v>
      </c>
      <c r="FD126" s="230" t="s">
        <v>624</v>
      </c>
      <c r="FE126" s="230" t="s">
        <v>270</v>
      </c>
      <c r="FF126" s="230" t="s">
        <v>270</v>
      </c>
      <c r="FG126" s="230" t="s">
        <v>270</v>
      </c>
      <c r="FH126" s="230" t="s">
        <v>270</v>
      </c>
      <c r="FI126" s="230" t="s">
        <v>270</v>
      </c>
      <c r="FJ126" s="230" t="s">
        <v>270</v>
      </c>
      <c r="FK126" s="230" t="s">
        <v>270</v>
      </c>
      <c r="FL126" s="230" t="s">
        <v>270</v>
      </c>
      <c r="FM126" s="230" t="s">
        <v>270</v>
      </c>
      <c r="FN126" s="230" t="s">
        <v>270</v>
      </c>
      <c r="FO126" s="230" t="s">
        <v>270</v>
      </c>
      <c r="FP126" s="230" t="s">
        <v>270</v>
      </c>
      <c r="FQ126" s="230" t="s">
        <v>270</v>
      </c>
      <c r="FR126" s="230" t="s">
        <v>270</v>
      </c>
      <c r="FS126" s="230" t="s">
        <v>270</v>
      </c>
      <c r="FT126" s="230" t="s">
        <v>270</v>
      </c>
      <c r="FU126" s="230" t="s">
        <v>270</v>
      </c>
      <c r="FV126" s="230" t="s">
        <v>270</v>
      </c>
      <c r="FW126" s="230" t="s">
        <v>270</v>
      </c>
      <c r="FX126" s="230" t="s">
        <v>270</v>
      </c>
      <c r="FY126" s="230" t="s">
        <v>270</v>
      </c>
      <c r="FZ126" s="230" t="s">
        <v>270</v>
      </c>
      <c r="GA126" s="230" t="s">
        <v>270</v>
      </c>
      <c r="GB126" s="230" t="s">
        <v>270</v>
      </c>
      <c r="GC126" s="230" t="s">
        <v>270</v>
      </c>
      <c r="GD126" s="230" t="s">
        <v>270</v>
      </c>
      <c r="GE126" s="230" t="s">
        <v>270</v>
      </c>
      <c r="GF126" s="230" t="s">
        <v>270</v>
      </c>
      <c r="GG126" s="230" t="s">
        <v>270</v>
      </c>
      <c r="GH126" s="230" t="s">
        <v>270</v>
      </c>
      <c r="GI126" s="230" t="s">
        <v>270</v>
      </c>
      <c r="GJ126" s="230" t="s">
        <v>270</v>
      </c>
      <c r="GK126" s="230" t="s">
        <v>270</v>
      </c>
      <c r="GL126" s="230" t="s">
        <v>270</v>
      </c>
      <c r="GM126" s="230" t="s">
        <v>270</v>
      </c>
      <c r="GN126" s="230" t="s">
        <v>270</v>
      </c>
      <c r="GO126" s="230" t="s">
        <v>270</v>
      </c>
      <c r="GP126" s="228"/>
      <c r="GQ126" s="229" cm="1">
        <f t="array" ref="GQ126">IF(OR(N126:ER126='Annex.1　DeclarationDesired'!$F$30),ROW(),"")</f>
        <v>126</v>
      </c>
      <c r="GR126" s="229"/>
    </row>
    <row r="127" spans="1:200" s="230" customFormat="1" ht="20.65" customHeight="1">
      <c r="A127" s="242" t="s">
        <v>806</v>
      </c>
      <c r="B127" s="241" t="s">
        <v>807</v>
      </c>
      <c r="C127" s="235" t="s">
        <v>375</v>
      </c>
      <c r="D127" s="235" t="s">
        <v>808</v>
      </c>
      <c r="E127" s="235" t="s">
        <v>809</v>
      </c>
      <c r="F127" s="235" t="s">
        <v>810</v>
      </c>
      <c r="G127" s="235" t="s">
        <v>811</v>
      </c>
      <c r="H127" s="235" t="s">
        <v>265</v>
      </c>
      <c r="I127" s="235" t="s">
        <v>812</v>
      </c>
      <c r="J127" s="235" t="s">
        <v>265</v>
      </c>
      <c r="K127" s="235" t="s">
        <v>812</v>
      </c>
      <c r="L127" s="235" t="s">
        <v>268</v>
      </c>
      <c r="M127" s="230" t="s">
        <v>269</v>
      </c>
      <c r="N127" s="230">
        <v>32020</v>
      </c>
      <c r="O127" s="230">
        <v>34020</v>
      </c>
      <c r="P127" s="230">
        <v>34030</v>
      </c>
      <c r="Q127" s="230">
        <v>36020</v>
      </c>
      <c r="R127" s="230">
        <v>37010</v>
      </c>
      <c r="BH127" s="230" t="s">
        <v>270</v>
      </c>
      <c r="BI127" s="230" t="s">
        <v>270</v>
      </c>
      <c r="BJ127" s="230" t="s">
        <v>270</v>
      </c>
      <c r="BK127" s="230" t="s">
        <v>270</v>
      </c>
      <c r="BL127" s="230" t="s">
        <v>270</v>
      </c>
      <c r="BM127" s="230" t="s">
        <v>270</v>
      </c>
      <c r="BN127" s="230" t="s">
        <v>270</v>
      </c>
      <c r="BO127" s="230" t="s">
        <v>270</v>
      </c>
      <c r="BP127" s="230" t="s">
        <v>270</v>
      </c>
      <c r="BQ127" s="230" t="s">
        <v>270</v>
      </c>
      <c r="BR127" s="230" t="s">
        <v>270</v>
      </c>
      <c r="BS127" s="230" t="s">
        <v>270</v>
      </c>
      <c r="BT127" s="230" t="s">
        <v>270</v>
      </c>
      <c r="BU127" s="230" t="s">
        <v>270</v>
      </c>
      <c r="BV127" s="230" t="s">
        <v>270</v>
      </c>
      <c r="BW127" s="230" t="s">
        <v>270</v>
      </c>
      <c r="BX127" s="230" t="s">
        <v>270</v>
      </c>
      <c r="BY127" s="230" t="s">
        <v>270</v>
      </c>
      <c r="BZ127" s="230" t="s">
        <v>270</v>
      </c>
      <c r="CA127" s="230" t="s">
        <v>270</v>
      </c>
      <c r="CB127" s="230" t="s">
        <v>270</v>
      </c>
      <c r="CC127" s="230" t="s">
        <v>270</v>
      </c>
      <c r="CD127" s="230" t="s">
        <v>270</v>
      </c>
      <c r="CE127" s="230" t="s">
        <v>270</v>
      </c>
      <c r="CF127" s="230" t="s">
        <v>270</v>
      </c>
      <c r="CG127" s="230" t="s">
        <v>270</v>
      </c>
      <c r="CH127" s="230" t="s">
        <v>270</v>
      </c>
      <c r="CI127" s="230" t="s">
        <v>270</v>
      </c>
      <c r="CJ127" s="230" t="s">
        <v>270</v>
      </c>
      <c r="CK127" s="230" t="s">
        <v>270</v>
      </c>
      <c r="CL127" s="230" t="s">
        <v>270</v>
      </c>
      <c r="CM127" s="230" t="s">
        <v>270</v>
      </c>
      <c r="CN127" s="230" t="s">
        <v>270</v>
      </c>
      <c r="CO127" s="230" t="s">
        <v>270</v>
      </c>
      <c r="CP127" s="230" t="s">
        <v>270</v>
      </c>
      <c r="CQ127" s="230" t="s">
        <v>270</v>
      </c>
      <c r="CR127" s="230" t="s">
        <v>270</v>
      </c>
      <c r="CS127" s="230" t="s">
        <v>270</v>
      </c>
      <c r="CT127" s="230" t="s">
        <v>270</v>
      </c>
      <c r="CU127" s="230" t="s">
        <v>270</v>
      </c>
      <c r="CV127" s="230" t="s">
        <v>270</v>
      </c>
      <c r="CW127" s="230" t="s">
        <v>270</v>
      </c>
      <c r="CX127" s="230" t="s">
        <v>270</v>
      </c>
      <c r="CY127" s="230" t="s">
        <v>270</v>
      </c>
      <c r="CZ127" s="230" t="s">
        <v>270</v>
      </c>
      <c r="DA127" s="230" t="s">
        <v>270</v>
      </c>
      <c r="DB127" s="230" t="s">
        <v>270</v>
      </c>
      <c r="DC127" s="230" t="s">
        <v>270</v>
      </c>
      <c r="DD127" s="230" t="s">
        <v>270</v>
      </c>
      <c r="DE127" s="230" t="s">
        <v>270</v>
      </c>
      <c r="DF127" s="230" t="s">
        <v>270</v>
      </c>
      <c r="DG127" s="230" t="s">
        <v>270</v>
      </c>
      <c r="DH127" s="230" t="s">
        <v>270</v>
      </c>
      <c r="DI127" s="230" t="s">
        <v>270</v>
      </c>
      <c r="DJ127" s="230" t="s">
        <v>270</v>
      </c>
      <c r="DK127" s="230" t="s">
        <v>270</v>
      </c>
      <c r="DL127" s="230" t="s">
        <v>270</v>
      </c>
      <c r="DM127" s="230" t="s">
        <v>270</v>
      </c>
      <c r="DN127" s="230" t="s">
        <v>270</v>
      </c>
      <c r="DO127" s="230" t="s">
        <v>270</v>
      </c>
      <c r="DP127" s="230" t="s">
        <v>270</v>
      </c>
      <c r="DQ127" s="230" t="s">
        <v>270</v>
      </c>
      <c r="DR127" s="230" t="s">
        <v>270</v>
      </c>
      <c r="DS127" s="230" t="s">
        <v>270</v>
      </c>
      <c r="DT127" s="230" t="s">
        <v>270</v>
      </c>
      <c r="DU127" s="230" t="s">
        <v>270</v>
      </c>
      <c r="DV127" s="230" t="s">
        <v>270</v>
      </c>
      <c r="DW127" s="230" t="s">
        <v>270</v>
      </c>
      <c r="DX127" s="230" t="s">
        <v>270</v>
      </c>
      <c r="DY127" s="230" t="s">
        <v>270</v>
      </c>
      <c r="DZ127" s="230" t="s">
        <v>270</v>
      </c>
      <c r="EA127" s="230" t="s">
        <v>270</v>
      </c>
      <c r="EB127" s="230" t="s">
        <v>270</v>
      </c>
      <c r="EC127" s="230" t="s">
        <v>270</v>
      </c>
      <c r="ED127" s="230" t="s">
        <v>270</v>
      </c>
      <c r="EE127" s="230" t="s">
        <v>270</v>
      </c>
      <c r="EF127" s="230" t="s">
        <v>270</v>
      </c>
      <c r="EG127" s="230" t="s">
        <v>270</v>
      </c>
      <c r="EH127" s="230" t="s">
        <v>270</v>
      </c>
      <c r="EI127" s="230" t="s">
        <v>270</v>
      </c>
      <c r="EJ127" s="230" t="s">
        <v>270</v>
      </c>
      <c r="EK127" s="230" t="s">
        <v>270</v>
      </c>
      <c r="EL127" s="230" t="s">
        <v>270</v>
      </c>
      <c r="EM127" s="230" t="s">
        <v>270</v>
      </c>
      <c r="EN127" s="230" t="s">
        <v>270</v>
      </c>
      <c r="EO127" s="230" t="s">
        <v>270</v>
      </c>
      <c r="EP127" s="230" t="s">
        <v>270</v>
      </c>
      <c r="EQ127" s="230" t="s">
        <v>270</v>
      </c>
      <c r="ER127" s="230" t="s">
        <v>270</v>
      </c>
      <c r="ES127" s="230" t="s">
        <v>507</v>
      </c>
      <c r="ET127" s="230" t="s">
        <v>509</v>
      </c>
      <c r="EU127" s="230" t="s">
        <v>511</v>
      </c>
      <c r="EV127" s="230" t="s">
        <v>484</v>
      </c>
      <c r="EW127" s="230" t="s">
        <v>270</v>
      </c>
      <c r="EX127" s="230" t="s">
        <v>270</v>
      </c>
      <c r="EY127" s="230" t="s">
        <v>270</v>
      </c>
      <c r="EZ127" s="230" t="s">
        <v>270</v>
      </c>
      <c r="FA127" s="230" t="s">
        <v>270</v>
      </c>
      <c r="FB127" s="230" t="s">
        <v>270</v>
      </c>
      <c r="FC127" s="230" t="s">
        <v>270</v>
      </c>
      <c r="FD127" s="230" t="s">
        <v>270</v>
      </c>
      <c r="FE127" s="230" t="s">
        <v>270</v>
      </c>
      <c r="FF127" s="230" t="s">
        <v>270</v>
      </c>
      <c r="FG127" s="230" t="s">
        <v>270</v>
      </c>
      <c r="FH127" s="230" t="s">
        <v>270</v>
      </c>
      <c r="FI127" s="230" t="s">
        <v>270</v>
      </c>
      <c r="FJ127" s="230" t="s">
        <v>270</v>
      </c>
      <c r="FK127" s="230" t="s">
        <v>270</v>
      </c>
      <c r="FL127" s="230" t="s">
        <v>270</v>
      </c>
      <c r="FM127" s="230" t="s">
        <v>270</v>
      </c>
      <c r="FN127" s="230" t="s">
        <v>270</v>
      </c>
      <c r="FO127" s="230" t="s">
        <v>270</v>
      </c>
      <c r="FP127" s="230" t="s">
        <v>270</v>
      </c>
      <c r="FQ127" s="230" t="s">
        <v>270</v>
      </c>
      <c r="FR127" s="230" t="s">
        <v>270</v>
      </c>
      <c r="FS127" s="230" t="s">
        <v>270</v>
      </c>
      <c r="FT127" s="230" t="s">
        <v>270</v>
      </c>
      <c r="FU127" s="230" t="s">
        <v>270</v>
      </c>
      <c r="FV127" s="230" t="s">
        <v>270</v>
      </c>
      <c r="FW127" s="230" t="s">
        <v>270</v>
      </c>
      <c r="FX127" s="230" t="s">
        <v>270</v>
      </c>
      <c r="FY127" s="230" t="s">
        <v>270</v>
      </c>
      <c r="FZ127" s="230" t="s">
        <v>270</v>
      </c>
      <c r="GA127" s="230" t="s">
        <v>270</v>
      </c>
      <c r="GB127" s="230" t="s">
        <v>270</v>
      </c>
      <c r="GC127" s="230" t="s">
        <v>270</v>
      </c>
      <c r="GD127" s="230" t="s">
        <v>270</v>
      </c>
      <c r="GE127" s="230" t="s">
        <v>270</v>
      </c>
      <c r="GF127" s="230" t="s">
        <v>270</v>
      </c>
      <c r="GG127" s="230" t="s">
        <v>270</v>
      </c>
      <c r="GH127" s="230" t="s">
        <v>270</v>
      </c>
      <c r="GI127" s="230" t="s">
        <v>270</v>
      </c>
      <c r="GJ127" s="230" t="s">
        <v>270</v>
      </c>
      <c r="GK127" s="230" t="s">
        <v>270</v>
      </c>
      <c r="GL127" s="230" t="s">
        <v>270</v>
      </c>
      <c r="GM127" s="230" t="s">
        <v>270</v>
      </c>
      <c r="GN127" s="230" t="s">
        <v>270</v>
      </c>
      <c r="GO127" s="230" t="s">
        <v>270</v>
      </c>
      <c r="GP127" s="228"/>
      <c r="GQ127" s="229" cm="1">
        <f t="array" ref="GQ127">IF(OR(N127:ER127='Annex.1　DeclarationDesired'!$F$30),ROW(),"")</f>
        <v>127</v>
      </c>
      <c r="GR127" s="229"/>
    </row>
    <row r="128" spans="1:200" s="230" customFormat="1" ht="20.65" customHeight="1">
      <c r="A128" s="242" t="s">
        <v>813</v>
      </c>
      <c r="B128" s="241" t="s">
        <v>807</v>
      </c>
      <c r="C128" s="235" t="s">
        <v>375</v>
      </c>
      <c r="D128" s="235" t="s">
        <v>814</v>
      </c>
      <c r="E128" s="235" t="s">
        <v>815</v>
      </c>
      <c r="F128" s="235" t="s">
        <v>816</v>
      </c>
      <c r="G128" s="235" t="s">
        <v>817</v>
      </c>
      <c r="H128" s="235" t="s">
        <v>265</v>
      </c>
      <c r="I128" s="235" t="s">
        <v>818</v>
      </c>
      <c r="J128" s="235" t="s">
        <v>265</v>
      </c>
      <c r="K128" s="235" t="s">
        <v>818</v>
      </c>
      <c r="L128" s="235" t="s">
        <v>268</v>
      </c>
      <c r="M128" s="230" t="s">
        <v>269</v>
      </c>
      <c r="N128" s="230">
        <v>22040</v>
      </c>
      <c r="BH128" s="230" t="s">
        <v>270</v>
      </c>
      <c r="BI128" s="230" t="s">
        <v>270</v>
      </c>
      <c r="BJ128" s="230" t="s">
        <v>270</v>
      </c>
      <c r="BK128" s="230" t="s">
        <v>270</v>
      </c>
      <c r="BL128" s="230" t="s">
        <v>270</v>
      </c>
      <c r="BM128" s="230" t="s">
        <v>270</v>
      </c>
      <c r="BN128" s="230" t="s">
        <v>270</v>
      </c>
      <c r="BO128" s="230" t="s">
        <v>270</v>
      </c>
      <c r="BP128" s="230" t="s">
        <v>270</v>
      </c>
      <c r="BQ128" s="230" t="s">
        <v>270</v>
      </c>
      <c r="BR128" s="230" t="s">
        <v>270</v>
      </c>
      <c r="BS128" s="230" t="s">
        <v>270</v>
      </c>
      <c r="BT128" s="230" t="s">
        <v>270</v>
      </c>
      <c r="BU128" s="230" t="s">
        <v>270</v>
      </c>
      <c r="BV128" s="230" t="s">
        <v>270</v>
      </c>
      <c r="BW128" s="230" t="s">
        <v>270</v>
      </c>
      <c r="BX128" s="230" t="s">
        <v>270</v>
      </c>
      <c r="BY128" s="230" t="s">
        <v>270</v>
      </c>
      <c r="BZ128" s="230" t="s">
        <v>270</v>
      </c>
      <c r="CA128" s="230" t="s">
        <v>270</v>
      </c>
      <c r="CB128" s="230" t="s">
        <v>270</v>
      </c>
      <c r="CC128" s="230" t="s">
        <v>270</v>
      </c>
      <c r="CD128" s="230" t="s">
        <v>270</v>
      </c>
      <c r="CE128" s="230" t="s">
        <v>270</v>
      </c>
      <c r="CF128" s="230" t="s">
        <v>270</v>
      </c>
      <c r="CG128" s="230" t="s">
        <v>270</v>
      </c>
      <c r="CH128" s="230" t="s">
        <v>270</v>
      </c>
      <c r="CI128" s="230" t="s">
        <v>270</v>
      </c>
      <c r="CJ128" s="230" t="s">
        <v>270</v>
      </c>
      <c r="CK128" s="230" t="s">
        <v>270</v>
      </c>
      <c r="CL128" s="230" t="s">
        <v>270</v>
      </c>
      <c r="CM128" s="230" t="s">
        <v>270</v>
      </c>
      <c r="CN128" s="230" t="s">
        <v>270</v>
      </c>
      <c r="CO128" s="230" t="s">
        <v>270</v>
      </c>
      <c r="CP128" s="230" t="s">
        <v>270</v>
      </c>
      <c r="CQ128" s="230" t="s">
        <v>270</v>
      </c>
      <c r="CR128" s="230" t="s">
        <v>270</v>
      </c>
      <c r="CS128" s="230" t="s">
        <v>270</v>
      </c>
      <c r="CT128" s="230" t="s">
        <v>270</v>
      </c>
      <c r="CU128" s="230" t="s">
        <v>270</v>
      </c>
      <c r="CV128" s="230" t="s">
        <v>270</v>
      </c>
      <c r="CW128" s="230" t="s">
        <v>270</v>
      </c>
      <c r="CX128" s="230" t="s">
        <v>270</v>
      </c>
      <c r="CY128" s="230" t="s">
        <v>270</v>
      </c>
      <c r="CZ128" s="230" t="s">
        <v>270</v>
      </c>
      <c r="DA128" s="230" t="s">
        <v>270</v>
      </c>
      <c r="DB128" s="230" t="s">
        <v>270</v>
      </c>
      <c r="DC128" s="230" t="s">
        <v>270</v>
      </c>
      <c r="DD128" s="230" t="s">
        <v>270</v>
      </c>
      <c r="DE128" s="230" t="s">
        <v>270</v>
      </c>
      <c r="DF128" s="230" t="s">
        <v>270</v>
      </c>
      <c r="DG128" s="230" t="s">
        <v>270</v>
      </c>
      <c r="DH128" s="230" t="s">
        <v>270</v>
      </c>
      <c r="DI128" s="230" t="s">
        <v>270</v>
      </c>
      <c r="DJ128" s="230" t="s">
        <v>270</v>
      </c>
      <c r="DK128" s="230" t="s">
        <v>270</v>
      </c>
      <c r="DL128" s="230" t="s">
        <v>270</v>
      </c>
      <c r="DM128" s="230" t="s">
        <v>270</v>
      </c>
      <c r="DN128" s="230" t="s">
        <v>270</v>
      </c>
      <c r="DO128" s="230" t="s">
        <v>270</v>
      </c>
      <c r="DP128" s="230" t="s">
        <v>270</v>
      </c>
      <c r="DQ128" s="230" t="s">
        <v>270</v>
      </c>
      <c r="DR128" s="230" t="s">
        <v>270</v>
      </c>
      <c r="DS128" s="230" t="s">
        <v>270</v>
      </c>
      <c r="DT128" s="230" t="s">
        <v>270</v>
      </c>
      <c r="DU128" s="230" t="s">
        <v>270</v>
      </c>
      <c r="DV128" s="230" t="s">
        <v>270</v>
      </c>
      <c r="DW128" s="230" t="s">
        <v>270</v>
      </c>
      <c r="DX128" s="230" t="s">
        <v>270</v>
      </c>
      <c r="DY128" s="230" t="s">
        <v>270</v>
      </c>
      <c r="DZ128" s="230" t="s">
        <v>270</v>
      </c>
      <c r="EA128" s="230" t="s">
        <v>270</v>
      </c>
      <c r="EB128" s="230" t="s">
        <v>270</v>
      </c>
      <c r="EC128" s="230" t="s">
        <v>270</v>
      </c>
      <c r="ED128" s="230" t="s">
        <v>270</v>
      </c>
      <c r="EE128" s="230" t="s">
        <v>270</v>
      </c>
      <c r="EF128" s="230" t="s">
        <v>270</v>
      </c>
      <c r="EG128" s="230" t="s">
        <v>270</v>
      </c>
      <c r="EH128" s="230" t="s">
        <v>270</v>
      </c>
      <c r="EI128" s="230" t="s">
        <v>270</v>
      </c>
      <c r="EJ128" s="230" t="s">
        <v>270</v>
      </c>
      <c r="EK128" s="230" t="s">
        <v>270</v>
      </c>
      <c r="EL128" s="230" t="s">
        <v>270</v>
      </c>
      <c r="EM128" s="230" t="s">
        <v>270</v>
      </c>
      <c r="EN128" s="230" t="s">
        <v>270</v>
      </c>
      <c r="EO128" s="230" t="s">
        <v>270</v>
      </c>
      <c r="EP128" s="230" t="s">
        <v>270</v>
      </c>
      <c r="EQ128" s="230" t="s">
        <v>270</v>
      </c>
      <c r="ER128" s="230" t="s">
        <v>270</v>
      </c>
      <c r="ES128" s="230" t="s">
        <v>354</v>
      </c>
      <c r="ET128" s="230" t="s">
        <v>270</v>
      </c>
      <c r="EU128" s="230" t="s">
        <v>270</v>
      </c>
      <c r="EV128" s="230" t="s">
        <v>270</v>
      </c>
      <c r="EW128" s="230" t="s">
        <v>270</v>
      </c>
      <c r="EX128" s="230" t="s">
        <v>270</v>
      </c>
      <c r="EY128" s="230" t="s">
        <v>270</v>
      </c>
      <c r="EZ128" s="230" t="s">
        <v>270</v>
      </c>
      <c r="FA128" s="230" t="s">
        <v>270</v>
      </c>
      <c r="FB128" s="230" t="s">
        <v>270</v>
      </c>
      <c r="FC128" s="230" t="s">
        <v>270</v>
      </c>
      <c r="FD128" s="230" t="s">
        <v>270</v>
      </c>
      <c r="FE128" s="230" t="s">
        <v>270</v>
      </c>
      <c r="FF128" s="230" t="s">
        <v>270</v>
      </c>
      <c r="FG128" s="230" t="s">
        <v>270</v>
      </c>
      <c r="FH128" s="230" t="s">
        <v>270</v>
      </c>
      <c r="FI128" s="230" t="s">
        <v>270</v>
      </c>
      <c r="FJ128" s="230" t="s">
        <v>270</v>
      </c>
      <c r="FK128" s="230" t="s">
        <v>270</v>
      </c>
      <c r="FL128" s="230" t="s">
        <v>270</v>
      </c>
      <c r="FM128" s="230" t="s">
        <v>270</v>
      </c>
      <c r="FN128" s="230" t="s">
        <v>270</v>
      </c>
      <c r="FO128" s="230" t="s">
        <v>270</v>
      </c>
      <c r="FP128" s="230" t="s">
        <v>270</v>
      </c>
      <c r="FQ128" s="230" t="s">
        <v>270</v>
      </c>
      <c r="FR128" s="230" t="s">
        <v>270</v>
      </c>
      <c r="FS128" s="230" t="s">
        <v>270</v>
      </c>
      <c r="FT128" s="230" t="s">
        <v>270</v>
      </c>
      <c r="FU128" s="230" t="s">
        <v>270</v>
      </c>
      <c r="FV128" s="230" t="s">
        <v>270</v>
      </c>
      <c r="FW128" s="230" t="s">
        <v>270</v>
      </c>
      <c r="FX128" s="230" t="s">
        <v>270</v>
      </c>
      <c r="FY128" s="230" t="s">
        <v>270</v>
      </c>
      <c r="FZ128" s="230" t="s">
        <v>270</v>
      </c>
      <c r="GA128" s="230" t="s">
        <v>270</v>
      </c>
      <c r="GB128" s="230" t="s">
        <v>270</v>
      </c>
      <c r="GC128" s="230" t="s">
        <v>270</v>
      </c>
      <c r="GD128" s="230" t="s">
        <v>270</v>
      </c>
      <c r="GE128" s="230" t="s">
        <v>270</v>
      </c>
      <c r="GF128" s="230" t="s">
        <v>270</v>
      </c>
      <c r="GG128" s="230" t="s">
        <v>270</v>
      </c>
      <c r="GH128" s="230" t="s">
        <v>270</v>
      </c>
      <c r="GI128" s="230" t="s">
        <v>270</v>
      </c>
      <c r="GJ128" s="230" t="s">
        <v>270</v>
      </c>
      <c r="GK128" s="230" t="s">
        <v>270</v>
      </c>
      <c r="GL128" s="230" t="s">
        <v>270</v>
      </c>
      <c r="GM128" s="230" t="s">
        <v>270</v>
      </c>
      <c r="GN128" s="230" t="s">
        <v>270</v>
      </c>
      <c r="GO128" s="230" t="s">
        <v>270</v>
      </c>
      <c r="GP128" s="228"/>
      <c r="GQ128" s="229" cm="1">
        <f t="array" ref="GQ128">IF(OR(N128:ER128='Annex.1　DeclarationDesired'!$F$30),ROW(),"")</f>
        <v>128</v>
      </c>
      <c r="GR128" s="229"/>
    </row>
    <row r="129" spans="1:200" s="230" customFormat="1" ht="20.65" customHeight="1">
      <c r="A129" s="242" t="s">
        <v>819</v>
      </c>
      <c r="B129" s="241" t="s">
        <v>775</v>
      </c>
      <c r="C129" s="235" t="s">
        <v>375</v>
      </c>
      <c r="D129" s="235" t="s">
        <v>820</v>
      </c>
      <c r="E129" s="235" t="s">
        <v>821</v>
      </c>
      <c r="F129" s="235" t="s">
        <v>822</v>
      </c>
      <c r="G129" s="235" t="s">
        <v>817</v>
      </c>
      <c r="H129" s="235" t="s">
        <v>265</v>
      </c>
      <c r="I129" s="235" t="s">
        <v>823</v>
      </c>
      <c r="J129" s="235" t="s">
        <v>265</v>
      </c>
      <c r="K129" s="235" t="s">
        <v>823</v>
      </c>
      <c r="L129" s="235" t="s">
        <v>268</v>
      </c>
      <c r="M129" s="230" t="s">
        <v>298</v>
      </c>
      <c r="N129" s="230">
        <v>21050</v>
      </c>
      <c r="O129" s="230">
        <v>21060</v>
      </c>
      <c r="BH129" s="230" t="s">
        <v>270</v>
      </c>
      <c r="BI129" s="230" t="s">
        <v>270</v>
      </c>
      <c r="BJ129" s="230" t="s">
        <v>270</v>
      </c>
      <c r="BK129" s="230" t="s">
        <v>270</v>
      </c>
      <c r="BL129" s="230" t="s">
        <v>270</v>
      </c>
      <c r="BM129" s="230" t="s">
        <v>270</v>
      </c>
      <c r="BN129" s="230" t="s">
        <v>270</v>
      </c>
      <c r="BO129" s="230" t="s">
        <v>270</v>
      </c>
      <c r="BP129" s="230" t="s">
        <v>270</v>
      </c>
      <c r="BQ129" s="230" t="s">
        <v>270</v>
      </c>
      <c r="BR129" s="230" t="s">
        <v>270</v>
      </c>
      <c r="BS129" s="230" t="s">
        <v>270</v>
      </c>
      <c r="BT129" s="230" t="s">
        <v>270</v>
      </c>
      <c r="BU129" s="230" t="s">
        <v>270</v>
      </c>
      <c r="BV129" s="230" t="s">
        <v>270</v>
      </c>
      <c r="BW129" s="230" t="s">
        <v>270</v>
      </c>
      <c r="BX129" s="230" t="s">
        <v>270</v>
      </c>
      <c r="BY129" s="230" t="s">
        <v>270</v>
      </c>
      <c r="BZ129" s="230" t="s">
        <v>270</v>
      </c>
      <c r="CA129" s="230" t="s">
        <v>270</v>
      </c>
      <c r="CB129" s="230" t="s">
        <v>270</v>
      </c>
      <c r="CC129" s="230" t="s">
        <v>270</v>
      </c>
      <c r="CD129" s="230" t="s">
        <v>270</v>
      </c>
      <c r="CE129" s="230" t="s">
        <v>270</v>
      </c>
      <c r="CF129" s="230" t="s">
        <v>270</v>
      </c>
      <c r="CG129" s="230" t="s">
        <v>270</v>
      </c>
      <c r="CH129" s="230" t="s">
        <v>270</v>
      </c>
      <c r="CI129" s="230" t="s">
        <v>270</v>
      </c>
      <c r="CJ129" s="230" t="s">
        <v>270</v>
      </c>
      <c r="CK129" s="230" t="s">
        <v>270</v>
      </c>
      <c r="CL129" s="230" t="s">
        <v>270</v>
      </c>
      <c r="CM129" s="230" t="s">
        <v>270</v>
      </c>
      <c r="CN129" s="230" t="s">
        <v>270</v>
      </c>
      <c r="CO129" s="230" t="s">
        <v>270</v>
      </c>
      <c r="CP129" s="230" t="s">
        <v>270</v>
      </c>
      <c r="CQ129" s="230" t="s">
        <v>270</v>
      </c>
      <c r="CR129" s="230" t="s">
        <v>270</v>
      </c>
      <c r="CS129" s="230" t="s">
        <v>270</v>
      </c>
      <c r="CT129" s="230" t="s">
        <v>270</v>
      </c>
      <c r="CU129" s="230" t="s">
        <v>270</v>
      </c>
      <c r="CV129" s="230" t="s">
        <v>270</v>
      </c>
      <c r="CW129" s="230" t="s">
        <v>270</v>
      </c>
      <c r="CX129" s="230" t="s">
        <v>270</v>
      </c>
      <c r="CY129" s="230" t="s">
        <v>270</v>
      </c>
      <c r="CZ129" s="230" t="s">
        <v>270</v>
      </c>
      <c r="DA129" s="230" t="s">
        <v>270</v>
      </c>
      <c r="DB129" s="230" t="s">
        <v>270</v>
      </c>
      <c r="DC129" s="230" t="s">
        <v>270</v>
      </c>
      <c r="DD129" s="230" t="s">
        <v>270</v>
      </c>
      <c r="DE129" s="230" t="s">
        <v>270</v>
      </c>
      <c r="DF129" s="230" t="s">
        <v>270</v>
      </c>
      <c r="DG129" s="230" t="s">
        <v>270</v>
      </c>
      <c r="DH129" s="230" t="s">
        <v>270</v>
      </c>
      <c r="DI129" s="230" t="s">
        <v>270</v>
      </c>
      <c r="DJ129" s="230" t="s">
        <v>270</v>
      </c>
      <c r="DK129" s="230" t="s">
        <v>270</v>
      </c>
      <c r="DL129" s="230" t="s">
        <v>270</v>
      </c>
      <c r="DM129" s="230" t="s">
        <v>270</v>
      </c>
      <c r="DN129" s="230" t="s">
        <v>270</v>
      </c>
      <c r="DO129" s="230" t="s">
        <v>270</v>
      </c>
      <c r="DP129" s="230" t="s">
        <v>270</v>
      </c>
      <c r="DQ129" s="230" t="s">
        <v>270</v>
      </c>
      <c r="DR129" s="230" t="s">
        <v>270</v>
      </c>
      <c r="DS129" s="230" t="s">
        <v>270</v>
      </c>
      <c r="DT129" s="230" t="s">
        <v>270</v>
      </c>
      <c r="DU129" s="230" t="s">
        <v>270</v>
      </c>
      <c r="DV129" s="230" t="s">
        <v>270</v>
      </c>
      <c r="DW129" s="230" t="s">
        <v>270</v>
      </c>
      <c r="DX129" s="230" t="s">
        <v>270</v>
      </c>
      <c r="DY129" s="230" t="s">
        <v>270</v>
      </c>
      <c r="DZ129" s="230" t="s">
        <v>270</v>
      </c>
      <c r="EA129" s="230" t="s">
        <v>270</v>
      </c>
      <c r="EB129" s="230" t="s">
        <v>270</v>
      </c>
      <c r="EC129" s="230" t="s">
        <v>270</v>
      </c>
      <c r="ED129" s="230" t="s">
        <v>270</v>
      </c>
      <c r="EE129" s="230" t="s">
        <v>270</v>
      </c>
      <c r="EF129" s="230" t="s">
        <v>270</v>
      </c>
      <c r="EG129" s="230" t="s">
        <v>270</v>
      </c>
      <c r="EH129" s="230" t="s">
        <v>270</v>
      </c>
      <c r="EI129" s="230" t="s">
        <v>270</v>
      </c>
      <c r="EJ129" s="230" t="s">
        <v>270</v>
      </c>
      <c r="EK129" s="230" t="s">
        <v>270</v>
      </c>
      <c r="EL129" s="230" t="s">
        <v>270</v>
      </c>
      <c r="EM129" s="230" t="s">
        <v>270</v>
      </c>
      <c r="EN129" s="230" t="s">
        <v>270</v>
      </c>
      <c r="EO129" s="230" t="s">
        <v>270</v>
      </c>
      <c r="EP129" s="230" t="s">
        <v>270</v>
      </c>
      <c r="EQ129" s="230" t="s">
        <v>270</v>
      </c>
      <c r="ER129" s="230" t="s">
        <v>270</v>
      </c>
      <c r="ES129" s="230" t="s">
        <v>301</v>
      </c>
      <c r="ET129" s="230" t="s">
        <v>270</v>
      </c>
      <c r="EU129" s="230" t="s">
        <v>270</v>
      </c>
      <c r="EV129" s="230" t="s">
        <v>270</v>
      </c>
      <c r="EW129" s="230" t="s">
        <v>270</v>
      </c>
      <c r="EX129" s="230" t="s">
        <v>270</v>
      </c>
      <c r="EY129" s="230" t="s">
        <v>270</v>
      </c>
      <c r="EZ129" s="230" t="s">
        <v>270</v>
      </c>
      <c r="FA129" s="230" t="s">
        <v>270</v>
      </c>
      <c r="FB129" s="230" t="s">
        <v>270</v>
      </c>
      <c r="FC129" s="230" t="s">
        <v>270</v>
      </c>
      <c r="FD129" s="230" t="s">
        <v>270</v>
      </c>
      <c r="FE129" s="230" t="s">
        <v>270</v>
      </c>
      <c r="FF129" s="230" t="s">
        <v>270</v>
      </c>
      <c r="FG129" s="230" t="s">
        <v>270</v>
      </c>
      <c r="FH129" s="230" t="s">
        <v>270</v>
      </c>
      <c r="FI129" s="230" t="s">
        <v>270</v>
      </c>
      <c r="FJ129" s="230" t="s">
        <v>270</v>
      </c>
      <c r="FK129" s="230" t="s">
        <v>270</v>
      </c>
      <c r="FL129" s="230" t="s">
        <v>270</v>
      </c>
      <c r="FM129" s="230" t="s">
        <v>270</v>
      </c>
      <c r="FN129" s="230" t="s">
        <v>270</v>
      </c>
      <c r="FO129" s="230" t="s">
        <v>270</v>
      </c>
      <c r="FP129" s="230" t="s">
        <v>270</v>
      </c>
      <c r="FQ129" s="230" t="s">
        <v>270</v>
      </c>
      <c r="FR129" s="230" t="s">
        <v>270</v>
      </c>
      <c r="FS129" s="230" t="s">
        <v>270</v>
      </c>
      <c r="FT129" s="230" t="s">
        <v>270</v>
      </c>
      <c r="FU129" s="230" t="s">
        <v>270</v>
      </c>
      <c r="FV129" s="230" t="s">
        <v>270</v>
      </c>
      <c r="FW129" s="230" t="s">
        <v>270</v>
      </c>
      <c r="FX129" s="230" t="s">
        <v>270</v>
      </c>
      <c r="FY129" s="230" t="s">
        <v>270</v>
      </c>
      <c r="FZ129" s="230" t="s">
        <v>270</v>
      </c>
      <c r="GA129" s="230" t="s">
        <v>270</v>
      </c>
      <c r="GB129" s="230" t="s">
        <v>270</v>
      </c>
      <c r="GC129" s="230" t="s">
        <v>270</v>
      </c>
      <c r="GD129" s="230" t="s">
        <v>270</v>
      </c>
      <c r="GE129" s="230" t="s">
        <v>270</v>
      </c>
      <c r="GF129" s="230" t="s">
        <v>270</v>
      </c>
      <c r="GG129" s="230" t="s">
        <v>270</v>
      </c>
      <c r="GH129" s="230" t="s">
        <v>270</v>
      </c>
      <c r="GI129" s="230" t="s">
        <v>270</v>
      </c>
      <c r="GJ129" s="230" t="s">
        <v>270</v>
      </c>
      <c r="GK129" s="230" t="s">
        <v>270</v>
      </c>
      <c r="GL129" s="230" t="s">
        <v>270</v>
      </c>
      <c r="GM129" s="230" t="s">
        <v>270</v>
      </c>
      <c r="GN129" s="230" t="s">
        <v>270</v>
      </c>
      <c r="GO129" s="230" t="s">
        <v>270</v>
      </c>
      <c r="GP129" s="228"/>
      <c r="GQ129" s="229" cm="1">
        <f t="array" ref="GQ129">IF(OR(N129:ER129='Annex.1　DeclarationDesired'!$F$30),ROW(),"")</f>
        <v>129</v>
      </c>
      <c r="GR129" s="229"/>
    </row>
    <row r="130" spans="1:200" s="230" customFormat="1" ht="20.65" customHeight="1">
      <c r="A130" s="242" t="s">
        <v>824</v>
      </c>
      <c r="B130" s="241" t="s">
        <v>775</v>
      </c>
      <c r="C130" s="235" t="s">
        <v>375</v>
      </c>
      <c r="D130" s="235" t="s">
        <v>820</v>
      </c>
      <c r="E130" s="235" t="s">
        <v>825</v>
      </c>
      <c r="F130" s="235" t="s">
        <v>826</v>
      </c>
      <c r="G130" s="235" t="s">
        <v>817</v>
      </c>
      <c r="H130" s="235" t="s">
        <v>265</v>
      </c>
      <c r="I130" s="235" t="s">
        <v>827</v>
      </c>
      <c r="J130" s="235" t="s">
        <v>265</v>
      </c>
      <c r="K130" s="235" t="s">
        <v>827</v>
      </c>
      <c r="L130" s="235" t="s">
        <v>268</v>
      </c>
      <c r="M130" s="230" t="s">
        <v>298</v>
      </c>
      <c r="N130" s="230">
        <v>13020</v>
      </c>
      <c r="O130" s="230">
        <v>21050</v>
      </c>
      <c r="P130" s="230">
        <v>28020</v>
      </c>
      <c r="BH130" s="230" t="s">
        <v>270</v>
      </c>
      <c r="BI130" s="230" t="s">
        <v>270</v>
      </c>
      <c r="BJ130" s="230" t="s">
        <v>270</v>
      </c>
      <c r="BK130" s="230" t="s">
        <v>270</v>
      </c>
      <c r="BL130" s="230" t="s">
        <v>270</v>
      </c>
      <c r="BM130" s="230" t="s">
        <v>270</v>
      </c>
      <c r="BN130" s="230" t="s">
        <v>270</v>
      </c>
      <c r="BO130" s="230" t="s">
        <v>270</v>
      </c>
      <c r="BP130" s="230" t="s">
        <v>270</v>
      </c>
      <c r="BQ130" s="230" t="s">
        <v>270</v>
      </c>
      <c r="BR130" s="230" t="s">
        <v>270</v>
      </c>
      <c r="BS130" s="230" t="s">
        <v>270</v>
      </c>
      <c r="BT130" s="230" t="s">
        <v>270</v>
      </c>
      <c r="BU130" s="230" t="s">
        <v>270</v>
      </c>
      <c r="BV130" s="230" t="s">
        <v>270</v>
      </c>
      <c r="BW130" s="230" t="s">
        <v>270</v>
      </c>
      <c r="BX130" s="230" t="s">
        <v>270</v>
      </c>
      <c r="BY130" s="230" t="s">
        <v>270</v>
      </c>
      <c r="BZ130" s="230" t="s">
        <v>270</v>
      </c>
      <c r="CA130" s="230" t="s">
        <v>270</v>
      </c>
      <c r="CB130" s="230" t="s">
        <v>270</v>
      </c>
      <c r="CC130" s="230" t="s">
        <v>270</v>
      </c>
      <c r="CD130" s="230" t="s">
        <v>270</v>
      </c>
      <c r="CE130" s="230" t="s">
        <v>270</v>
      </c>
      <c r="CF130" s="230" t="s">
        <v>270</v>
      </c>
      <c r="CG130" s="230" t="s">
        <v>270</v>
      </c>
      <c r="CH130" s="230" t="s">
        <v>270</v>
      </c>
      <c r="CI130" s="230" t="s">
        <v>270</v>
      </c>
      <c r="CJ130" s="230" t="s">
        <v>270</v>
      </c>
      <c r="CK130" s="230" t="s">
        <v>270</v>
      </c>
      <c r="CL130" s="230" t="s">
        <v>270</v>
      </c>
      <c r="CM130" s="230" t="s">
        <v>270</v>
      </c>
      <c r="CN130" s="230" t="s">
        <v>270</v>
      </c>
      <c r="CO130" s="230" t="s">
        <v>270</v>
      </c>
      <c r="CP130" s="230" t="s">
        <v>270</v>
      </c>
      <c r="CQ130" s="230" t="s">
        <v>270</v>
      </c>
      <c r="CR130" s="230" t="s">
        <v>270</v>
      </c>
      <c r="CS130" s="230" t="s">
        <v>270</v>
      </c>
      <c r="CT130" s="230" t="s">
        <v>270</v>
      </c>
      <c r="CU130" s="230" t="s">
        <v>270</v>
      </c>
      <c r="CV130" s="230" t="s">
        <v>270</v>
      </c>
      <c r="CW130" s="230" t="s">
        <v>270</v>
      </c>
      <c r="CX130" s="230" t="s">
        <v>270</v>
      </c>
      <c r="CY130" s="230" t="s">
        <v>270</v>
      </c>
      <c r="CZ130" s="230" t="s">
        <v>270</v>
      </c>
      <c r="DA130" s="230" t="s">
        <v>270</v>
      </c>
      <c r="DB130" s="230" t="s">
        <v>270</v>
      </c>
      <c r="DC130" s="230" t="s">
        <v>270</v>
      </c>
      <c r="DD130" s="230" t="s">
        <v>270</v>
      </c>
      <c r="DE130" s="230" t="s">
        <v>270</v>
      </c>
      <c r="DF130" s="230" t="s">
        <v>270</v>
      </c>
      <c r="DG130" s="230" t="s">
        <v>270</v>
      </c>
      <c r="DH130" s="230" t="s">
        <v>270</v>
      </c>
      <c r="DI130" s="230" t="s">
        <v>270</v>
      </c>
      <c r="DJ130" s="230" t="s">
        <v>270</v>
      </c>
      <c r="DK130" s="230" t="s">
        <v>270</v>
      </c>
      <c r="DL130" s="230" t="s">
        <v>270</v>
      </c>
      <c r="DM130" s="230" t="s">
        <v>270</v>
      </c>
      <c r="DN130" s="230" t="s">
        <v>270</v>
      </c>
      <c r="DO130" s="230" t="s">
        <v>270</v>
      </c>
      <c r="DP130" s="230" t="s">
        <v>270</v>
      </c>
      <c r="DQ130" s="230" t="s">
        <v>270</v>
      </c>
      <c r="DR130" s="230" t="s">
        <v>270</v>
      </c>
      <c r="DS130" s="230" t="s">
        <v>270</v>
      </c>
      <c r="DT130" s="230" t="s">
        <v>270</v>
      </c>
      <c r="DU130" s="230" t="s">
        <v>270</v>
      </c>
      <c r="DV130" s="230" t="s">
        <v>270</v>
      </c>
      <c r="DW130" s="230" t="s">
        <v>270</v>
      </c>
      <c r="DX130" s="230" t="s">
        <v>270</v>
      </c>
      <c r="DY130" s="230" t="s">
        <v>270</v>
      </c>
      <c r="DZ130" s="230" t="s">
        <v>270</v>
      </c>
      <c r="EA130" s="230" t="s">
        <v>270</v>
      </c>
      <c r="EB130" s="230" t="s">
        <v>270</v>
      </c>
      <c r="EC130" s="230" t="s">
        <v>270</v>
      </c>
      <c r="ED130" s="230" t="s">
        <v>270</v>
      </c>
      <c r="EE130" s="230" t="s">
        <v>270</v>
      </c>
      <c r="EF130" s="230" t="s">
        <v>270</v>
      </c>
      <c r="EG130" s="230" t="s">
        <v>270</v>
      </c>
      <c r="EH130" s="230" t="s">
        <v>270</v>
      </c>
      <c r="EI130" s="230" t="s">
        <v>270</v>
      </c>
      <c r="EJ130" s="230" t="s">
        <v>270</v>
      </c>
      <c r="EK130" s="230" t="s">
        <v>270</v>
      </c>
      <c r="EL130" s="230" t="s">
        <v>270</v>
      </c>
      <c r="EM130" s="230" t="s">
        <v>270</v>
      </c>
      <c r="EN130" s="230" t="s">
        <v>270</v>
      </c>
      <c r="EO130" s="230" t="s">
        <v>270</v>
      </c>
      <c r="EP130" s="230" t="s">
        <v>270</v>
      </c>
      <c r="EQ130" s="230" t="s">
        <v>270</v>
      </c>
      <c r="ER130" s="230" t="s">
        <v>270</v>
      </c>
      <c r="ES130" s="230" t="s">
        <v>556</v>
      </c>
      <c r="ET130" s="230" t="s">
        <v>301</v>
      </c>
      <c r="EU130" s="230" t="s">
        <v>318</v>
      </c>
      <c r="EV130" s="230" t="s">
        <v>270</v>
      </c>
      <c r="EW130" s="230" t="s">
        <v>270</v>
      </c>
      <c r="EX130" s="230" t="s">
        <v>270</v>
      </c>
      <c r="EY130" s="230" t="s">
        <v>270</v>
      </c>
      <c r="EZ130" s="230" t="s">
        <v>270</v>
      </c>
      <c r="FA130" s="230" t="s">
        <v>270</v>
      </c>
      <c r="FB130" s="230" t="s">
        <v>270</v>
      </c>
      <c r="FC130" s="230" t="s">
        <v>270</v>
      </c>
      <c r="FD130" s="230" t="s">
        <v>270</v>
      </c>
      <c r="FE130" s="230" t="s">
        <v>270</v>
      </c>
      <c r="FF130" s="230" t="s">
        <v>270</v>
      </c>
      <c r="FG130" s="230" t="s">
        <v>270</v>
      </c>
      <c r="FH130" s="230" t="s">
        <v>270</v>
      </c>
      <c r="FI130" s="230" t="s">
        <v>270</v>
      </c>
      <c r="FJ130" s="230" t="s">
        <v>270</v>
      </c>
      <c r="FK130" s="230" t="s">
        <v>270</v>
      </c>
      <c r="FL130" s="230" t="s">
        <v>270</v>
      </c>
      <c r="FM130" s="230" t="s">
        <v>270</v>
      </c>
      <c r="FN130" s="230" t="s">
        <v>270</v>
      </c>
      <c r="FO130" s="230" t="s">
        <v>270</v>
      </c>
      <c r="FP130" s="230" t="s">
        <v>270</v>
      </c>
      <c r="FQ130" s="230" t="s">
        <v>270</v>
      </c>
      <c r="FR130" s="230" t="s">
        <v>270</v>
      </c>
      <c r="FS130" s="230" t="s">
        <v>270</v>
      </c>
      <c r="FT130" s="230" t="s">
        <v>270</v>
      </c>
      <c r="FU130" s="230" t="s">
        <v>270</v>
      </c>
      <c r="FV130" s="230" t="s">
        <v>270</v>
      </c>
      <c r="FW130" s="230" t="s">
        <v>270</v>
      </c>
      <c r="FX130" s="230" t="s">
        <v>270</v>
      </c>
      <c r="FY130" s="230" t="s">
        <v>270</v>
      </c>
      <c r="FZ130" s="230" t="s">
        <v>270</v>
      </c>
      <c r="GA130" s="230" t="s">
        <v>270</v>
      </c>
      <c r="GB130" s="230" t="s">
        <v>270</v>
      </c>
      <c r="GC130" s="230" t="s">
        <v>270</v>
      </c>
      <c r="GD130" s="230" t="s">
        <v>270</v>
      </c>
      <c r="GE130" s="230" t="s">
        <v>270</v>
      </c>
      <c r="GF130" s="230" t="s">
        <v>270</v>
      </c>
      <c r="GG130" s="230" t="s">
        <v>270</v>
      </c>
      <c r="GH130" s="230" t="s">
        <v>270</v>
      </c>
      <c r="GI130" s="230" t="s">
        <v>270</v>
      </c>
      <c r="GJ130" s="230" t="s">
        <v>270</v>
      </c>
      <c r="GK130" s="230" t="s">
        <v>270</v>
      </c>
      <c r="GL130" s="230" t="s">
        <v>270</v>
      </c>
      <c r="GM130" s="230" t="s">
        <v>270</v>
      </c>
      <c r="GN130" s="230" t="s">
        <v>270</v>
      </c>
      <c r="GO130" s="230" t="s">
        <v>270</v>
      </c>
      <c r="GP130" s="228"/>
      <c r="GQ130" s="229" cm="1">
        <f t="array" ref="GQ130">IF(OR(N130:ER130='Annex.1　DeclarationDesired'!$F$30),ROW(),"")</f>
        <v>130</v>
      </c>
      <c r="GR130" s="229"/>
    </row>
    <row r="131" spans="1:200" s="230" customFormat="1" ht="20.65" customHeight="1">
      <c r="A131" s="242" t="s">
        <v>828</v>
      </c>
      <c r="B131" s="241" t="s">
        <v>775</v>
      </c>
      <c r="C131" s="235" t="s">
        <v>375</v>
      </c>
      <c r="D131" s="235" t="s">
        <v>829</v>
      </c>
      <c r="E131" s="235" t="s">
        <v>830</v>
      </c>
      <c r="F131" s="235" t="s">
        <v>831</v>
      </c>
      <c r="G131" s="235" t="s">
        <v>817</v>
      </c>
      <c r="H131" s="235" t="s">
        <v>265</v>
      </c>
      <c r="I131" s="235" t="s">
        <v>832</v>
      </c>
      <c r="J131" s="235" t="s">
        <v>265</v>
      </c>
      <c r="K131" s="235" t="s">
        <v>832</v>
      </c>
      <c r="L131" s="235" t="s">
        <v>268</v>
      </c>
      <c r="M131" s="230" t="s">
        <v>269</v>
      </c>
      <c r="N131" s="230">
        <v>22010</v>
      </c>
      <c r="O131" s="230">
        <v>22030</v>
      </c>
      <c r="P131" s="230">
        <v>22060</v>
      </c>
      <c r="BH131" s="230" t="s">
        <v>270</v>
      </c>
      <c r="BI131" s="230" t="s">
        <v>270</v>
      </c>
      <c r="BJ131" s="230" t="s">
        <v>270</v>
      </c>
      <c r="BK131" s="230" t="s">
        <v>270</v>
      </c>
      <c r="BL131" s="230" t="s">
        <v>270</v>
      </c>
      <c r="BM131" s="230" t="s">
        <v>270</v>
      </c>
      <c r="BN131" s="230" t="s">
        <v>270</v>
      </c>
      <c r="BO131" s="230" t="s">
        <v>270</v>
      </c>
      <c r="BP131" s="230" t="s">
        <v>270</v>
      </c>
      <c r="BQ131" s="230" t="s">
        <v>270</v>
      </c>
      <c r="BR131" s="230" t="s">
        <v>270</v>
      </c>
      <c r="BS131" s="230" t="s">
        <v>270</v>
      </c>
      <c r="BT131" s="230" t="s">
        <v>270</v>
      </c>
      <c r="BU131" s="230" t="s">
        <v>270</v>
      </c>
      <c r="BV131" s="230" t="s">
        <v>270</v>
      </c>
      <c r="BW131" s="230" t="s">
        <v>270</v>
      </c>
      <c r="BX131" s="230" t="s">
        <v>270</v>
      </c>
      <c r="BY131" s="230" t="s">
        <v>270</v>
      </c>
      <c r="BZ131" s="230" t="s">
        <v>270</v>
      </c>
      <c r="CA131" s="230" t="s">
        <v>270</v>
      </c>
      <c r="CB131" s="230" t="s">
        <v>270</v>
      </c>
      <c r="CC131" s="230" t="s">
        <v>270</v>
      </c>
      <c r="CD131" s="230" t="s">
        <v>270</v>
      </c>
      <c r="CE131" s="230" t="s">
        <v>270</v>
      </c>
      <c r="CF131" s="230" t="s">
        <v>270</v>
      </c>
      <c r="CG131" s="230" t="s">
        <v>270</v>
      </c>
      <c r="CH131" s="230" t="s">
        <v>270</v>
      </c>
      <c r="CI131" s="230" t="s">
        <v>270</v>
      </c>
      <c r="CJ131" s="230" t="s">
        <v>270</v>
      </c>
      <c r="CK131" s="230" t="s">
        <v>270</v>
      </c>
      <c r="CL131" s="230" t="s">
        <v>270</v>
      </c>
      <c r="CM131" s="230" t="s">
        <v>270</v>
      </c>
      <c r="CN131" s="230" t="s">
        <v>270</v>
      </c>
      <c r="CO131" s="230" t="s">
        <v>270</v>
      </c>
      <c r="CP131" s="230" t="s">
        <v>270</v>
      </c>
      <c r="CQ131" s="230" t="s">
        <v>270</v>
      </c>
      <c r="CR131" s="230" t="s">
        <v>270</v>
      </c>
      <c r="CS131" s="230" t="s">
        <v>270</v>
      </c>
      <c r="CT131" s="230" t="s">
        <v>270</v>
      </c>
      <c r="CU131" s="230" t="s">
        <v>270</v>
      </c>
      <c r="CV131" s="230" t="s">
        <v>270</v>
      </c>
      <c r="CW131" s="230" t="s">
        <v>270</v>
      </c>
      <c r="CX131" s="230" t="s">
        <v>270</v>
      </c>
      <c r="CY131" s="230" t="s">
        <v>270</v>
      </c>
      <c r="CZ131" s="230" t="s">
        <v>270</v>
      </c>
      <c r="DA131" s="230" t="s">
        <v>270</v>
      </c>
      <c r="DB131" s="230" t="s">
        <v>270</v>
      </c>
      <c r="DC131" s="230" t="s">
        <v>270</v>
      </c>
      <c r="DD131" s="230" t="s">
        <v>270</v>
      </c>
      <c r="DE131" s="230" t="s">
        <v>270</v>
      </c>
      <c r="DF131" s="230" t="s">
        <v>270</v>
      </c>
      <c r="DG131" s="230" t="s">
        <v>270</v>
      </c>
      <c r="DH131" s="230" t="s">
        <v>270</v>
      </c>
      <c r="DI131" s="230" t="s">
        <v>270</v>
      </c>
      <c r="DJ131" s="230" t="s">
        <v>270</v>
      </c>
      <c r="DK131" s="230" t="s">
        <v>270</v>
      </c>
      <c r="DL131" s="230" t="s">
        <v>270</v>
      </c>
      <c r="DM131" s="230" t="s">
        <v>270</v>
      </c>
      <c r="DN131" s="230" t="s">
        <v>270</v>
      </c>
      <c r="DO131" s="230" t="s">
        <v>270</v>
      </c>
      <c r="DP131" s="230" t="s">
        <v>270</v>
      </c>
      <c r="DQ131" s="230" t="s">
        <v>270</v>
      </c>
      <c r="DR131" s="230" t="s">
        <v>270</v>
      </c>
      <c r="DS131" s="230" t="s">
        <v>270</v>
      </c>
      <c r="DT131" s="230" t="s">
        <v>270</v>
      </c>
      <c r="DU131" s="230" t="s">
        <v>270</v>
      </c>
      <c r="DV131" s="230" t="s">
        <v>270</v>
      </c>
      <c r="DW131" s="230" t="s">
        <v>270</v>
      </c>
      <c r="DX131" s="230" t="s">
        <v>270</v>
      </c>
      <c r="DY131" s="230" t="s">
        <v>270</v>
      </c>
      <c r="DZ131" s="230" t="s">
        <v>270</v>
      </c>
      <c r="EA131" s="230" t="s">
        <v>270</v>
      </c>
      <c r="EB131" s="230" t="s">
        <v>270</v>
      </c>
      <c r="EC131" s="230" t="s">
        <v>270</v>
      </c>
      <c r="ED131" s="230" t="s">
        <v>270</v>
      </c>
      <c r="EE131" s="230" t="s">
        <v>270</v>
      </c>
      <c r="EF131" s="230" t="s">
        <v>270</v>
      </c>
      <c r="EG131" s="230" t="s">
        <v>270</v>
      </c>
      <c r="EH131" s="230" t="s">
        <v>270</v>
      </c>
      <c r="EI131" s="230" t="s">
        <v>270</v>
      </c>
      <c r="EJ131" s="230" t="s">
        <v>270</v>
      </c>
      <c r="EK131" s="230" t="s">
        <v>270</v>
      </c>
      <c r="EL131" s="230" t="s">
        <v>270</v>
      </c>
      <c r="EM131" s="230" t="s">
        <v>270</v>
      </c>
      <c r="EN131" s="230" t="s">
        <v>270</v>
      </c>
      <c r="EO131" s="230" t="s">
        <v>270</v>
      </c>
      <c r="EP131" s="230" t="s">
        <v>270</v>
      </c>
      <c r="EQ131" s="230" t="s">
        <v>270</v>
      </c>
      <c r="ER131" s="230" t="s">
        <v>270</v>
      </c>
      <c r="ES131" s="230" t="s">
        <v>354</v>
      </c>
      <c r="ET131" s="230" t="s">
        <v>270</v>
      </c>
      <c r="EU131" s="230" t="s">
        <v>270</v>
      </c>
      <c r="EV131" s="230" t="s">
        <v>270</v>
      </c>
      <c r="EW131" s="230" t="s">
        <v>270</v>
      </c>
      <c r="EX131" s="230" t="s">
        <v>270</v>
      </c>
      <c r="EY131" s="230" t="s">
        <v>270</v>
      </c>
      <c r="EZ131" s="230" t="s">
        <v>270</v>
      </c>
      <c r="FA131" s="230" t="s">
        <v>270</v>
      </c>
      <c r="FB131" s="230" t="s">
        <v>270</v>
      </c>
      <c r="FC131" s="230" t="s">
        <v>270</v>
      </c>
      <c r="FD131" s="230" t="s">
        <v>270</v>
      </c>
      <c r="FE131" s="230" t="s">
        <v>270</v>
      </c>
      <c r="FF131" s="230" t="s">
        <v>270</v>
      </c>
      <c r="FG131" s="230" t="s">
        <v>270</v>
      </c>
      <c r="FH131" s="230" t="s">
        <v>270</v>
      </c>
      <c r="FI131" s="230" t="s">
        <v>270</v>
      </c>
      <c r="FJ131" s="230" t="s">
        <v>270</v>
      </c>
      <c r="FK131" s="230" t="s">
        <v>270</v>
      </c>
      <c r="FL131" s="230" t="s">
        <v>270</v>
      </c>
      <c r="FM131" s="230" t="s">
        <v>270</v>
      </c>
      <c r="FN131" s="230" t="s">
        <v>270</v>
      </c>
      <c r="FO131" s="230" t="s">
        <v>270</v>
      </c>
      <c r="FP131" s="230" t="s">
        <v>270</v>
      </c>
      <c r="FQ131" s="230" t="s">
        <v>270</v>
      </c>
      <c r="FR131" s="230" t="s">
        <v>270</v>
      </c>
      <c r="FS131" s="230" t="s">
        <v>270</v>
      </c>
      <c r="FT131" s="230" t="s">
        <v>270</v>
      </c>
      <c r="FU131" s="230" t="s">
        <v>270</v>
      </c>
      <c r="FV131" s="230" t="s">
        <v>270</v>
      </c>
      <c r="FW131" s="230" t="s">
        <v>270</v>
      </c>
      <c r="FX131" s="230" t="s">
        <v>270</v>
      </c>
      <c r="FY131" s="230" t="s">
        <v>270</v>
      </c>
      <c r="FZ131" s="230" t="s">
        <v>270</v>
      </c>
      <c r="GA131" s="230" t="s">
        <v>270</v>
      </c>
      <c r="GB131" s="230" t="s">
        <v>270</v>
      </c>
      <c r="GC131" s="230" t="s">
        <v>270</v>
      </c>
      <c r="GD131" s="230" t="s">
        <v>270</v>
      </c>
      <c r="GE131" s="230" t="s">
        <v>270</v>
      </c>
      <c r="GF131" s="230" t="s">
        <v>270</v>
      </c>
      <c r="GG131" s="230" t="s">
        <v>270</v>
      </c>
      <c r="GH131" s="230" t="s">
        <v>270</v>
      </c>
      <c r="GI131" s="230" t="s">
        <v>270</v>
      </c>
      <c r="GJ131" s="230" t="s">
        <v>270</v>
      </c>
      <c r="GK131" s="230" t="s">
        <v>270</v>
      </c>
      <c r="GL131" s="230" t="s">
        <v>270</v>
      </c>
      <c r="GM131" s="230" t="s">
        <v>270</v>
      </c>
      <c r="GN131" s="230" t="s">
        <v>270</v>
      </c>
      <c r="GO131" s="230" t="s">
        <v>270</v>
      </c>
      <c r="GP131" s="228"/>
      <c r="GQ131" s="229" cm="1">
        <f t="array" ref="GQ131">IF(OR(N131:ER131='Annex.1　DeclarationDesired'!$F$30),ROW(),"")</f>
        <v>131</v>
      </c>
      <c r="GR131" s="229"/>
    </row>
    <row r="132" spans="1:200" s="230" customFormat="1" ht="20.65" customHeight="1">
      <c r="A132" s="242" t="s">
        <v>833</v>
      </c>
      <c r="B132" s="241" t="s">
        <v>834</v>
      </c>
      <c r="C132" s="235" t="s">
        <v>835</v>
      </c>
      <c r="D132" s="235"/>
      <c r="E132" s="235"/>
      <c r="F132" s="235"/>
      <c r="G132" s="235" t="s">
        <v>836</v>
      </c>
      <c r="H132" s="235" t="s">
        <v>265</v>
      </c>
      <c r="I132" s="235" t="s">
        <v>837</v>
      </c>
      <c r="J132" s="235" t="s">
        <v>267</v>
      </c>
      <c r="K132" s="235"/>
      <c r="L132" s="235" t="s">
        <v>268</v>
      </c>
      <c r="M132" s="230" t="s">
        <v>298</v>
      </c>
      <c r="BH132" s="230" t="s">
        <v>270</v>
      </c>
      <c r="BI132" s="230" t="s">
        <v>270</v>
      </c>
      <c r="BJ132" s="230" t="s">
        <v>270</v>
      </c>
      <c r="BK132" s="230" t="s">
        <v>270</v>
      </c>
      <c r="BL132" s="230" t="s">
        <v>270</v>
      </c>
      <c r="BM132" s="230" t="s">
        <v>270</v>
      </c>
      <c r="BN132" s="230" t="s">
        <v>270</v>
      </c>
      <c r="BO132" s="230" t="s">
        <v>270</v>
      </c>
      <c r="BP132" s="230" t="s">
        <v>270</v>
      </c>
      <c r="BQ132" s="230" t="s">
        <v>270</v>
      </c>
      <c r="BR132" s="230" t="s">
        <v>270</v>
      </c>
      <c r="BS132" s="230" t="s">
        <v>270</v>
      </c>
      <c r="BT132" s="230" t="s">
        <v>270</v>
      </c>
      <c r="BU132" s="230" t="s">
        <v>270</v>
      </c>
      <c r="BV132" s="230" t="s">
        <v>270</v>
      </c>
      <c r="BW132" s="230" t="s">
        <v>270</v>
      </c>
      <c r="BX132" s="230" t="s">
        <v>270</v>
      </c>
      <c r="BY132" s="230" t="s">
        <v>270</v>
      </c>
      <c r="BZ132" s="230" t="s">
        <v>270</v>
      </c>
      <c r="CA132" s="230" t="s">
        <v>270</v>
      </c>
      <c r="CB132" s="230" t="s">
        <v>270</v>
      </c>
      <c r="CC132" s="230" t="s">
        <v>270</v>
      </c>
      <c r="CD132" s="230" t="s">
        <v>270</v>
      </c>
      <c r="CE132" s="230" t="s">
        <v>270</v>
      </c>
      <c r="CF132" s="230" t="s">
        <v>270</v>
      </c>
      <c r="CG132" s="230" t="s">
        <v>270</v>
      </c>
      <c r="CH132" s="230" t="s">
        <v>270</v>
      </c>
      <c r="CI132" s="230" t="s">
        <v>270</v>
      </c>
      <c r="CJ132" s="230" t="s">
        <v>270</v>
      </c>
      <c r="CK132" s="230" t="s">
        <v>270</v>
      </c>
      <c r="CL132" s="230" t="s">
        <v>270</v>
      </c>
      <c r="CM132" s="230" t="s">
        <v>270</v>
      </c>
      <c r="CN132" s="230" t="s">
        <v>270</v>
      </c>
      <c r="CO132" s="230" t="s">
        <v>270</v>
      </c>
      <c r="CP132" s="230" t="s">
        <v>270</v>
      </c>
      <c r="CQ132" s="230" t="s">
        <v>270</v>
      </c>
      <c r="CR132" s="230" t="s">
        <v>270</v>
      </c>
      <c r="CS132" s="230" t="s">
        <v>270</v>
      </c>
      <c r="CT132" s="230" t="s">
        <v>270</v>
      </c>
      <c r="CU132" s="230" t="s">
        <v>270</v>
      </c>
      <c r="CV132" s="230" t="s">
        <v>270</v>
      </c>
      <c r="CW132" s="230" t="s">
        <v>270</v>
      </c>
      <c r="CX132" s="230" t="s">
        <v>270</v>
      </c>
      <c r="CY132" s="230" t="s">
        <v>270</v>
      </c>
      <c r="CZ132" s="230" t="s">
        <v>270</v>
      </c>
      <c r="DA132" s="230" t="s">
        <v>270</v>
      </c>
      <c r="DB132" s="230" t="s">
        <v>270</v>
      </c>
      <c r="DC132" s="230" t="s">
        <v>270</v>
      </c>
      <c r="DD132" s="230" t="s">
        <v>270</v>
      </c>
      <c r="DE132" s="230" t="s">
        <v>270</v>
      </c>
      <c r="DF132" s="230" t="s">
        <v>270</v>
      </c>
      <c r="DG132" s="230" t="s">
        <v>270</v>
      </c>
      <c r="DH132" s="230" t="s">
        <v>270</v>
      </c>
      <c r="DI132" s="230" t="s">
        <v>270</v>
      </c>
      <c r="DJ132" s="230" t="s">
        <v>270</v>
      </c>
      <c r="DK132" s="230" t="s">
        <v>270</v>
      </c>
      <c r="DL132" s="230" t="s">
        <v>270</v>
      </c>
      <c r="DM132" s="230" t="s">
        <v>270</v>
      </c>
      <c r="DN132" s="230" t="s">
        <v>270</v>
      </c>
      <c r="DO132" s="230" t="s">
        <v>270</v>
      </c>
      <c r="DP132" s="230" t="s">
        <v>270</v>
      </c>
      <c r="DQ132" s="230" t="s">
        <v>270</v>
      </c>
      <c r="DR132" s="230" t="s">
        <v>270</v>
      </c>
      <c r="DS132" s="230" t="s">
        <v>270</v>
      </c>
      <c r="DT132" s="230" t="s">
        <v>270</v>
      </c>
      <c r="DU132" s="230" t="s">
        <v>270</v>
      </c>
      <c r="DV132" s="230" t="s">
        <v>270</v>
      </c>
      <c r="DW132" s="230" t="s">
        <v>270</v>
      </c>
      <c r="DX132" s="230" t="s">
        <v>270</v>
      </c>
      <c r="DY132" s="230" t="s">
        <v>270</v>
      </c>
      <c r="DZ132" s="230" t="s">
        <v>270</v>
      </c>
      <c r="EA132" s="230" t="s">
        <v>270</v>
      </c>
      <c r="EB132" s="230" t="s">
        <v>270</v>
      </c>
      <c r="EC132" s="230" t="s">
        <v>270</v>
      </c>
      <c r="ED132" s="230" t="s">
        <v>270</v>
      </c>
      <c r="EE132" s="230" t="s">
        <v>270</v>
      </c>
      <c r="EF132" s="230" t="s">
        <v>270</v>
      </c>
      <c r="EG132" s="230" t="s">
        <v>270</v>
      </c>
      <c r="EH132" s="230" t="s">
        <v>270</v>
      </c>
      <c r="EI132" s="230" t="s">
        <v>270</v>
      </c>
      <c r="EJ132" s="230" t="s">
        <v>270</v>
      </c>
      <c r="EK132" s="230" t="s">
        <v>270</v>
      </c>
      <c r="EL132" s="230" t="s">
        <v>270</v>
      </c>
      <c r="EM132" s="230" t="s">
        <v>270</v>
      </c>
      <c r="EN132" s="230" t="s">
        <v>270</v>
      </c>
      <c r="EO132" s="230" t="s">
        <v>270</v>
      </c>
      <c r="EP132" s="230" t="s">
        <v>270</v>
      </c>
      <c r="EQ132" s="230" t="s">
        <v>270</v>
      </c>
      <c r="ER132" s="230" t="s">
        <v>270</v>
      </c>
      <c r="ES132" s="230" t="s">
        <v>271</v>
      </c>
      <c r="ET132" s="230" t="s">
        <v>300</v>
      </c>
      <c r="EU132" s="230" t="s">
        <v>301</v>
      </c>
      <c r="EV132" s="230" t="s">
        <v>354</v>
      </c>
      <c r="EW132" s="230" t="s">
        <v>302</v>
      </c>
      <c r="EX132" s="230" t="s">
        <v>529</v>
      </c>
      <c r="EY132" s="230" t="s">
        <v>355</v>
      </c>
      <c r="EZ132" s="230" t="s">
        <v>303</v>
      </c>
      <c r="FA132" s="230" t="s">
        <v>506</v>
      </c>
      <c r="FB132" s="230" t="s">
        <v>287</v>
      </c>
      <c r="FC132" s="230" t="s">
        <v>270</v>
      </c>
      <c r="FD132" s="230" t="s">
        <v>270</v>
      </c>
      <c r="FE132" s="230" t="s">
        <v>270</v>
      </c>
      <c r="FF132" s="230" t="s">
        <v>270</v>
      </c>
      <c r="FG132" s="230" t="s">
        <v>270</v>
      </c>
      <c r="FH132" s="230" t="s">
        <v>270</v>
      </c>
      <c r="FI132" s="230" t="s">
        <v>270</v>
      </c>
      <c r="FJ132" s="230" t="s">
        <v>270</v>
      </c>
      <c r="FK132" s="230" t="s">
        <v>270</v>
      </c>
      <c r="FL132" s="230" t="s">
        <v>270</v>
      </c>
      <c r="FM132" s="230" t="s">
        <v>270</v>
      </c>
      <c r="FN132" s="230" t="s">
        <v>270</v>
      </c>
      <c r="FO132" s="230" t="s">
        <v>270</v>
      </c>
      <c r="FP132" s="230" t="s">
        <v>270</v>
      </c>
      <c r="FQ132" s="230" t="s">
        <v>270</v>
      </c>
      <c r="FR132" s="230" t="s">
        <v>270</v>
      </c>
      <c r="FS132" s="230" t="s">
        <v>270</v>
      </c>
      <c r="FT132" s="230" t="s">
        <v>270</v>
      </c>
      <c r="FU132" s="230" t="s">
        <v>270</v>
      </c>
      <c r="FV132" s="230" t="s">
        <v>270</v>
      </c>
      <c r="FW132" s="230" t="s">
        <v>270</v>
      </c>
      <c r="FX132" s="230" t="s">
        <v>270</v>
      </c>
      <c r="FY132" s="230" t="s">
        <v>270</v>
      </c>
      <c r="FZ132" s="230" t="s">
        <v>270</v>
      </c>
      <c r="GA132" s="230" t="s">
        <v>270</v>
      </c>
      <c r="GB132" s="230" t="s">
        <v>270</v>
      </c>
      <c r="GC132" s="230" t="s">
        <v>270</v>
      </c>
      <c r="GD132" s="230" t="s">
        <v>270</v>
      </c>
      <c r="GE132" s="230" t="s">
        <v>270</v>
      </c>
      <c r="GF132" s="230" t="s">
        <v>270</v>
      </c>
      <c r="GG132" s="230" t="s">
        <v>270</v>
      </c>
      <c r="GH132" s="230" t="s">
        <v>270</v>
      </c>
      <c r="GI132" s="230" t="s">
        <v>270</v>
      </c>
      <c r="GJ132" s="230" t="s">
        <v>270</v>
      </c>
      <c r="GK132" s="230" t="s">
        <v>270</v>
      </c>
      <c r="GL132" s="230" t="s">
        <v>270</v>
      </c>
      <c r="GM132" s="230" t="s">
        <v>270</v>
      </c>
      <c r="GN132" s="230" t="s">
        <v>270</v>
      </c>
      <c r="GO132" s="230" t="s">
        <v>270</v>
      </c>
      <c r="GP132" s="228"/>
      <c r="GQ132" s="229" cm="1">
        <f t="array" ref="GQ132">IF(OR(N132:ER132='Annex.1　DeclarationDesired'!$F$30),ROW(),"")</f>
        <v>132</v>
      </c>
      <c r="GR132" s="229"/>
    </row>
    <row r="133" spans="1:200" s="230" customFormat="1" ht="20.65" customHeight="1">
      <c r="A133" s="242" t="s">
        <v>838</v>
      </c>
      <c r="B133" s="241" t="s">
        <v>839</v>
      </c>
      <c r="C133" s="235" t="s">
        <v>840</v>
      </c>
      <c r="D133" s="235" t="s">
        <v>841</v>
      </c>
      <c r="E133" s="235"/>
      <c r="F133" s="235" t="s">
        <v>842</v>
      </c>
      <c r="G133" s="235" t="s">
        <v>843</v>
      </c>
      <c r="H133" s="235" t="s">
        <v>315</v>
      </c>
      <c r="I133" s="235" t="s">
        <v>844</v>
      </c>
      <c r="J133" s="235" t="s">
        <v>315</v>
      </c>
      <c r="K133" s="235" t="s">
        <v>845</v>
      </c>
      <c r="L133" s="235" t="s">
        <v>268</v>
      </c>
      <c r="M133" s="230" t="s">
        <v>298</v>
      </c>
      <c r="N133" s="230">
        <v>1703</v>
      </c>
      <c r="O133" s="230">
        <v>17040</v>
      </c>
      <c r="P133" s="230">
        <v>17050</v>
      </c>
      <c r="Q133" s="230">
        <v>22030</v>
      </c>
      <c r="BH133" s="230" t="s">
        <v>270</v>
      </c>
      <c r="BI133" s="230" t="s">
        <v>270</v>
      </c>
      <c r="BJ133" s="230" t="s">
        <v>270</v>
      </c>
      <c r="BK133" s="230" t="s">
        <v>270</v>
      </c>
      <c r="BL133" s="230" t="s">
        <v>270</v>
      </c>
      <c r="BM133" s="230" t="s">
        <v>270</v>
      </c>
      <c r="BN133" s="230" t="s">
        <v>270</v>
      </c>
      <c r="BO133" s="230" t="s">
        <v>270</v>
      </c>
      <c r="BP133" s="230" t="s">
        <v>270</v>
      </c>
      <c r="BQ133" s="230" t="s">
        <v>270</v>
      </c>
      <c r="BR133" s="230" t="s">
        <v>270</v>
      </c>
      <c r="BS133" s="230" t="s">
        <v>270</v>
      </c>
      <c r="BT133" s="230" t="s">
        <v>270</v>
      </c>
      <c r="BU133" s="230" t="s">
        <v>270</v>
      </c>
      <c r="BV133" s="230" t="s">
        <v>270</v>
      </c>
      <c r="BW133" s="230" t="s">
        <v>270</v>
      </c>
      <c r="BX133" s="230" t="s">
        <v>270</v>
      </c>
      <c r="BY133" s="230" t="s">
        <v>270</v>
      </c>
      <c r="BZ133" s="230" t="s">
        <v>270</v>
      </c>
      <c r="CA133" s="230" t="s">
        <v>270</v>
      </c>
      <c r="CB133" s="230" t="s">
        <v>270</v>
      </c>
      <c r="CC133" s="230" t="s">
        <v>270</v>
      </c>
      <c r="CD133" s="230" t="s">
        <v>270</v>
      </c>
      <c r="CE133" s="230" t="s">
        <v>270</v>
      </c>
      <c r="CF133" s="230" t="s">
        <v>270</v>
      </c>
      <c r="CG133" s="230" t="s">
        <v>270</v>
      </c>
      <c r="CH133" s="230" t="s">
        <v>270</v>
      </c>
      <c r="CI133" s="230" t="s">
        <v>270</v>
      </c>
      <c r="CJ133" s="230" t="s">
        <v>270</v>
      </c>
      <c r="CK133" s="230" t="s">
        <v>270</v>
      </c>
      <c r="CL133" s="230" t="s">
        <v>270</v>
      </c>
      <c r="CM133" s="230" t="s">
        <v>270</v>
      </c>
      <c r="CN133" s="230" t="s">
        <v>270</v>
      </c>
      <c r="CO133" s="230" t="s">
        <v>270</v>
      </c>
      <c r="CP133" s="230" t="s">
        <v>270</v>
      </c>
      <c r="CQ133" s="230" t="s">
        <v>270</v>
      </c>
      <c r="CR133" s="230" t="s">
        <v>270</v>
      </c>
      <c r="CS133" s="230" t="s">
        <v>270</v>
      </c>
      <c r="CT133" s="230" t="s">
        <v>270</v>
      </c>
      <c r="CU133" s="230" t="s">
        <v>270</v>
      </c>
      <c r="CV133" s="230" t="s">
        <v>270</v>
      </c>
      <c r="CW133" s="230" t="s">
        <v>270</v>
      </c>
      <c r="CX133" s="230" t="s">
        <v>270</v>
      </c>
      <c r="CY133" s="230" t="s">
        <v>270</v>
      </c>
      <c r="CZ133" s="230" t="s">
        <v>270</v>
      </c>
      <c r="DA133" s="230" t="s">
        <v>270</v>
      </c>
      <c r="DB133" s="230" t="s">
        <v>270</v>
      </c>
      <c r="DC133" s="230" t="s">
        <v>270</v>
      </c>
      <c r="DD133" s="230" t="s">
        <v>270</v>
      </c>
      <c r="DE133" s="230" t="s">
        <v>270</v>
      </c>
      <c r="DF133" s="230" t="s">
        <v>270</v>
      </c>
      <c r="DG133" s="230" t="s">
        <v>270</v>
      </c>
      <c r="DH133" s="230" t="s">
        <v>270</v>
      </c>
      <c r="DI133" s="230" t="s">
        <v>270</v>
      </c>
      <c r="DJ133" s="230" t="s">
        <v>270</v>
      </c>
      <c r="DK133" s="230" t="s">
        <v>270</v>
      </c>
      <c r="DL133" s="230" t="s">
        <v>270</v>
      </c>
      <c r="DM133" s="230" t="s">
        <v>270</v>
      </c>
      <c r="DN133" s="230" t="s">
        <v>270</v>
      </c>
      <c r="DO133" s="230" t="s">
        <v>270</v>
      </c>
      <c r="DP133" s="230" t="s">
        <v>270</v>
      </c>
      <c r="DQ133" s="230" t="s">
        <v>270</v>
      </c>
      <c r="DR133" s="230" t="s">
        <v>270</v>
      </c>
      <c r="DS133" s="230" t="s">
        <v>270</v>
      </c>
      <c r="DT133" s="230" t="s">
        <v>270</v>
      </c>
      <c r="DU133" s="230" t="s">
        <v>270</v>
      </c>
      <c r="DV133" s="230" t="s">
        <v>270</v>
      </c>
      <c r="DW133" s="230" t="s">
        <v>270</v>
      </c>
      <c r="DX133" s="230" t="s">
        <v>270</v>
      </c>
      <c r="DY133" s="230" t="s">
        <v>270</v>
      </c>
      <c r="DZ133" s="230" t="s">
        <v>270</v>
      </c>
      <c r="EA133" s="230" t="s">
        <v>270</v>
      </c>
      <c r="EB133" s="230" t="s">
        <v>270</v>
      </c>
      <c r="EC133" s="230" t="s">
        <v>270</v>
      </c>
      <c r="ED133" s="230" t="s">
        <v>270</v>
      </c>
      <c r="EE133" s="230" t="s">
        <v>270</v>
      </c>
      <c r="EF133" s="230" t="s">
        <v>270</v>
      </c>
      <c r="EG133" s="230" t="s">
        <v>270</v>
      </c>
      <c r="EH133" s="230" t="s">
        <v>270</v>
      </c>
      <c r="EI133" s="230" t="s">
        <v>270</v>
      </c>
      <c r="EJ133" s="230" t="s">
        <v>270</v>
      </c>
      <c r="EK133" s="230" t="s">
        <v>270</v>
      </c>
      <c r="EL133" s="230" t="s">
        <v>270</v>
      </c>
      <c r="EM133" s="230" t="s">
        <v>270</v>
      </c>
      <c r="EN133" s="230" t="s">
        <v>270</v>
      </c>
      <c r="EO133" s="230" t="s">
        <v>270</v>
      </c>
      <c r="EP133" s="230" t="s">
        <v>270</v>
      </c>
      <c r="EQ133" s="230" t="s">
        <v>270</v>
      </c>
      <c r="ER133" s="230" t="s">
        <v>270</v>
      </c>
      <c r="ES133" s="230" t="s">
        <v>277</v>
      </c>
      <c r="ET133" s="230" t="s">
        <v>354</v>
      </c>
      <c r="EU133" s="230" t="s">
        <v>270</v>
      </c>
      <c r="EV133" s="230" t="s">
        <v>270</v>
      </c>
      <c r="EW133" s="230" t="s">
        <v>270</v>
      </c>
      <c r="EX133" s="230" t="s">
        <v>270</v>
      </c>
      <c r="EY133" s="230" t="s">
        <v>270</v>
      </c>
      <c r="EZ133" s="230" t="s">
        <v>270</v>
      </c>
      <c r="FA133" s="230" t="s">
        <v>270</v>
      </c>
      <c r="FB133" s="230" t="s">
        <v>270</v>
      </c>
      <c r="FC133" s="230" t="s">
        <v>270</v>
      </c>
      <c r="FD133" s="230" t="s">
        <v>270</v>
      </c>
      <c r="FE133" s="230" t="s">
        <v>270</v>
      </c>
      <c r="FF133" s="230" t="s">
        <v>270</v>
      </c>
      <c r="FG133" s="230" t="s">
        <v>270</v>
      </c>
      <c r="FH133" s="230" t="s">
        <v>270</v>
      </c>
      <c r="FI133" s="230" t="s">
        <v>270</v>
      </c>
      <c r="FJ133" s="230" t="s">
        <v>270</v>
      </c>
      <c r="FK133" s="230" t="s">
        <v>270</v>
      </c>
      <c r="FL133" s="230" t="s">
        <v>270</v>
      </c>
      <c r="FM133" s="230" t="s">
        <v>270</v>
      </c>
      <c r="FN133" s="230" t="s">
        <v>270</v>
      </c>
      <c r="FO133" s="230" t="s">
        <v>270</v>
      </c>
      <c r="FP133" s="230" t="s">
        <v>270</v>
      </c>
      <c r="FQ133" s="230" t="s">
        <v>270</v>
      </c>
      <c r="FR133" s="230" t="s">
        <v>270</v>
      </c>
      <c r="FS133" s="230" t="s">
        <v>270</v>
      </c>
      <c r="FT133" s="230" t="s">
        <v>270</v>
      </c>
      <c r="FU133" s="230" t="s">
        <v>270</v>
      </c>
      <c r="FV133" s="230" t="s">
        <v>270</v>
      </c>
      <c r="FW133" s="230" t="s">
        <v>270</v>
      </c>
      <c r="FX133" s="230" t="s">
        <v>270</v>
      </c>
      <c r="FY133" s="230" t="s">
        <v>270</v>
      </c>
      <c r="FZ133" s="230" t="s">
        <v>270</v>
      </c>
      <c r="GA133" s="230" t="s">
        <v>270</v>
      </c>
      <c r="GB133" s="230" t="s">
        <v>270</v>
      </c>
      <c r="GC133" s="230" t="s">
        <v>270</v>
      </c>
      <c r="GD133" s="230" t="s">
        <v>270</v>
      </c>
      <c r="GE133" s="230" t="s">
        <v>270</v>
      </c>
      <c r="GF133" s="230" t="s">
        <v>270</v>
      </c>
      <c r="GG133" s="230" t="s">
        <v>270</v>
      </c>
      <c r="GH133" s="230" t="s">
        <v>270</v>
      </c>
      <c r="GI133" s="230" t="s">
        <v>270</v>
      </c>
      <c r="GJ133" s="230" t="s">
        <v>270</v>
      </c>
      <c r="GK133" s="230" t="s">
        <v>270</v>
      </c>
      <c r="GL133" s="230" t="s">
        <v>270</v>
      </c>
      <c r="GM133" s="230" t="s">
        <v>270</v>
      </c>
      <c r="GN133" s="230" t="s">
        <v>270</v>
      </c>
      <c r="GO133" s="230" t="s">
        <v>270</v>
      </c>
      <c r="GP133" s="228"/>
      <c r="GQ133" s="229" cm="1">
        <f t="array" ref="GQ133">IF(OR(N133:ER133='Annex.1　DeclarationDesired'!$F$30),ROW(),"")</f>
        <v>133</v>
      </c>
      <c r="GR133" s="229"/>
    </row>
    <row r="134" spans="1:200" s="230" customFormat="1" ht="20.65" customHeight="1">
      <c r="A134" s="242" t="s">
        <v>846</v>
      </c>
      <c r="B134" s="241" t="s">
        <v>839</v>
      </c>
      <c r="C134" s="235" t="s">
        <v>840</v>
      </c>
      <c r="D134" s="235" t="s">
        <v>847</v>
      </c>
      <c r="E134" s="235"/>
      <c r="F134" s="235" t="s">
        <v>848</v>
      </c>
      <c r="G134" s="235" t="s">
        <v>849</v>
      </c>
      <c r="H134" s="235" t="s">
        <v>265</v>
      </c>
      <c r="I134" s="235" t="s">
        <v>850</v>
      </c>
      <c r="J134" s="235" t="s">
        <v>265</v>
      </c>
      <c r="K134" s="235" t="s">
        <v>851</v>
      </c>
      <c r="L134" s="235" t="s">
        <v>268</v>
      </c>
      <c r="M134" s="230" t="s">
        <v>298</v>
      </c>
      <c r="N134" s="230">
        <v>22040</v>
      </c>
      <c r="O134" s="230">
        <v>22060</v>
      </c>
      <c r="P134" s="230">
        <v>39040</v>
      </c>
      <c r="Q134" s="230">
        <v>40010</v>
      </c>
      <c r="R134" s="230">
        <v>40030</v>
      </c>
      <c r="S134" s="230">
        <v>64020</v>
      </c>
      <c r="T134" s="230">
        <v>64030</v>
      </c>
      <c r="BH134" s="230" t="s">
        <v>270</v>
      </c>
      <c r="BI134" s="230" t="s">
        <v>270</v>
      </c>
      <c r="BJ134" s="230" t="s">
        <v>270</v>
      </c>
      <c r="BK134" s="230" t="s">
        <v>270</v>
      </c>
      <c r="BL134" s="230" t="s">
        <v>270</v>
      </c>
      <c r="BM134" s="230" t="s">
        <v>270</v>
      </c>
      <c r="BN134" s="230" t="s">
        <v>270</v>
      </c>
      <c r="BO134" s="230" t="s">
        <v>270</v>
      </c>
      <c r="BP134" s="230" t="s">
        <v>270</v>
      </c>
      <c r="BQ134" s="230" t="s">
        <v>270</v>
      </c>
      <c r="BR134" s="230" t="s">
        <v>270</v>
      </c>
      <c r="BS134" s="230" t="s">
        <v>270</v>
      </c>
      <c r="BT134" s="230" t="s">
        <v>270</v>
      </c>
      <c r="BU134" s="230" t="s">
        <v>270</v>
      </c>
      <c r="BV134" s="230" t="s">
        <v>270</v>
      </c>
      <c r="BW134" s="230" t="s">
        <v>270</v>
      </c>
      <c r="BX134" s="230" t="s">
        <v>270</v>
      </c>
      <c r="BY134" s="230" t="s">
        <v>270</v>
      </c>
      <c r="BZ134" s="230" t="s">
        <v>270</v>
      </c>
      <c r="CA134" s="230" t="s">
        <v>270</v>
      </c>
      <c r="CB134" s="230" t="s">
        <v>270</v>
      </c>
      <c r="CC134" s="230" t="s">
        <v>270</v>
      </c>
      <c r="CD134" s="230" t="s">
        <v>270</v>
      </c>
      <c r="CE134" s="230" t="s">
        <v>270</v>
      </c>
      <c r="CF134" s="230" t="s">
        <v>270</v>
      </c>
      <c r="CG134" s="230" t="s">
        <v>270</v>
      </c>
      <c r="CH134" s="230" t="s">
        <v>270</v>
      </c>
      <c r="CI134" s="230" t="s">
        <v>270</v>
      </c>
      <c r="CJ134" s="230" t="s">
        <v>270</v>
      </c>
      <c r="CK134" s="230" t="s">
        <v>270</v>
      </c>
      <c r="CL134" s="230" t="s">
        <v>270</v>
      </c>
      <c r="CM134" s="230" t="s">
        <v>270</v>
      </c>
      <c r="CN134" s="230" t="s">
        <v>270</v>
      </c>
      <c r="CO134" s="230" t="s">
        <v>270</v>
      </c>
      <c r="CP134" s="230" t="s">
        <v>270</v>
      </c>
      <c r="CQ134" s="230" t="s">
        <v>270</v>
      </c>
      <c r="CR134" s="230" t="s">
        <v>270</v>
      </c>
      <c r="CS134" s="230" t="s">
        <v>270</v>
      </c>
      <c r="CT134" s="230" t="s">
        <v>270</v>
      </c>
      <c r="CU134" s="230" t="s">
        <v>270</v>
      </c>
      <c r="CV134" s="230" t="s">
        <v>270</v>
      </c>
      <c r="CW134" s="230" t="s">
        <v>270</v>
      </c>
      <c r="CX134" s="230" t="s">
        <v>270</v>
      </c>
      <c r="CY134" s="230" t="s">
        <v>270</v>
      </c>
      <c r="CZ134" s="230" t="s">
        <v>270</v>
      </c>
      <c r="DA134" s="230" t="s">
        <v>270</v>
      </c>
      <c r="DB134" s="230" t="s">
        <v>270</v>
      </c>
      <c r="DC134" s="230" t="s">
        <v>270</v>
      </c>
      <c r="DD134" s="230" t="s">
        <v>270</v>
      </c>
      <c r="DE134" s="230" t="s">
        <v>270</v>
      </c>
      <c r="DF134" s="230" t="s">
        <v>270</v>
      </c>
      <c r="DG134" s="230" t="s">
        <v>270</v>
      </c>
      <c r="DH134" s="230" t="s">
        <v>270</v>
      </c>
      <c r="DI134" s="230" t="s">
        <v>270</v>
      </c>
      <c r="DJ134" s="230" t="s">
        <v>270</v>
      </c>
      <c r="DK134" s="230" t="s">
        <v>270</v>
      </c>
      <c r="DL134" s="230" t="s">
        <v>270</v>
      </c>
      <c r="DM134" s="230" t="s">
        <v>270</v>
      </c>
      <c r="DN134" s="230" t="s">
        <v>270</v>
      </c>
      <c r="DO134" s="230" t="s">
        <v>270</v>
      </c>
      <c r="DP134" s="230" t="s">
        <v>270</v>
      </c>
      <c r="DQ134" s="230" t="s">
        <v>270</v>
      </c>
      <c r="DR134" s="230" t="s">
        <v>270</v>
      </c>
      <c r="DS134" s="230" t="s">
        <v>270</v>
      </c>
      <c r="DT134" s="230" t="s">
        <v>270</v>
      </c>
      <c r="DU134" s="230" t="s">
        <v>270</v>
      </c>
      <c r="DV134" s="230" t="s">
        <v>270</v>
      </c>
      <c r="DW134" s="230" t="s">
        <v>270</v>
      </c>
      <c r="DX134" s="230" t="s">
        <v>270</v>
      </c>
      <c r="DY134" s="230" t="s">
        <v>270</v>
      </c>
      <c r="DZ134" s="230" t="s">
        <v>270</v>
      </c>
      <c r="EA134" s="230" t="s">
        <v>270</v>
      </c>
      <c r="EB134" s="230" t="s">
        <v>270</v>
      </c>
      <c r="EC134" s="230" t="s">
        <v>270</v>
      </c>
      <c r="ED134" s="230" t="s">
        <v>270</v>
      </c>
      <c r="EE134" s="230" t="s">
        <v>270</v>
      </c>
      <c r="EF134" s="230" t="s">
        <v>270</v>
      </c>
      <c r="EG134" s="230" t="s">
        <v>270</v>
      </c>
      <c r="EH134" s="230" t="s">
        <v>270</v>
      </c>
      <c r="EI134" s="230" t="s">
        <v>270</v>
      </c>
      <c r="EJ134" s="230" t="s">
        <v>270</v>
      </c>
      <c r="EK134" s="230" t="s">
        <v>270</v>
      </c>
      <c r="EL134" s="230" t="s">
        <v>270</v>
      </c>
      <c r="EM134" s="230" t="s">
        <v>270</v>
      </c>
      <c r="EN134" s="230" t="s">
        <v>270</v>
      </c>
      <c r="EO134" s="230" t="s">
        <v>270</v>
      </c>
      <c r="EP134" s="230" t="s">
        <v>270</v>
      </c>
      <c r="EQ134" s="230" t="s">
        <v>270</v>
      </c>
      <c r="ER134" s="230" t="s">
        <v>270</v>
      </c>
      <c r="ES134" s="230" t="s">
        <v>354</v>
      </c>
      <c r="ET134" s="230" t="s">
        <v>328</v>
      </c>
      <c r="EU134" s="230" t="s">
        <v>323</v>
      </c>
      <c r="EV134" s="230" t="s">
        <v>368</v>
      </c>
      <c r="EW134" s="230" t="s">
        <v>343</v>
      </c>
      <c r="EX134" s="230" t="s">
        <v>270</v>
      </c>
      <c r="EY134" s="230" t="s">
        <v>270</v>
      </c>
      <c r="EZ134" s="230" t="s">
        <v>270</v>
      </c>
      <c r="FA134" s="230" t="s">
        <v>270</v>
      </c>
      <c r="FB134" s="230" t="s">
        <v>270</v>
      </c>
      <c r="FC134" s="230" t="s">
        <v>270</v>
      </c>
      <c r="FD134" s="230" t="s">
        <v>270</v>
      </c>
      <c r="FE134" s="230" t="s">
        <v>270</v>
      </c>
      <c r="FF134" s="230" t="s">
        <v>270</v>
      </c>
      <c r="FG134" s="230" t="s">
        <v>270</v>
      </c>
      <c r="FH134" s="230" t="s">
        <v>270</v>
      </c>
      <c r="FI134" s="230" t="s">
        <v>270</v>
      </c>
      <c r="FJ134" s="230" t="s">
        <v>270</v>
      </c>
      <c r="FK134" s="230" t="s">
        <v>270</v>
      </c>
      <c r="FL134" s="230" t="s">
        <v>270</v>
      </c>
      <c r="FM134" s="230" t="s">
        <v>270</v>
      </c>
      <c r="FN134" s="230" t="s">
        <v>270</v>
      </c>
      <c r="FO134" s="230" t="s">
        <v>270</v>
      </c>
      <c r="FP134" s="230" t="s">
        <v>270</v>
      </c>
      <c r="FQ134" s="230" t="s">
        <v>270</v>
      </c>
      <c r="FR134" s="230" t="s">
        <v>270</v>
      </c>
      <c r="FS134" s="230" t="s">
        <v>270</v>
      </c>
      <c r="FT134" s="230" t="s">
        <v>270</v>
      </c>
      <c r="FU134" s="230" t="s">
        <v>270</v>
      </c>
      <c r="FV134" s="230" t="s">
        <v>270</v>
      </c>
      <c r="FW134" s="230" t="s">
        <v>270</v>
      </c>
      <c r="FX134" s="230" t="s">
        <v>270</v>
      </c>
      <c r="FY134" s="230" t="s">
        <v>270</v>
      </c>
      <c r="FZ134" s="230" t="s">
        <v>270</v>
      </c>
      <c r="GA134" s="230" t="s">
        <v>270</v>
      </c>
      <c r="GB134" s="230" t="s">
        <v>270</v>
      </c>
      <c r="GC134" s="230" t="s">
        <v>270</v>
      </c>
      <c r="GD134" s="230" t="s">
        <v>270</v>
      </c>
      <c r="GE134" s="230" t="s">
        <v>270</v>
      </c>
      <c r="GF134" s="230" t="s">
        <v>270</v>
      </c>
      <c r="GG134" s="230" t="s">
        <v>270</v>
      </c>
      <c r="GH134" s="230" t="s">
        <v>270</v>
      </c>
      <c r="GI134" s="230" t="s">
        <v>270</v>
      </c>
      <c r="GJ134" s="230" t="s">
        <v>270</v>
      </c>
      <c r="GK134" s="230" t="s">
        <v>270</v>
      </c>
      <c r="GL134" s="230" t="s">
        <v>270</v>
      </c>
      <c r="GM134" s="230" t="s">
        <v>270</v>
      </c>
      <c r="GN134" s="230" t="s">
        <v>270</v>
      </c>
      <c r="GO134" s="230" t="s">
        <v>270</v>
      </c>
      <c r="GP134" s="228"/>
      <c r="GQ134" s="229" cm="1">
        <f t="array" ref="GQ134">IF(OR(N134:ER134='Annex.1　DeclarationDesired'!$F$30),ROW(),"")</f>
        <v>134</v>
      </c>
      <c r="GR134" s="229"/>
    </row>
    <row r="135" spans="1:200" s="230" customFormat="1" ht="20.65" customHeight="1">
      <c r="A135" s="242" t="s">
        <v>852</v>
      </c>
      <c r="B135" s="241" t="s">
        <v>839</v>
      </c>
      <c r="C135" s="235" t="s">
        <v>840</v>
      </c>
      <c r="D135" s="235" t="s">
        <v>853</v>
      </c>
      <c r="E135" s="235"/>
      <c r="F135" s="235" t="s">
        <v>854</v>
      </c>
      <c r="G135" s="235" t="s">
        <v>843</v>
      </c>
      <c r="H135" s="235" t="s">
        <v>265</v>
      </c>
      <c r="I135" s="235" t="s">
        <v>850</v>
      </c>
      <c r="J135" s="235" t="s">
        <v>265</v>
      </c>
      <c r="K135" s="235" t="s">
        <v>851</v>
      </c>
      <c r="L135" s="235" t="s">
        <v>268</v>
      </c>
      <c r="M135" s="230" t="s">
        <v>298</v>
      </c>
      <c r="N135" s="230">
        <v>38010</v>
      </c>
      <c r="O135" s="230">
        <v>39010</v>
      </c>
      <c r="P135" s="230">
        <v>39020</v>
      </c>
      <c r="Q135" s="230">
        <v>39030</v>
      </c>
      <c r="R135" s="230">
        <v>39040</v>
      </c>
      <c r="S135" s="230">
        <v>39060</v>
      </c>
      <c r="T135" s="230">
        <v>43010</v>
      </c>
      <c r="U135" s="230">
        <v>44030</v>
      </c>
      <c r="BH135" s="230" t="s">
        <v>270</v>
      </c>
      <c r="BI135" s="230" t="s">
        <v>270</v>
      </c>
      <c r="BJ135" s="230" t="s">
        <v>270</v>
      </c>
      <c r="BK135" s="230" t="s">
        <v>270</v>
      </c>
      <c r="BL135" s="230" t="s">
        <v>270</v>
      </c>
      <c r="BM135" s="230" t="s">
        <v>270</v>
      </c>
      <c r="BN135" s="230" t="s">
        <v>270</v>
      </c>
      <c r="BO135" s="230" t="s">
        <v>270</v>
      </c>
      <c r="BP135" s="230" t="s">
        <v>270</v>
      </c>
      <c r="BQ135" s="230" t="s">
        <v>270</v>
      </c>
      <c r="BR135" s="230" t="s">
        <v>270</v>
      </c>
      <c r="BS135" s="230" t="s">
        <v>270</v>
      </c>
      <c r="BT135" s="230" t="s">
        <v>270</v>
      </c>
      <c r="BU135" s="230" t="s">
        <v>270</v>
      </c>
      <c r="BV135" s="230" t="s">
        <v>270</v>
      </c>
      <c r="BW135" s="230" t="s">
        <v>270</v>
      </c>
      <c r="BX135" s="230" t="s">
        <v>270</v>
      </c>
      <c r="BY135" s="230" t="s">
        <v>270</v>
      </c>
      <c r="BZ135" s="230" t="s">
        <v>270</v>
      </c>
      <c r="CA135" s="230" t="s">
        <v>270</v>
      </c>
      <c r="CB135" s="230" t="s">
        <v>270</v>
      </c>
      <c r="CC135" s="230" t="s">
        <v>270</v>
      </c>
      <c r="CD135" s="230" t="s">
        <v>270</v>
      </c>
      <c r="CE135" s="230" t="s">
        <v>270</v>
      </c>
      <c r="CF135" s="230" t="s">
        <v>270</v>
      </c>
      <c r="CG135" s="230" t="s">
        <v>270</v>
      </c>
      <c r="CH135" s="230" t="s">
        <v>270</v>
      </c>
      <c r="CI135" s="230" t="s">
        <v>270</v>
      </c>
      <c r="CJ135" s="230" t="s">
        <v>270</v>
      </c>
      <c r="CK135" s="230" t="s">
        <v>270</v>
      </c>
      <c r="CL135" s="230" t="s">
        <v>270</v>
      </c>
      <c r="CM135" s="230" t="s">
        <v>270</v>
      </c>
      <c r="CN135" s="230" t="s">
        <v>270</v>
      </c>
      <c r="CO135" s="230" t="s">
        <v>270</v>
      </c>
      <c r="CP135" s="230" t="s">
        <v>270</v>
      </c>
      <c r="CQ135" s="230" t="s">
        <v>270</v>
      </c>
      <c r="CR135" s="230" t="s">
        <v>270</v>
      </c>
      <c r="CS135" s="230" t="s">
        <v>270</v>
      </c>
      <c r="CT135" s="230" t="s">
        <v>270</v>
      </c>
      <c r="CU135" s="230" t="s">
        <v>270</v>
      </c>
      <c r="CV135" s="230" t="s">
        <v>270</v>
      </c>
      <c r="CW135" s="230" t="s">
        <v>270</v>
      </c>
      <c r="CX135" s="230" t="s">
        <v>270</v>
      </c>
      <c r="CY135" s="230" t="s">
        <v>270</v>
      </c>
      <c r="CZ135" s="230" t="s">
        <v>270</v>
      </c>
      <c r="DA135" s="230" t="s">
        <v>270</v>
      </c>
      <c r="DB135" s="230" t="s">
        <v>270</v>
      </c>
      <c r="DC135" s="230" t="s">
        <v>270</v>
      </c>
      <c r="DD135" s="230" t="s">
        <v>270</v>
      </c>
      <c r="DE135" s="230" t="s">
        <v>270</v>
      </c>
      <c r="DF135" s="230" t="s">
        <v>270</v>
      </c>
      <c r="DG135" s="230" t="s">
        <v>270</v>
      </c>
      <c r="DH135" s="230" t="s">
        <v>270</v>
      </c>
      <c r="DI135" s="230" t="s">
        <v>270</v>
      </c>
      <c r="DJ135" s="230" t="s">
        <v>270</v>
      </c>
      <c r="DK135" s="230" t="s">
        <v>270</v>
      </c>
      <c r="DL135" s="230" t="s">
        <v>270</v>
      </c>
      <c r="DM135" s="230" t="s">
        <v>270</v>
      </c>
      <c r="DN135" s="230" t="s">
        <v>270</v>
      </c>
      <c r="DO135" s="230" t="s">
        <v>270</v>
      </c>
      <c r="DP135" s="230" t="s">
        <v>270</v>
      </c>
      <c r="DQ135" s="230" t="s">
        <v>270</v>
      </c>
      <c r="DR135" s="230" t="s">
        <v>270</v>
      </c>
      <c r="DS135" s="230" t="s">
        <v>270</v>
      </c>
      <c r="DT135" s="230" t="s">
        <v>270</v>
      </c>
      <c r="DU135" s="230" t="s">
        <v>270</v>
      </c>
      <c r="DV135" s="230" t="s">
        <v>270</v>
      </c>
      <c r="DW135" s="230" t="s">
        <v>270</v>
      </c>
      <c r="DX135" s="230" t="s">
        <v>270</v>
      </c>
      <c r="DY135" s="230" t="s">
        <v>270</v>
      </c>
      <c r="DZ135" s="230" t="s">
        <v>270</v>
      </c>
      <c r="EA135" s="230" t="s">
        <v>270</v>
      </c>
      <c r="EB135" s="230" t="s">
        <v>270</v>
      </c>
      <c r="EC135" s="230" t="s">
        <v>270</v>
      </c>
      <c r="ED135" s="230" t="s">
        <v>270</v>
      </c>
      <c r="EE135" s="230" t="s">
        <v>270</v>
      </c>
      <c r="EF135" s="230" t="s">
        <v>270</v>
      </c>
      <c r="EG135" s="230" t="s">
        <v>270</v>
      </c>
      <c r="EH135" s="230" t="s">
        <v>270</v>
      </c>
      <c r="EI135" s="230" t="s">
        <v>270</v>
      </c>
      <c r="EJ135" s="230" t="s">
        <v>270</v>
      </c>
      <c r="EK135" s="230" t="s">
        <v>270</v>
      </c>
      <c r="EL135" s="230" t="s">
        <v>270</v>
      </c>
      <c r="EM135" s="230" t="s">
        <v>270</v>
      </c>
      <c r="EN135" s="230" t="s">
        <v>270</v>
      </c>
      <c r="EO135" s="230" t="s">
        <v>270</v>
      </c>
      <c r="EP135" s="230" t="s">
        <v>270</v>
      </c>
      <c r="EQ135" s="230" t="s">
        <v>270</v>
      </c>
      <c r="ER135" s="230" t="s">
        <v>270</v>
      </c>
      <c r="ES135" s="230" t="s">
        <v>328</v>
      </c>
      <c r="ET135" s="230" t="s">
        <v>323</v>
      </c>
      <c r="EU135" s="230" t="s">
        <v>368</v>
      </c>
      <c r="EV135" s="230" t="s">
        <v>332</v>
      </c>
      <c r="EW135" s="230" t="s">
        <v>319</v>
      </c>
      <c r="EX135" s="230" t="s">
        <v>270</v>
      </c>
      <c r="EY135" s="230" t="s">
        <v>270</v>
      </c>
      <c r="EZ135" s="230" t="s">
        <v>270</v>
      </c>
      <c r="FA135" s="230" t="s">
        <v>270</v>
      </c>
      <c r="FB135" s="230" t="s">
        <v>270</v>
      </c>
      <c r="FC135" s="230" t="s">
        <v>270</v>
      </c>
      <c r="FD135" s="230" t="s">
        <v>270</v>
      </c>
      <c r="FE135" s="230" t="s">
        <v>270</v>
      </c>
      <c r="FF135" s="230" t="s">
        <v>270</v>
      </c>
      <c r="FG135" s="230" t="s">
        <v>270</v>
      </c>
      <c r="FH135" s="230" t="s">
        <v>270</v>
      </c>
      <c r="FI135" s="230" t="s">
        <v>270</v>
      </c>
      <c r="FJ135" s="230" t="s">
        <v>270</v>
      </c>
      <c r="FK135" s="230" t="s">
        <v>270</v>
      </c>
      <c r="FL135" s="230" t="s">
        <v>270</v>
      </c>
      <c r="FM135" s="230" t="s">
        <v>270</v>
      </c>
      <c r="FN135" s="230" t="s">
        <v>270</v>
      </c>
      <c r="FO135" s="230" t="s">
        <v>270</v>
      </c>
      <c r="FP135" s="230" t="s">
        <v>270</v>
      </c>
      <c r="FQ135" s="230" t="s">
        <v>270</v>
      </c>
      <c r="FR135" s="230" t="s">
        <v>270</v>
      </c>
      <c r="FS135" s="230" t="s">
        <v>270</v>
      </c>
      <c r="FT135" s="230" t="s">
        <v>270</v>
      </c>
      <c r="FU135" s="230" t="s">
        <v>270</v>
      </c>
      <c r="FV135" s="230" t="s">
        <v>270</v>
      </c>
      <c r="FW135" s="230" t="s">
        <v>270</v>
      </c>
      <c r="FX135" s="230" t="s">
        <v>270</v>
      </c>
      <c r="FY135" s="230" t="s">
        <v>270</v>
      </c>
      <c r="FZ135" s="230" t="s">
        <v>270</v>
      </c>
      <c r="GA135" s="230" t="s">
        <v>270</v>
      </c>
      <c r="GB135" s="230" t="s">
        <v>270</v>
      </c>
      <c r="GC135" s="230" t="s">
        <v>270</v>
      </c>
      <c r="GD135" s="230" t="s">
        <v>270</v>
      </c>
      <c r="GE135" s="230" t="s">
        <v>270</v>
      </c>
      <c r="GF135" s="230" t="s">
        <v>270</v>
      </c>
      <c r="GG135" s="230" t="s">
        <v>270</v>
      </c>
      <c r="GH135" s="230" t="s">
        <v>270</v>
      </c>
      <c r="GI135" s="230" t="s">
        <v>270</v>
      </c>
      <c r="GJ135" s="230" t="s">
        <v>270</v>
      </c>
      <c r="GK135" s="230" t="s">
        <v>270</v>
      </c>
      <c r="GL135" s="230" t="s">
        <v>270</v>
      </c>
      <c r="GM135" s="230" t="s">
        <v>270</v>
      </c>
      <c r="GN135" s="230" t="s">
        <v>270</v>
      </c>
      <c r="GO135" s="230" t="s">
        <v>270</v>
      </c>
      <c r="GP135" s="228"/>
      <c r="GQ135" s="229" cm="1">
        <f t="array" ref="GQ135">IF(OR(N135:ER135='Annex.1　DeclarationDesired'!$F$30),ROW(),"")</f>
        <v>135</v>
      </c>
      <c r="GR135" s="229"/>
    </row>
    <row r="136" spans="1:200" s="230" customFormat="1" ht="20.65" customHeight="1">
      <c r="A136" s="242" t="s">
        <v>855</v>
      </c>
      <c r="B136" s="241" t="s">
        <v>856</v>
      </c>
      <c r="C136" s="235" t="s">
        <v>857</v>
      </c>
      <c r="D136" s="235" t="s">
        <v>858</v>
      </c>
      <c r="E136" s="235"/>
      <c r="F136" s="235"/>
      <c r="G136" s="235" t="s">
        <v>859</v>
      </c>
      <c r="H136" s="235" t="s">
        <v>265</v>
      </c>
      <c r="I136" s="235" t="s">
        <v>860</v>
      </c>
      <c r="J136" s="235" t="s">
        <v>265</v>
      </c>
      <c r="K136" s="235" t="s">
        <v>860</v>
      </c>
      <c r="L136" s="235" t="s">
        <v>268</v>
      </c>
      <c r="M136" s="230" t="s">
        <v>269</v>
      </c>
      <c r="BH136" s="230" t="s">
        <v>270</v>
      </c>
      <c r="BI136" s="230" t="s">
        <v>270</v>
      </c>
      <c r="BJ136" s="230" t="s">
        <v>270</v>
      </c>
      <c r="BK136" s="230" t="s">
        <v>270</v>
      </c>
      <c r="BL136" s="230" t="s">
        <v>270</v>
      </c>
      <c r="BM136" s="230" t="s">
        <v>270</v>
      </c>
      <c r="BN136" s="230" t="s">
        <v>270</v>
      </c>
      <c r="BO136" s="230" t="s">
        <v>270</v>
      </c>
      <c r="BP136" s="230" t="s">
        <v>270</v>
      </c>
      <c r="BQ136" s="230" t="s">
        <v>270</v>
      </c>
      <c r="BR136" s="230" t="s">
        <v>270</v>
      </c>
      <c r="BS136" s="230" t="s">
        <v>270</v>
      </c>
      <c r="BT136" s="230" t="s">
        <v>270</v>
      </c>
      <c r="BU136" s="230" t="s">
        <v>270</v>
      </c>
      <c r="BV136" s="230" t="s">
        <v>270</v>
      </c>
      <c r="BW136" s="230" t="s">
        <v>270</v>
      </c>
      <c r="BX136" s="230" t="s">
        <v>270</v>
      </c>
      <c r="BY136" s="230" t="s">
        <v>270</v>
      </c>
      <c r="BZ136" s="230" t="s">
        <v>270</v>
      </c>
      <c r="CA136" s="230" t="s">
        <v>270</v>
      </c>
      <c r="CB136" s="230" t="s">
        <v>270</v>
      </c>
      <c r="CC136" s="230" t="s">
        <v>270</v>
      </c>
      <c r="CD136" s="230" t="s">
        <v>270</v>
      </c>
      <c r="CE136" s="230" t="s">
        <v>270</v>
      </c>
      <c r="CF136" s="230" t="s">
        <v>270</v>
      </c>
      <c r="CG136" s="230" t="s">
        <v>270</v>
      </c>
      <c r="CH136" s="230" t="s">
        <v>270</v>
      </c>
      <c r="CI136" s="230" t="s">
        <v>270</v>
      </c>
      <c r="CJ136" s="230" t="s">
        <v>270</v>
      </c>
      <c r="CK136" s="230" t="s">
        <v>270</v>
      </c>
      <c r="CL136" s="230" t="s">
        <v>270</v>
      </c>
      <c r="CM136" s="230" t="s">
        <v>270</v>
      </c>
      <c r="CN136" s="230" t="s">
        <v>270</v>
      </c>
      <c r="CO136" s="230" t="s">
        <v>270</v>
      </c>
      <c r="CP136" s="230" t="s">
        <v>270</v>
      </c>
      <c r="CQ136" s="230" t="s">
        <v>270</v>
      </c>
      <c r="CR136" s="230" t="s">
        <v>270</v>
      </c>
      <c r="CS136" s="230" t="s">
        <v>270</v>
      </c>
      <c r="CT136" s="230" t="s">
        <v>270</v>
      </c>
      <c r="CU136" s="230" t="s">
        <v>270</v>
      </c>
      <c r="CV136" s="230" t="s">
        <v>270</v>
      </c>
      <c r="CW136" s="230" t="s">
        <v>270</v>
      </c>
      <c r="CX136" s="230" t="s">
        <v>270</v>
      </c>
      <c r="CY136" s="230" t="s">
        <v>270</v>
      </c>
      <c r="CZ136" s="230" t="s">
        <v>270</v>
      </c>
      <c r="DA136" s="230" t="s">
        <v>270</v>
      </c>
      <c r="DB136" s="230" t="s">
        <v>270</v>
      </c>
      <c r="DC136" s="230" t="s">
        <v>270</v>
      </c>
      <c r="DD136" s="230" t="s">
        <v>270</v>
      </c>
      <c r="DE136" s="230" t="s">
        <v>270</v>
      </c>
      <c r="DF136" s="230" t="s">
        <v>270</v>
      </c>
      <c r="DG136" s="230" t="s">
        <v>270</v>
      </c>
      <c r="DH136" s="230" t="s">
        <v>270</v>
      </c>
      <c r="DI136" s="230" t="s">
        <v>270</v>
      </c>
      <c r="DJ136" s="230" t="s">
        <v>270</v>
      </c>
      <c r="DK136" s="230" t="s">
        <v>270</v>
      </c>
      <c r="DL136" s="230" t="s">
        <v>270</v>
      </c>
      <c r="DM136" s="230" t="s">
        <v>270</v>
      </c>
      <c r="DN136" s="230" t="s">
        <v>270</v>
      </c>
      <c r="DO136" s="230" t="s">
        <v>270</v>
      </c>
      <c r="DP136" s="230" t="s">
        <v>270</v>
      </c>
      <c r="DQ136" s="230" t="s">
        <v>270</v>
      </c>
      <c r="DR136" s="230" t="s">
        <v>270</v>
      </c>
      <c r="DS136" s="230" t="s">
        <v>270</v>
      </c>
      <c r="DT136" s="230" t="s">
        <v>270</v>
      </c>
      <c r="DU136" s="230" t="s">
        <v>270</v>
      </c>
      <c r="DV136" s="230" t="s">
        <v>270</v>
      </c>
      <c r="DW136" s="230" t="s">
        <v>270</v>
      </c>
      <c r="DX136" s="230" t="s">
        <v>270</v>
      </c>
      <c r="DY136" s="230" t="s">
        <v>270</v>
      </c>
      <c r="DZ136" s="230" t="s">
        <v>270</v>
      </c>
      <c r="EA136" s="230" t="s">
        <v>270</v>
      </c>
      <c r="EB136" s="230" t="s">
        <v>270</v>
      </c>
      <c r="EC136" s="230" t="s">
        <v>270</v>
      </c>
      <c r="ED136" s="230" t="s">
        <v>270</v>
      </c>
      <c r="EE136" s="230" t="s">
        <v>270</v>
      </c>
      <c r="EF136" s="230" t="s">
        <v>270</v>
      </c>
      <c r="EG136" s="230" t="s">
        <v>270</v>
      </c>
      <c r="EH136" s="230" t="s">
        <v>270</v>
      </c>
      <c r="EI136" s="230" t="s">
        <v>270</v>
      </c>
      <c r="EJ136" s="230" t="s">
        <v>270</v>
      </c>
      <c r="EK136" s="230" t="s">
        <v>270</v>
      </c>
      <c r="EL136" s="230" t="s">
        <v>270</v>
      </c>
      <c r="EM136" s="230" t="s">
        <v>270</v>
      </c>
      <c r="EN136" s="230" t="s">
        <v>270</v>
      </c>
      <c r="EO136" s="230" t="s">
        <v>270</v>
      </c>
      <c r="EP136" s="230" t="s">
        <v>270</v>
      </c>
      <c r="EQ136" s="230" t="s">
        <v>270</v>
      </c>
      <c r="ER136" s="230" t="s">
        <v>270</v>
      </c>
      <c r="ES136" s="230" t="s">
        <v>349</v>
      </c>
      <c r="ET136" s="230" t="s">
        <v>350</v>
      </c>
      <c r="EU136" s="230" t="s">
        <v>337</v>
      </c>
      <c r="EV136" s="230" t="s">
        <v>338</v>
      </c>
      <c r="EW136" s="230" t="s">
        <v>340</v>
      </c>
      <c r="EX136" s="230" t="s">
        <v>341</v>
      </c>
      <c r="EY136" s="230" t="s">
        <v>342</v>
      </c>
      <c r="EZ136" s="230" t="s">
        <v>358</v>
      </c>
      <c r="FA136" s="230" t="s">
        <v>270</v>
      </c>
      <c r="FB136" s="230" t="s">
        <v>270</v>
      </c>
      <c r="FC136" s="230" t="s">
        <v>270</v>
      </c>
      <c r="FD136" s="230" t="s">
        <v>270</v>
      </c>
      <c r="FE136" s="230" t="s">
        <v>270</v>
      </c>
      <c r="FF136" s="230" t="s">
        <v>270</v>
      </c>
      <c r="FG136" s="230" t="s">
        <v>270</v>
      </c>
      <c r="FH136" s="230" t="s">
        <v>270</v>
      </c>
      <c r="FI136" s="230" t="s">
        <v>270</v>
      </c>
      <c r="FJ136" s="230" t="s">
        <v>270</v>
      </c>
      <c r="FK136" s="230" t="s">
        <v>270</v>
      </c>
      <c r="FL136" s="230" t="s">
        <v>270</v>
      </c>
      <c r="FM136" s="230" t="s">
        <v>270</v>
      </c>
      <c r="FN136" s="230" t="s">
        <v>270</v>
      </c>
      <c r="FO136" s="230" t="s">
        <v>270</v>
      </c>
      <c r="FP136" s="230" t="s">
        <v>270</v>
      </c>
      <c r="FQ136" s="230" t="s">
        <v>270</v>
      </c>
      <c r="FR136" s="230" t="s">
        <v>270</v>
      </c>
      <c r="FS136" s="230" t="s">
        <v>270</v>
      </c>
      <c r="FT136" s="230" t="s">
        <v>270</v>
      </c>
      <c r="FU136" s="230" t="s">
        <v>270</v>
      </c>
      <c r="FV136" s="230" t="s">
        <v>270</v>
      </c>
      <c r="FW136" s="230" t="s">
        <v>270</v>
      </c>
      <c r="FX136" s="230" t="s">
        <v>270</v>
      </c>
      <c r="FY136" s="230" t="s">
        <v>270</v>
      </c>
      <c r="FZ136" s="230" t="s">
        <v>270</v>
      </c>
      <c r="GA136" s="230" t="s">
        <v>270</v>
      </c>
      <c r="GB136" s="230" t="s">
        <v>270</v>
      </c>
      <c r="GC136" s="230" t="s">
        <v>270</v>
      </c>
      <c r="GD136" s="230" t="s">
        <v>270</v>
      </c>
      <c r="GE136" s="230" t="s">
        <v>270</v>
      </c>
      <c r="GF136" s="230" t="s">
        <v>270</v>
      </c>
      <c r="GG136" s="230" t="s">
        <v>270</v>
      </c>
      <c r="GH136" s="230" t="s">
        <v>270</v>
      </c>
      <c r="GI136" s="230" t="s">
        <v>270</v>
      </c>
      <c r="GJ136" s="230" t="s">
        <v>270</v>
      </c>
      <c r="GK136" s="230" t="s">
        <v>270</v>
      </c>
      <c r="GL136" s="230" t="s">
        <v>270</v>
      </c>
      <c r="GM136" s="230" t="s">
        <v>270</v>
      </c>
      <c r="GN136" s="230" t="s">
        <v>270</v>
      </c>
      <c r="GO136" s="230" t="s">
        <v>270</v>
      </c>
      <c r="GP136" s="228"/>
      <c r="GQ136" s="229" cm="1">
        <f t="array" ref="GQ136">IF(OR(N136:ER136='Annex.1　DeclarationDesired'!$F$30),ROW(),"")</f>
        <v>136</v>
      </c>
      <c r="GR136" s="229"/>
    </row>
    <row r="137" spans="1:200" s="230" customFormat="1" ht="20.65" customHeight="1">
      <c r="A137" s="242" t="s">
        <v>861</v>
      </c>
      <c r="B137" s="241" t="s">
        <v>856</v>
      </c>
      <c r="C137" s="235" t="s">
        <v>862</v>
      </c>
      <c r="D137" s="235" t="s">
        <v>863</v>
      </c>
      <c r="E137" s="235"/>
      <c r="F137" s="235" t="s">
        <v>864</v>
      </c>
      <c r="G137" s="235" t="s">
        <v>865</v>
      </c>
      <c r="H137" s="235" t="s">
        <v>265</v>
      </c>
      <c r="I137" s="235" t="s">
        <v>865</v>
      </c>
      <c r="J137" s="235" t="s">
        <v>265</v>
      </c>
      <c r="K137" s="235" t="s">
        <v>865</v>
      </c>
      <c r="L137" s="235" t="s">
        <v>268</v>
      </c>
      <c r="M137" s="230" t="s">
        <v>269</v>
      </c>
      <c r="N137" s="230">
        <v>9010</v>
      </c>
      <c r="O137" s="230">
        <v>9020</v>
      </c>
      <c r="BH137" s="230" t="s">
        <v>270</v>
      </c>
      <c r="BI137" s="230" t="s">
        <v>270</v>
      </c>
      <c r="BJ137" s="230" t="s">
        <v>270</v>
      </c>
      <c r="BK137" s="230" t="s">
        <v>270</v>
      </c>
      <c r="BL137" s="230" t="s">
        <v>270</v>
      </c>
      <c r="BM137" s="230" t="s">
        <v>270</v>
      </c>
      <c r="BN137" s="230" t="s">
        <v>270</v>
      </c>
      <c r="BO137" s="230" t="s">
        <v>270</v>
      </c>
      <c r="BP137" s="230" t="s">
        <v>270</v>
      </c>
      <c r="BQ137" s="230" t="s">
        <v>270</v>
      </c>
      <c r="BR137" s="230" t="s">
        <v>270</v>
      </c>
      <c r="BS137" s="230" t="s">
        <v>270</v>
      </c>
      <c r="BT137" s="230" t="s">
        <v>270</v>
      </c>
      <c r="BU137" s="230" t="s">
        <v>270</v>
      </c>
      <c r="BV137" s="230" t="s">
        <v>270</v>
      </c>
      <c r="BW137" s="230" t="s">
        <v>270</v>
      </c>
      <c r="BX137" s="230" t="s">
        <v>270</v>
      </c>
      <c r="BY137" s="230" t="s">
        <v>270</v>
      </c>
      <c r="BZ137" s="230" t="s">
        <v>270</v>
      </c>
      <c r="CA137" s="230" t="s">
        <v>270</v>
      </c>
      <c r="CB137" s="230" t="s">
        <v>270</v>
      </c>
      <c r="CC137" s="230" t="s">
        <v>270</v>
      </c>
      <c r="CD137" s="230" t="s">
        <v>270</v>
      </c>
      <c r="CE137" s="230" t="s">
        <v>270</v>
      </c>
      <c r="CF137" s="230" t="s">
        <v>270</v>
      </c>
      <c r="CG137" s="230" t="s">
        <v>270</v>
      </c>
      <c r="CH137" s="230" t="s">
        <v>270</v>
      </c>
      <c r="CI137" s="230" t="s">
        <v>270</v>
      </c>
      <c r="CJ137" s="230" t="s">
        <v>270</v>
      </c>
      <c r="CK137" s="230" t="s">
        <v>270</v>
      </c>
      <c r="CL137" s="230" t="s">
        <v>270</v>
      </c>
      <c r="CM137" s="230" t="s">
        <v>270</v>
      </c>
      <c r="CN137" s="230" t="s">
        <v>270</v>
      </c>
      <c r="CO137" s="230" t="s">
        <v>270</v>
      </c>
      <c r="CP137" s="230" t="s">
        <v>270</v>
      </c>
      <c r="CQ137" s="230" t="s">
        <v>270</v>
      </c>
      <c r="CR137" s="230" t="s">
        <v>270</v>
      </c>
      <c r="CS137" s="230" t="s">
        <v>270</v>
      </c>
      <c r="CT137" s="230" t="s">
        <v>270</v>
      </c>
      <c r="CU137" s="230" t="s">
        <v>270</v>
      </c>
      <c r="CV137" s="230" t="s">
        <v>270</v>
      </c>
      <c r="CW137" s="230" t="s">
        <v>270</v>
      </c>
      <c r="CX137" s="230" t="s">
        <v>270</v>
      </c>
      <c r="CY137" s="230" t="s">
        <v>270</v>
      </c>
      <c r="CZ137" s="230" t="s">
        <v>270</v>
      </c>
      <c r="DA137" s="230" t="s">
        <v>270</v>
      </c>
      <c r="DB137" s="230" t="s">
        <v>270</v>
      </c>
      <c r="DC137" s="230" t="s">
        <v>270</v>
      </c>
      <c r="DD137" s="230" t="s">
        <v>270</v>
      </c>
      <c r="DE137" s="230" t="s">
        <v>270</v>
      </c>
      <c r="DF137" s="230" t="s">
        <v>270</v>
      </c>
      <c r="DG137" s="230" t="s">
        <v>270</v>
      </c>
      <c r="DH137" s="230" t="s">
        <v>270</v>
      </c>
      <c r="DI137" s="230" t="s">
        <v>270</v>
      </c>
      <c r="DJ137" s="230" t="s">
        <v>270</v>
      </c>
      <c r="DK137" s="230" t="s">
        <v>270</v>
      </c>
      <c r="DL137" s="230" t="s">
        <v>270</v>
      </c>
      <c r="DM137" s="230" t="s">
        <v>270</v>
      </c>
      <c r="DN137" s="230" t="s">
        <v>270</v>
      </c>
      <c r="DO137" s="230" t="s">
        <v>270</v>
      </c>
      <c r="DP137" s="230" t="s">
        <v>270</v>
      </c>
      <c r="DQ137" s="230" t="s">
        <v>270</v>
      </c>
      <c r="DR137" s="230" t="s">
        <v>270</v>
      </c>
      <c r="DS137" s="230" t="s">
        <v>270</v>
      </c>
      <c r="DT137" s="230" t="s">
        <v>270</v>
      </c>
      <c r="DU137" s="230" t="s">
        <v>270</v>
      </c>
      <c r="DV137" s="230" t="s">
        <v>270</v>
      </c>
      <c r="DW137" s="230" t="s">
        <v>270</v>
      </c>
      <c r="DX137" s="230" t="s">
        <v>270</v>
      </c>
      <c r="DY137" s="230" t="s">
        <v>270</v>
      </c>
      <c r="DZ137" s="230" t="s">
        <v>270</v>
      </c>
      <c r="EA137" s="230" t="s">
        <v>270</v>
      </c>
      <c r="EB137" s="230" t="s">
        <v>270</v>
      </c>
      <c r="EC137" s="230" t="s">
        <v>270</v>
      </c>
      <c r="ED137" s="230" t="s">
        <v>270</v>
      </c>
      <c r="EE137" s="230" t="s">
        <v>270</v>
      </c>
      <c r="EF137" s="230" t="s">
        <v>270</v>
      </c>
      <c r="EG137" s="230" t="s">
        <v>270</v>
      </c>
      <c r="EH137" s="230" t="s">
        <v>270</v>
      </c>
      <c r="EI137" s="230" t="s">
        <v>270</v>
      </c>
      <c r="EJ137" s="230" t="s">
        <v>270</v>
      </c>
      <c r="EK137" s="230" t="s">
        <v>270</v>
      </c>
      <c r="EL137" s="230" t="s">
        <v>270</v>
      </c>
      <c r="EM137" s="230" t="s">
        <v>270</v>
      </c>
      <c r="EN137" s="230" t="s">
        <v>270</v>
      </c>
      <c r="EO137" s="230" t="s">
        <v>270</v>
      </c>
      <c r="EP137" s="230" t="s">
        <v>270</v>
      </c>
      <c r="EQ137" s="230" t="s">
        <v>270</v>
      </c>
      <c r="ER137" s="230" t="s">
        <v>270</v>
      </c>
      <c r="ES137" s="230" t="s">
        <v>351</v>
      </c>
      <c r="ET137" s="230" t="s">
        <v>270</v>
      </c>
      <c r="EU137" s="230" t="s">
        <v>270</v>
      </c>
      <c r="EV137" s="230" t="s">
        <v>270</v>
      </c>
      <c r="EW137" s="230" t="s">
        <v>270</v>
      </c>
      <c r="EX137" s="230" t="s">
        <v>270</v>
      </c>
      <c r="EY137" s="230" t="s">
        <v>270</v>
      </c>
      <c r="EZ137" s="230" t="s">
        <v>270</v>
      </c>
      <c r="FA137" s="230" t="s">
        <v>270</v>
      </c>
      <c r="FB137" s="230" t="s">
        <v>270</v>
      </c>
      <c r="FC137" s="230" t="s">
        <v>270</v>
      </c>
      <c r="FD137" s="230" t="s">
        <v>270</v>
      </c>
      <c r="FE137" s="230" t="s">
        <v>270</v>
      </c>
      <c r="FF137" s="230" t="s">
        <v>270</v>
      </c>
      <c r="FG137" s="230" t="s">
        <v>270</v>
      </c>
      <c r="FH137" s="230" t="s">
        <v>270</v>
      </c>
      <c r="FI137" s="230" t="s">
        <v>270</v>
      </c>
      <c r="FJ137" s="230" t="s">
        <v>270</v>
      </c>
      <c r="FK137" s="230" t="s">
        <v>270</v>
      </c>
      <c r="FL137" s="230" t="s">
        <v>270</v>
      </c>
      <c r="FM137" s="230" t="s">
        <v>270</v>
      </c>
      <c r="FN137" s="230" t="s">
        <v>270</v>
      </c>
      <c r="FO137" s="230" t="s">
        <v>270</v>
      </c>
      <c r="FP137" s="230" t="s">
        <v>270</v>
      </c>
      <c r="FQ137" s="230" t="s">
        <v>270</v>
      </c>
      <c r="FR137" s="230" t="s">
        <v>270</v>
      </c>
      <c r="FS137" s="230" t="s">
        <v>270</v>
      </c>
      <c r="FT137" s="230" t="s">
        <v>270</v>
      </c>
      <c r="FU137" s="230" t="s">
        <v>270</v>
      </c>
      <c r="FV137" s="230" t="s">
        <v>270</v>
      </c>
      <c r="FW137" s="230" t="s">
        <v>270</v>
      </c>
      <c r="FX137" s="230" t="s">
        <v>270</v>
      </c>
      <c r="FY137" s="230" t="s">
        <v>270</v>
      </c>
      <c r="FZ137" s="230" t="s">
        <v>270</v>
      </c>
      <c r="GA137" s="230" t="s">
        <v>270</v>
      </c>
      <c r="GB137" s="230" t="s">
        <v>270</v>
      </c>
      <c r="GC137" s="230" t="s">
        <v>270</v>
      </c>
      <c r="GD137" s="230" t="s">
        <v>270</v>
      </c>
      <c r="GE137" s="230" t="s">
        <v>270</v>
      </c>
      <c r="GF137" s="230" t="s">
        <v>270</v>
      </c>
      <c r="GG137" s="230" t="s">
        <v>270</v>
      </c>
      <c r="GH137" s="230" t="s">
        <v>270</v>
      </c>
      <c r="GI137" s="230" t="s">
        <v>270</v>
      </c>
      <c r="GJ137" s="230" t="s">
        <v>270</v>
      </c>
      <c r="GK137" s="230" t="s">
        <v>270</v>
      </c>
      <c r="GL137" s="230" t="s">
        <v>270</v>
      </c>
      <c r="GM137" s="230" t="s">
        <v>270</v>
      </c>
      <c r="GN137" s="230" t="s">
        <v>270</v>
      </c>
      <c r="GO137" s="230" t="s">
        <v>270</v>
      </c>
      <c r="GP137" s="228"/>
      <c r="GQ137" s="229" cm="1">
        <f t="array" ref="GQ137">IF(OR(N137:ER137='Annex.1　DeclarationDesired'!$F$30),ROW(),"")</f>
        <v>137</v>
      </c>
      <c r="GR137" s="229"/>
    </row>
    <row r="138" spans="1:200" s="230" customFormat="1" ht="20.65" customHeight="1">
      <c r="A138" s="242" t="s">
        <v>866</v>
      </c>
      <c r="B138" s="241" t="s">
        <v>856</v>
      </c>
      <c r="C138" s="235" t="s">
        <v>867</v>
      </c>
      <c r="D138" s="235"/>
      <c r="E138" s="235"/>
      <c r="F138" s="235"/>
      <c r="G138" s="235" t="s">
        <v>868</v>
      </c>
      <c r="H138" s="235" t="s">
        <v>265</v>
      </c>
      <c r="I138" s="235" t="s">
        <v>869</v>
      </c>
      <c r="J138" s="235" t="s">
        <v>265</v>
      </c>
      <c r="K138" s="235" t="s">
        <v>869</v>
      </c>
      <c r="L138" s="235" t="s">
        <v>268</v>
      </c>
      <c r="M138" s="230" t="s">
        <v>269</v>
      </c>
      <c r="BH138" s="230" t="s">
        <v>270</v>
      </c>
      <c r="BI138" s="230" t="s">
        <v>270</v>
      </c>
      <c r="BJ138" s="230" t="s">
        <v>270</v>
      </c>
      <c r="BK138" s="230" t="s">
        <v>270</v>
      </c>
      <c r="BL138" s="230" t="s">
        <v>270</v>
      </c>
      <c r="BM138" s="230" t="s">
        <v>270</v>
      </c>
      <c r="BN138" s="230" t="s">
        <v>270</v>
      </c>
      <c r="BO138" s="230" t="s">
        <v>270</v>
      </c>
      <c r="BP138" s="230" t="s">
        <v>270</v>
      </c>
      <c r="BQ138" s="230" t="s">
        <v>270</v>
      </c>
      <c r="BR138" s="230" t="s">
        <v>270</v>
      </c>
      <c r="BS138" s="230" t="s">
        <v>270</v>
      </c>
      <c r="BT138" s="230" t="s">
        <v>270</v>
      </c>
      <c r="BU138" s="230" t="s">
        <v>270</v>
      </c>
      <c r="BV138" s="230" t="s">
        <v>270</v>
      </c>
      <c r="BW138" s="230" t="s">
        <v>270</v>
      </c>
      <c r="BX138" s="230" t="s">
        <v>270</v>
      </c>
      <c r="BY138" s="230" t="s">
        <v>270</v>
      </c>
      <c r="BZ138" s="230" t="s">
        <v>270</v>
      </c>
      <c r="CA138" s="230" t="s">
        <v>270</v>
      </c>
      <c r="CB138" s="230" t="s">
        <v>270</v>
      </c>
      <c r="CC138" s="230" t="s">
        <v>270</v>
      </c>
      <c r="CD138" s="230" t="s">
        <v>270</v>
      </c>
      <c r="CE138" s="230" t="s">
        <v>270</v>
      </c>
      <c r="CF138" s="230" t="s">
        <v>270</v>
      </c>
      <c r="CG138" s="230" t="s">
        <v>270</v>
      </c>
      <c r="CH138" s="230" t="s">
        <v>270</v>
      </c>
      <c r="CI138" s="230" t="s">
        <v>270</v>
      </c>
      <c r="CJ138" s="230" t="s">
        <v>270</v>
      </c>
      <c r="CK138" s="230" t="s">
        <v>270</v>
      </c>
      <c r="CL138" s="230" t="s">
        <v>270</v>
      </c>
      <c r="CM138" s="230" t="s">
        <v>270</v>
      </c>
      <c r="CN138" s="230" t="s">
        <v>270</v>
      </c>
      <c r="CO138" s="230" t="s">
        <v>270</v>
      </c>
      <c r="CP138" s="230" t="s">
        <v>270</v>
      </c>
      <c r="CQ138" s="230" t="s">
        <v>270</v>
      </c>
      <c r="CR138" s="230" t="s">
        <v>270</v>
      </c>
      <c r="CS138" s="230" t="s">
        <v>270</v>
      </c>
      <c r="CT138" s="230" t="s">
        <v>270</v>
      </c>
      <c r="CU138" s="230" t="s">
        <v>270</v>
      </c>
      <c r="CV138" s="230" t="s">
        <v>270</v>
      </c>
      <c r="CW138" s="230" t="s">
        <v>270</v>
      </c>
      <c r="CX138" s="230" t="s">
        <v>270</v>
      </c>
      <c r="CY138" s="230" t="s">
        <v>270</v>
      </c>
      <c r="CZ138" s="230" t="s">
        <v>270</v>
      </c>
      <c r="DA138" s="230" t="s">
        <v>270</v>
      </c>
      <c r="DB138" s="230" t="s">
        <v>270</v>
      </c>
      <c r="DC138" s="230" t="s">
        <v>270</v>
      </c>
      <c r="DD138" s="230" t="s">
        <v>270</v>
      </c>
      <c r="DE138" s="230" t="s">
        <v>270</v>
      </c>
      <c r="DF138" s="230" t="s">
        <v>270</v>
      </c>
      <c r="DG138" s="230" t="s">
        <v>270</v>
      </c>
      <c r="DH138" s="230" t="s">
        <v>270</v>
      </c>
      <c r="DI138" s="230" t="s">
        <v>270</v>
      </c>
      <c r="DJ138" s="230" t="s">
        <v>270</v>
      </c>
      <c r="DK138" s="230" t="s">
        <v>270</v>
      </c>
      <c r="DL138" s="230" t="s">
        <v>270</v>
      </c>
      <c r="DM138" s="230" t="s">
        <v>270</v>
      </c>
      <c r="DN138" s="230" t="s">
        <v>270</v>
      </c>
      <c r="DO138" s="230" t="s">
        <v>270</v>
      </c>
      <c r="DP138" s="230" t="s">
        <v>270</v>
      </c>
      <c r="DQ138" s="230" t="s">
        <v>270</v>
      </c>
      <c r="DR138" s="230" t="s">
        <v>270</v>
      </c>
      <c r="DS138" s="230" t="s">
        <v>270</v>
      </c>
      <c r="DT138" s="230" t="s">
        <v>270</v>
      </c>
      <c r="DU138" s="230" t="s">
        <v>270</v>
      </c>
      <c r="DV138" s="230" t="s">
        <v>270</v>
      </c>
      <c r="DW138" s="230" t="s">
        <v>270</v>
      </c>
      <c r="DX138" s="230" t="s">
        <v>270</v>
      </c>
      <c r="DY138" s="230" t="s">
        <v>270</v>
      </c>
      <c r="DZ138" s="230" t="s">
        <v>270</v>
      </c>
      <c r="EA138" s="230" t="s">
        <v>270</v>
      </c>
      <c r="EB138" s="230" t="s">
        <v>270</v>
      </c>
      <c r="EC138" s="230" t="s">
        <v>270</v>
      </c>
      <c r="ED138" s="230" t="s">
        <v>270</v>
      </c>
      <c r="EE138" s="230" t="s">
        <v>270</v>
      </c>
      <c r="EF138" s="230" t="s">
        <v>270</v>
      </c>
      <c r="EG138" s="230" t="s">
        <v>270</v>
      </c>
      <c r="EH138" s="230" t="s">
        <v>270</v>
      </c>
      <c r="EI138" s="230" t="s">
        <v>270</v>
      </c>
      <c r="EJ138" s="230" t="s">
        <v>270</v>
      </c>
      <c r="EK138" s="230" t="s">
        <v>270</v>
      </c>
      <c r="EL138" s="230" t="s">
        <v>270</v>
      </c>
      <c r="EM138" s="230" t="s">
        <v>270</v>
      </c>
      <c r="EN138" s="230" t="s">
        <v>270</v>
      </c>
      <c r="EO138" s="230" t="s">
        <v>270</v>
      </c>
      <c r="EP138" s="230" t="s">
        <v>270</v>
      </c>
      <c r="EQ138" s="230" t="s">
        <v>270</v>
      </c>
      <c r="ER138" s="230" t="s">
        <v>270</v>
      </c>
      <c r="ES138" s="230" t="s">
        <v>354</v>
      </c>
      <c r="ET138" s="230" t="s">
        <v>355</v>
      </c>
      <c r="EU138" s="230" t="s">
        <v>270</v>
      </c>
      <c r="EV138" s="230" t="s">
        <v>270</v>
      </c>
      <c r="EW138" s="230" t="s">
        <v>270</v>
      </c>
      <c r="EX138" s="230" t="s">
        <v>270</v>
      </c>
      <c r="EY138" s="230" t="s">
        <v>270</v>
      </c>
      <c r="EZ138" s="230" t="s">
        <v>270</v>
      </c>
      <c r="FA138" s="230" t="s">
        <v>270</v>
      </c>
      <c r="FB138" s="230" t="s">
        <v>270</v>
      </c>
      <c r="FC138" s="230" t="s">
        <v>270</v>
      </c>
      <c r="FD138" s="230" t="s">
        <v>270</v>
      </c>
      <c r="FE138" s="230" t="s">
        <v>270</v>
      </c>
      <c r="FF138" s="230" t="s">
        <v>270</v>
      </c>
      <c r="FG138" s="230" t="s">
        <v>270</v>
      </c>
      <c r="FH138" s="230" t="s">
        <v>270</v>
      </c>
      <c r="FI138" s="230" t="s">
        <v>270</v>
      </c>
      <c r="FJ138" s="230" t="s">
        <v>270</v>
      </c>
      <c r="FK138" s="230" t="s">
        <v>270</v>
      </c>
      <c r="FL138" s="230" t="s">
        <v>270</v>
      </c>
      <c r="FM138" s="230" t="s">
        <v>270</v>
      </c>
      <c r="FN138" s="230" t="s">
        <v>270</v>
      </c>
      <c r="FO138" s="230" t="s">
        <v>270</v>
      </c>
      <c r="FP138" s="230" t="s">
        <v>270</v>
      </c>
      <c r="FQ138" s="230" t="s">
        <v>270</v>
      </c>
      <c r="FR138" s="230" t="s">
        <v>270</v>
      </c>
      <c r="FS138" s="230" t="s">
        <v>270</v>
      </c>
      <c r="FT138" s="230" t="s">
        <v>270</v>
      </c>
      <c r="FU138" s="230" t="s">
        <v>270</v>
      </c>
      <c r="FV138" s="230" t="s">
        <v>270</v>
      </c>
      <c r="FW138" s="230" t="s">
        <v>270</v>
      </c>
      <c r="FX138" s="230" t="s">
        <v>270</v>
      </c>
      <c r="FY138" s="230" t="s">
        <v>270</v>
      </c>
      <c r="FZ138" s="230" t="s">
        <v>270</v>
      </c>
      <c r="GA138" s="230" t="s">
        <v>270</v>
      </c>
      <c r="GB138" s="230" t="s">
        <v>270</v>
      </c>
      <c r="GC138" s="230" t="s">
        <v>270</v>
      </c>
      <c r="GD138" s="230" t="s">
        <v>270</v>
      </c>
      <c r="GE138" s="230" t="s">
        <v>270</v>
      </c>
      <c r="GF138" s="230" t="s">
        <v>270</v>
      </c>
      <c r="GG138" s="230" t="s">
        <v>270</v>
      </c>
      <c r="GH138" s="230" t="s">
        <v>270</v>
      </c>
      <c r="GI138" s="230" t="s">
        <v>270</v>
      </c>
      <c r="GJ138" s="230" t="s">
        <v>270</v>
      </c>
      <c r="GK138" s="230" t="s">
        <v>270</v>
      </c>
      <c r="GL138" s="230" t="s">
        <v>270</v>
      </c>
      <c r="GM138" s="230" t="s">
        <v>270</v>
      </c>
      <c r="GN138" s="230" t="s">
        <v>270</v>
      </c>
      <c r="GO138" s="230" t="s">
        <v>270</v>
      </c>
      <c r="GP138" s="228"/>
      <c r="GQ138" s="229" cm="1">
        <f t="array" ref="GQ138">IF(OR(N138:ER138='Annex.1　DeclarationDesired'!$F$30),ROW(),"")</f>
        <v>138</v>
      </c>
      <c r="GR138" s="229"/>
    </row>
    <row r="139" spans="1:200" s="230" customFormat="1" ht="20.65" customHeight="1">
      <c r="A139" s="242" t="s">
        <v>870</v>
      </c>
      <c r="B139" s="241" t="s">
        <v>856</v>
      </c>
      <c r="C139" s="235" t="s">
        <v>871</v>
      </c>
      <c r="D139" s="235" t="s">
        <v>872</v>
      </c>
      <c r="E139" s="235"/>
      <c r="F139" s="235"/>
      <c r="G139" s="235" t="s">
        <v>873</v>
      </c>
      <c r="H139" s="235" t="s">
        <v>265</v>
      </c>
      <c r="I139" s="235" t="s">
        <v>874</v>
      </c>
      <c r="J139" s="235" t="s">
        <v>267</v>
      </c>
      <c r="K139" s="235"/>
      <c r="L139" s="235" t="s">
        <v>268</v>
      </c>
      <c r="M139" s="230" t="s">
        <v>269</v>
      </c>
      <c r="N139" s="230">
        <v>11010</v>
      </c>
      <c r="O139" s="230">
        <v>11020</v>
      </c>
      <c r="P139" s="230">
        <v>12010</v>
      </c>
      <c r="Q139" s="230">
        <v>12020</v>
      </c>
      <c r="R139" s="230">
        <v>12030</v>
      </c>
      <c r="S139" s="230">
        <v>12040</v>
      </c>
      <c r="T139" s="230">
        <v>13010</v>
      </c>
      <c r="U139" s="230">
        <v>13020</v>
      </c>
      <c r="V139" s="230">
        <v>13030</v>
      </c>
      <c r="W139" s="230" t="s">
        <v>619</v>
      </c>
      <c r="X139" s="230">
        <v>15010</v>
      </c>
      <c r="Y139" s="230">
        <v>15020</v>
      </c>
      <c r="Z139" s="230">
        <v>18010</v>
      </c>
      <c r="AA139" s="230">
        <v>18020</v>
      </c>
      <c r="AB139" s="230">
        <v>18030</v>
      </c>
      <c r="AC139" s="230">
        <v>18040</v>
      </c>
      <c r="AD139" s="230">
        <v>19010</v>
      </c>
      <c r="AE139" s="230">
        <v>19020</v>
      </c>
      <c r="AF139" s="230">
        <v>21010</v>
      </c>
      <c r="AG139" s="230">
        <v>21020</v>
      </c>
      <c r="AH139" s="230">
        <v>21030</v>
      </c>
      <c r="AI139" s="230">
        <v>21040</v>
      </c>
      <c r="AJ139" s="230">
        <v>21050</v>
      </c>
      <c r="AK139" s="230">
        <v>21060</v>
      </c>
      <c r="AL139" s="230">
        <v>26010</v>
      </c>
      <c r="AM139" s="230">
        <v>26020</v>
      </c>
      <c r="AN139" s="230">
        <v>26030</v>
      </c>
      <c r="AO139" s="230">
        <v>26040</v>
      </c>
      <c r="AP139" s="230">
        <v>26050</v>
      </c>
      <c r="AQ139" s="230">
        <v>29010</v>
      </c>
      <c r="AR139" s="230">
        <v>29020</v>
      </c>
      <c r="AS139" s="230">
        <v>29030</v>
      </c>
      <c r="AT139" s="230">
        <v>30010</v>
      </c>
      <c r="AU139" s="230">
        <v>30020</v>
      </c>
      <c r="AV139" s="230">
        <v>32010</v>
      </c>
      <c r="AW139" s="230">
        <v>32020</v>
      </c>
      <c r="AX139" s="230">
        <v>33010</v>
      </c>
      <c r="AY139" s="230">
        <v>33020</v>
      </c>
      <c r="AZ139" s="230">
        <v>34010</v>
      </c>
      <c r="BA139" s="230">
        <v>35010</v>
      </c>
      <c r="BB139" s="230">
        <v>35020</v>
      </c>
      <c r="BC139" s="230">
        <v>35030</v>
      </c>
      <c r="BD139" s="230">
        <v>36010</v>
      </c>
      <c r="BE139" s="230">
        <v>43010</v>
      </c>
      <c r="BF139" s="230">
        <v>43020</v>
      </c>
      <c r="BG139" s="230">
        <v>43030</v>
      </c>
      <c r="BH139" s="230">
        <v>43040</v>
      </c>
      <c r="BI139" s="230">
        <v>43050</v>
      </c>
      <c r="BJ139" s="230">
        <v>44010</v>
      </c>
      <c r="BK139" s="230">
        <v>44020</v>
      </c>
      <c r="BL139" s="230">
        <v>44030</v>
      </c>
      <c r="BM139" s="230">
        <v>44040</v>
      </c>
      <c r="BN139" s="230">
        <v>44050</v>
      </c>
      <c r="BO139" s="230">
        <v>60010</v>
      </c>
      <c r="BP139" s="230">
        <v>60020</v>
      </c>
      <c r="BQ139" s="230">
        <v>60030</v>
      </c>
      <c r="BR139" s="230">
        <v>60040</v>
      </c>
      <c r="BS139" s="230">
        <v>60050</v>
      </c>
      <c r="BT139" s="230">
        <v>60060</v>
      </c>
      <c r="BU139" s="230">
        <v>60070</v>
      </c>
      <c r="BV139" s="230">
        <v>60080</v>
      </c>
      <c r="BW139" s="230">
        <v>60090</v>
      </c>
      <c r="BX139" s="230">
        <v>60100</v>
      </c>
      <c r="BY139" s="230">
        <v>62020</v>
      </c>
      <c r="BZ139" s="230">
        <v>62030</v>
      </c>
      <c r="CA139" s="230">
        <v>62040</v>
      </c>
      <c r="CB139" s="230" t="s">
        <v>270</v>
      </c>
      <c r="CC139" s="230" t="s">
        <v>270</v>
      </c>
      <c r="CD139" s="230" t="s">
        <v>270</v>
      </c>
      <c r="CE139" s="230" t="s">
        <v>270</v>
      </c>
      <c r="CF139" s="230" t="s">
        <v>270</v>
      </c>
      <c r="CG139" s="230" t="s">
        <v>270</v>
      </c>
      <c r="CH139" s="230" t="s">
        <v>270</v>
      </c>
      <c r="CI139" s="230" t="s">
        <v>270</v>
      </c>
      <c r="CJ139" s="230" t="s">
        <v>270</v>
      </c>
      <c r="CK139" s="230" t="s">
        <v>270</v>
      </c>
      <c r="CL139" s="230" t="s">
        <v>270</v>
      </c>
      <c r="CM139" s="230" t="s">
        <v>270</v>
      </c>
      <c r="CN139" s="230" t="s">
        <v>270</v>
      </c>
      <c r="CO139" s="230" t="s">
        <v>270</v>
      </c>
      <c r="CP139" s="230" t="s">
        <v>270</v>
      </c>
      <c r="CQ139" s="230" t="s">
        <v>270</v>
      </c>
      <c r="CR139" s="230" t="s">
        <v>270</v>
      </c>
      <c r="CS139" s="230" t="s">
        <v>270</v>
      </c>
      <c r="CT139" s="230" t="s">
        <v>270</v>
      </c>
      <c r="CU139" s="230" t="s">
        <v>270</v>
      </c>
      <c r="CV139" s="230" t="s">
        <v>270</v>
      </c>
      <c r="CW139" s="230" t="s">
        <v>270</v>
      </c>
      <c r="CX139" s="230" t="s">
        <v>270</v>
      </c>
      <c r="CY139" s="230" t="s">
        <v>270</v>
      </c>
      <c r="CZ139" s="230" t="s">
        <v>270</v>
      </c>
      <c r="DA139" s="230" t="s">
        <v>270</v>
      </c>
      <c r="DB139" s="230" t="s">
        <v>270</v>
      </c>
      <c r="DC139" s="230" t="s">
        <v>270</v>
      </c>
      <c r="DD139" s="230" t="s">
        <v>270</v>
      </c>
      <c r="DE139" s="230" t="s">
        <v>270</v>
      </c>
      <c r="DF139" s="230" t="s">
        <v>270</v>
      </c>
      <c r="DG139" s="230" t="s">
        <v>270</v>
      </c>
      <c r="DH139" s="230" t="s">
        <v>270</v>
      </c>
      <c r="DI139" s="230" t="s">
        <v>270</v>
      </c>
      <c r="DJ139" s="230" t="s">
        <v>270</v>
      </c>
      <c r="DK139" s="230" t="s">
        <v>270</v>
      </c>
      <c r="DL139" s="230" t="s">
        <v>270</v>
      </c>
      <c r="DM139" s="230" t="s">
        <v>270</v>
      </c>
      <c r="DN139" s="230" t="s">
        <v>270</v>
      </c>
      <c r="DO139" s="230" t="s">
        <v>270</v>
      </c>
      <c r="DP139" s="230" t="s">
        <v>270</v>
      </c>
      <c r="DQ139" s="230" t="s">
        <v>270</v>
      </c>
      <c r="DR139" s="230" t="s">
        <v>270</v>
      </c>
      <c r="DS139" s="230" t="s">
        <v>270</v>
      </c>
      <c r="DT139" s="230" t="s">
        <v>270</v>
      </c>
      <c r="DU139" s="230" t="s">
        <v>270</v>
      </c>
      <c r="DV139" s="230" t="s">
        <v>270</v>
      </c>
      <c r="DW139" s="230" t="s">
        <v>270</v>
      </c>
      <c r="DX139" s="230" t="s">
        <v>270</v>
      </c>
      <c r="DY139" s="230" t="s">
        <v>270</v>
      </c>
      <c r="DZ139" s="230" t="s">
        <v>270</v>
      </c>
      <c r="EA139" s="230" t="s">
        <v>270</v>
      </c>
      <c r="EB139" s="230" t="s">
        <v>270</v>
      </c>
      <c r="EC139" s="230" t="s">
        <v>270</v>
      </c>
      <c r="ED139" s="230" t="s">
        <v>270</v>
      </c>
      <c r="EE139" s="230" t="s">
        <v>270</v>
      </c>
      <c r="EF139" s="230" t="s">
        <v>270</v>
      </c>
      <c r="EG139" s="230" t="s">
        <v>270</v>
      </c>
      <c r="EH139" s="230" t="s">
        <v>270</v>
      </c>
      <c r="EI139" s="230" t="s">
        <v>270</v>
      </c>
      <c r="EJ139" s="230" t="s">
        <v>270</v>
      </c>
      <c r="EK139" s="230" t="s">
        <v>270</v>
      </c>
      <c r="EL139" s="230" t="s">
        <v>270</v>
      </c>
      <c r="EM139" s="230" t="s">
        <v>270</v>
      </c>
      <c r="EN139" s="230" t="s">
        <v>270</v>
      </c>
      <c r="EO139" s="230" t="s">
        <v>270</v>
      </c>
      <c r="EP139" s="230" t="s">
        <v>270</v>
      </c>
      <c r="EQ139" s="230" t="s">
        <v>270</v>
      </c>
      <c r="ER139" s="230" t="s">
        <v>270</v>
      </c>
      <c r="ES139" s="230" t="s">
        <v>285</v>
      </c>
      <c r="ET139" s="230" t="s">
        <v>286</v>
      </c>
      <c r="EU139" s="230" t="s">
        <v>556</v>
      </c>
      <c r="EV139" s="230" t="s">
        <v>620</v>
      </c>
      <c r="EW139" s="230" t="s">
        <v>271</v>
      </c>
      <c r="EX139" s="230" t="s">
        <v>299</v>
      </c>
      <c r="EY139" s="230" t="s">
        <v>301</v>
      </c>
      <c r="EZ139" s="230" t="s">
        <v>303</v>
      </c>
      <c r="FA139" s="230" t="s">
        <v>304</v>
      </c>
      <c r="FB139" s="230" t="s">
        <v>305</v>
      </c>
      <c r="FC139" s="230" t="s">
        <v>507</v>
      </c>
      <c r="FD139" s="230" t="s">
        <v>508</v>
      </c>
      <c r="FE139" s="230" t="s">
        <v>509</v>
      </c>
      <c r="FF139" s="230" t="s">
        <v>510</v>
      </c>
      <c r="FG139" s="230" t="s">
        <v>511</v>
      </c>
      <c r="FH139" s="230" t="s">
        <v>332</v>
      </c>
      <c r="FI139" s="230" t="s">
        <v>319</v>
      </c>
      <c r="FJ139" s="230" t="s">
        <v>287</v>
      </c>
      <c r="FK139" s="230" t="s">
        <v>308</v>
      </c>
      <c r="FL139" s="230" t="s">
        <v>270</v>
      </c>
      <c r="FM139" s="230" t="s">
        <v>270</v>
      </c>
      <c r="FN139" s="230" t="s">
        <v>270</v>
      </c>
      <c r="FO139" s="230" t="s">
        <v>270</v>
      </c>
      <c r="FP139" s="230" t="s">
        <v>270</v>
      </c>
      <c r="FQ139" s="230" t="s">
        <v>270</v>
      </c>
      <c r="FR139" s="230" t="s">
        <v>270</v>
      </c>
      <c r="FS139" s="230" t="s">
        <v>270</v>
      </c>
      <c r="FT139" s="230" t="s">
        <v>270</v>
      </c>
      <c r="FU139" s="230" t="s">
        <v>270</v>
      </c>
      <c r="FV139" s="230" t="s">
        <v>270</v>
      </c>
      <c r="FW139" s="230" t="s">
        <v>270</v>
      </c>
      <c r="FX139" s="230" t="s">
        <v>270</v>
      </c>
      <c r="FY139" s="230" t="s">
        <v>270</v>
      </c>
      <c r="FZ139" s="230" t="s">
        <v>270</v>
      </c>
      <c r="GA139" s="230" t="s">
        <v>270</v>
      </c>
      <c r="GB139" s="230" t="s">
        <v>270</v>
      </c>
      <c r="GC139" s="230" t="s">
        <v>270</v>
      </c>
      <c r="GD139" s="230" t="s">
        <v>270</v>
      </c>
      <c r="GE139" s="230" t="s">
        <v>270</v>
      </c>
      <c r="GF139" s="230" t="s">
        <v>270</v>
      </c>
      <c r="GG139" s="230" t="s">
        <v>270</v>
      </c>
      <c r="GH139" s="230" t="s">
        <v>270</v>
      </c>
      <c r="GI139" s="230" t="s">
        <v>270</v>
      </c>
      <c r="GJ139" s="230" t="s">
        <v>270</v>
      </c>
      <c r="GK139" s="230" t="s">
        <v>270</v>
      </c>
      <c r="GL139" s="230" t="s">
        <v>270</v>
      </c>
      <c r="GM139" s="230" t="s">
        <v>270</v>
      </c>
      <c r="GN139" s="230" t="s">
        <v>270</v>
      </c>
      <c r="GO139" s="230" t="s">
        <v>270</v>
      </c>
      <c r="GP139" s="228"/>
      <c r="GQ139" s="229" cm="1">
        <f t="array" ref="GQ139">IF(OR(N139:ER139='Annex.1　DeclarationDesired'!$F$30),ROW(),"")</f>
        <v>139</v>
      </c>
      <c r="GR139" s="229"/>
    </row>
    <row r="140" spans="1:200" s="230" customFormat="1" ht="20.65" customHeight="1">
      <c r="A140" s="242" t="s">
        <v>309</v>
      </c>
      <c r="B140" s="241" t="s">
        <v>875</v>
      </c>
      <c r="C140" s="235" t="s">
        <v>494</v>
      </c>
      <c r="D140" s="235" t="s">
        <v>876</v>
      </c>
      <c r="E140" s="235"/>
      <c r="F140" s="235"/>
      <c r="G140" s="235" t="s">
        <v>877</v>
      </c>
      <c r="H140" s="235" t="s">
        <v>315</v>
      </c>
      <c r="I140" s="235" t="s">
        <v>878</v>
      </c>
      <c r="J140" s="235" t="s">
        <v>267</v>
      </c>
      <c r="K140" s="235"/>
      <c r="L140" s="235" t="s">
        <v>554</v>
      </c>
      <c r="M140" s="230" t="s">
        <v>269</v>
      </c>
      <c r="N140" s="230">
        <v>4020</v>
      </c>
      <c r="O140" s="230">
        <v>6010</v>
      </c>
      <c r="P140" s="230">
        <v>6020</v>
      </c>
      <c r="Q140" s="230" t="s">
        <v>498</v>
      </c>
      <c r="R140" s="230">
        <v>7010</v>
      </c>
      <c r="S140" s="230">
        <v>7030</v>
      </c>
      <c r="T140" s="230">
        <v>7040</v>
      </c>
      <c r="U140" s="230">
        <v>7050</v>
      </c>
      <c r="V140" s="230">
        <v>7060</v>
      </c>
      <c r="W140" s="230" t="s">
        <v>604</v>
      </c>
      <c r="X140" s="230">
        <v>25010</v>
      </c>
      <c r="Y140" s="230">
        <v>31020</v>
      </c>
      <c r="Z140" s="230">
        <v>41010</v>
      </c>
      <c r="AA140" s="230">
        <v>60020</v>
      </c>
      <c r="AB140" s="230">
        <v>60030</v>
      </c>
      <c r="AC140" s="230">
        <v>60100</v>
      </c>
      <c r="AD140" s="230">
        <v>63010</v>
      </c>
      <c r="AE140" s="230">
        <v>64060</v>
      </c>
      <c r="BH140" s="230" t="s">
        <v>270</v>
      </c>
      <c r="BI140" s="230" t="s">
        <v>270</v>
      </c>
      <c r="BJ140" s="230" t="s">
        <v>270</v>
      </c>
      <c r="BK140" s="230" t="s">
        <v>270</v>
      </c>
      <c r="BL140" s="230" t="s">
        <v>270</v>
      </c>
      <c r="BM140" s="230" t="s">
        <v>270</v>
      </c>
      <c r="BN140" s="230" t="s">
        <v>270</v>
      </c>
      <c r="BO140" s="230" t="s">
        <v>270</v>
      </c>
      <c r="BP140" s="230" t="s">
        <v>270</v>
      </c>
      <c r="BQ140" s="230" t="s">
        <v>270</v>
      </c>
      <c r="BR140" s="230" t="s">
        <v>270</v>
      </c>
      <c r="BS140" s="230" t="s">
        <v>270</v>
      </c>
      <c r="BT140" s="230" t="s">
        <v>270</v>
      </c>
      <c r="BU140" s="230" t="s">
        <v>270</v>
      </c>
      <c r="BV140" s="230" t="s">
        <v>270</v>
      </c>
      <c r="BW140" s="230" t="s">
        <v>270</v>
      </c>
      <c r="BX140" s="230" t="s">
        <v>270</v>
      </c>
      <c r="BY140" s="230" t="s">
        <v>270</v>
      </c>
      <c r="BZ140" s="230" t="s">
        <v>270</v>
      </c>
      <c r="CA140" s="230" t="s">
        <v>270</v>
      </c>
      <c r="CB140" s="230" t="s">
        <v>270</v>
      </c>
      <c r="CC140" s="230" t="s">
        <v>270</v>
      </c>
      <c r="CD140" s="230" t="s">
        <v>270</v>
      </c>
      <c r="CE140" s="230" t="s">
        <v>270</v>
      </c>
      <c r="CF140" s="230" t="s">
        <v>270</v>
      </c>
      <c r="CG140" s="230" t="s">
        <v>270</v>
      </c>
      <c r="CH140" s="230" t="s">
        <v>270</v>
      </c>
      <c r="CI140" s="230" t="s">
        <v>270</v>
      </c>
      <c r="CJ140" s="230" t="s">
        <v>270</v>
      </c>
      <c r="CK140" s="230" t="s">
        <v>270</v>
      </c>
      <c r="CL140" s="230" t="s">
        <v>270</v>
      </c>
      <c r="CM140" s="230" t="s">
        <v>270</v>
      </c>
      <c r="CN140" s="230" t="s">
        <v>270</v>
      </c>
      <c r="CO140" s="230" t="s">
        <v>270</v>
      </c>
      <c r="CP140" s="230" t="s">
        <v>270</v>
      </c>
      <c r="CQ140" s="230" t="s">
        <v>270</v>
      </c>
      <c r="CR140" s="230" t="s">
        <v>270</v>
      </c>
      <c r="CS140" s="230" t="s">
        <v>270</v>
      </c>
      <c r="CT140" s="230" t="s">
        <v>270</v>
      </c>
      <c r="CU140" s="230" t="s">
        <v>270</v>
      </c>
      <c r="CV140" s="230" t="s">
        <v>270</v>
      </c>
      <c r="CW140" s="230" t="s">
        <v>270</v>
      </c>
      <c r="CX140" s="230" t="s">
        <v>270</v>
      </c>
      <c r="CY140" s="230" t="s">
        <v>270</v>
      </c>
      <c r="CZ140" s="230" t="s">
        <v>270</v>
      </c>
      <c r="DA140" s="230" t="s">
        <v>270</v>
      </c>
      <c r="DB140" s="230" t="s">
        <v>270</v>
      </c>
      <c r="DC140" s="230" t="s">
        <v>270</v>
      </c>
      <c r="DD140" s="230" t="s">
        <v>270</v>
      </c>
      <c r="DE140" s="230" t="s">
        <v>270</v>
      </c>
      <c r="DF140" s="230" t="s">
        <v>270</v>
      </c>
      <c r="DG140" s="230" t="s">
        <v>270</v>
      </c>
      <c r="DH140" s="230" t="s">
        <v>270</v>
      </c>
      <c r="DI140" s="230" t="s">
        <v>270</v>
      </c>
      <c r="DJ140" s="230" t="s">
        <v>270</v>
      </c>
      <c r="DK140" s="230" t="s">
        <v>270</v>
      </c>
      <c r="DL140" s="230" t="s">
        <v>270</v>
      </c>
      <c r="DM140" s="230" t="s">
        <v>270</v>
      </c>
      <c r="DN140" s="230" t="s">
        <v>270</v>
      </c>
      <c r="DO140" s="230" t="s">
        <v>270</v>
      </c>
      <c r="DP140" s="230" t="s">
        <v>270</v>
      </c>
      <c r="DQ140" s="230" t="s">
        <v>270</v>
      </c>
      <c r="DR140" s="230" t="s">
        <v>270</v>
      </c>
      <c r="DS140" s="230" t="s">
        <v>270</v>
      </c>
      <c r="DT140" s="230" t="s">
        <v>270</v>
      </c>
      <c r="DU140" s="230" t="s">
        <v>270</v>
      </c>
      <c r="DV140" s="230" t="s">
        <v>270</v>
      </c>
      <c r="DW140" s="230" t="s">
        <v>270</v>
      </c>
      <c r="DX140" s="230" t="s">
        <v>270</v>
      </c>
      <c r="DY140" s="230" t="s">
        <v>270</v>
      </c>
      <c r="DZ140" s="230" t="s">
        <v>270</v>
      </c>
      <c r="EA140" s="230" t="s">
        <v>270</v>
      </c>
      <c r="EB140" s="230" t="s">
        <v>270</v>
      </c>
      <c r="EC140" s="230" t="s">
        <v>270</v>
      </c>
      <c r="ED140" s="230" t="s">
        <v>270</v>
      </c>
      <c r="EE140" s="230" t="s">
        <v>270</v>
      </c>
      <c r="EF140" s="230" t="s">
        <v>270</v>
      </c>
      <c r="EG140" s="230" t="s">
        <v>270</v>
      </c>
      <c r="EH140" s="230" t="s">
        <v>270</v>
      </c>
      <c r="EI140" s="230" t="s">
        <v>270</v>
      </c>
      <c r="EJ140" s="230" t="s">
        <v>270</v>
      </c>
      <c r="EK140" s="230" t="s">
        <v>270</v>
      </c>
      <c r="EL140" s="230" t="s">
        <v>270</v>
      </c>
      <c r="EM140" s="230" t="s">
        <v>270</v>
      </c>
      <c r="EN140" s="230" t="s">
        <v>270</v>
      </c>
      <c r="EO140" s="230" t="s">
        <v>270</v>
      </c>
      <c r="EP140" s="230" t="s">
        <v>270</v>
      </c>
      <c r="EQ140" s="230" t="s">
        <v>270</v>
      </c>
      <c r="ER140" s="230" t="s">
        <v>270</v>
      </c>
      <c r="ES140" s="230" t="s">
        <v>338</v>
      </c>
      <c r="ET140" s="230" t="s">
        <v>340</v>
      </c>
      <c r="EU140" s="230" t="s">
        <v>341</v>
      </c>
      <c r="EV140" s="230" t="s">
        <v>355</v>
      </c>
      <c r="EW140" s="230" t="s">
        <v>306</v>
      </c>
      <c r="EX140" s="230" t="s">
        <v>358</v>
      </c>
      <c r="EY140" s="230" t="s">
        <v>287</v>
      </c>
      <c r="EZ140" s="230" t="s">
        <v>369</v>
      </c>
      <c r="FA140" s="230" t="s">
        <v>270</v>
      </c>
      <c r="FB140" s="230" t="s">
        <v>270</v>
      </c>
      <c r="FC140" s="230" t="s">
        <v>270</v>
      </c>
      <c r="FD140" s="230" t="s">
        <v>270</v>
      </c>
      <c r="FE140" s="230" t="s">
        <v>270</v>
      </c>
      <c r="FF140" s="230" t="s">
        <v>270</v>
      </c>
      <c r="FG140" s="230" t="s">
        <v>270</v>
      </c>
      <c r="FH140" s="230" t="s">
        <v>270</v>
      </c>
      <c r="FI140" s="230" t="s">
        <v>270</v>
      </c>
      <c r="FJ140" s="230" t="s">
        <v>270</v>
      </c>
      <c r="FK140" s="230" t="s">
        <v>270</v>
      </c>
      <c r="FL140" s="230" t="s">
        <v>270</v>
      </c>
      <c r="FM140" s="230" t="s">
        <v>270</v>
      </c>
      <c r="FN140" s="230" t="s">
        <v>270</v>
      </c>
      <c r="FO140" s="230" t="s">
        <v>270</v>
      </c>
      <c r="FP140" s="230" t="s">
        <v>270</v>
      </c>
      <c r="FQ140" s="230" t="s">
        <v>270</v>
      </c>
      <c r="FR140" s="230" t="s">
        <v>270</v>
      </c>
      <c r="FS140" s="230" t="s">
        <v>270</v>
      </c>
      <c r="FT140" s="230" t="s">
        <v>270</v>
      </c>
      <c r="FU140" s="230" t="s">
        <v>270</v>
      </c>
      <c r="FV140" s="230" t="s">
        <v>270</v>
      </c>
      <c r="FW140" s="230" t="s">
        <v>270</v>
      </c>
      <c r="FX140" s="230" t="s">
        <v>270</v>
      </c>
      <c r="FY140" s="230" t="s">
        <v>270</v>
      </c>
      <c r="FZ140" s="230" t="s">
        <v>270</v>
      </c>
      <c r="GA140" s="230" t="s">
        <v>270</v>
      </c>
      <c r="GB140" s="230" t="s">
        <v>270</v>
      </c>
      <c r="GC140" s="230" t="s">
        <v>270</v>
      </c>
      <c r="GD140" s="230" t="s">
        <v>270</v>
      </c>
      <c r="GE140" s="230" t="s">
        <v>270</v>
      </c>
      <c r="GF140" s="230" t="s">
        <v>270</v>
      </c>
      <c r="GG140" s="230" t="s">
        <v>270</v>
      </c>
      <c r="GH140" s="230" t="s">
        <v>270</v>
      </c>
      <c r="GI140" s="230" t="s">
        <v>270</v>
      </c>
      <c r="GJ140" s="230" t="s">
        <v>270</v>
      </c>
      <c r="GK140" s="230" t="s">
        <v>270</v>
      </c>
      <c r="GL140" s="230" t="s">
        <v>270</v>
      </c>
      <c r="GM140" s="230" t="s">
        <v>270</v>
      </c>
      <c r="GN140" s="230" t="s">
        <v>270</v>
      </c>
      <c r="GO140" s="230" t="s">
        <v>270</v>
      </c>
      <c r="GP140" s="228"/>
      <c r="GQ140" s="229" cm="1">
        <f t="array" ref="GQ140">IF(OR(N140:ER140='Annex.1　DeclarationDesired'!$F$30),ROW(),"")</f>
        <v>140</v>
      </c>
      <c r="GR140" s="229"/>
    </row>
    <row r="141" spans="1:200" s="230" customFormat="1" ht="20.65" customHeight="1">
      <c r="A141" s="242" t="s">
        <v>320</v>
      </c>
      <c r="B141" s="241" t="s">
        <v>875</v>
      </c>
      <c r="C141" s="235" t="s">
        <v>494</v>
      </c>
      <c r="D141" s="235" t="s">
        <v>879</v>
      </c>
      <c r="E141" s="235"/>
      <c r="F141" s="235"/>
      <c r="G141" s="235" t="s">
        <v>877</v>
      </c>
      <c r="H141" s="235" t="s">
        <v>315</v>
      </c>
      <c r="I141" s="235" t="s">
        <v>878</v>
      </c>
      <c r="J141" s="235" t="s">
        <v>267</v>
      </c>
      <c r="K141" s="235"/>
      <c r="L141" s="235" t="s">
        <v>554</v>
      </c>
      <c r="M141" s="230" t="s">
        <v>269</v>
      </c>
      <c r="N141" s="230">
        <v>4020</v>
      </c>
      <c r="O141" s="230">
        <v>6010</v>
      </c>
      <c r="P141" s="230">
        <v>6020</v>
      </c>
      <c r="Q141" s="230" t="s">
        <v>498</v>
      </c>
      <c r="R141" s="230">
        <v>7010</v>
      </c>
      <c r="S141" s="230">
        <v>7030</v>
      </c>
      <c r="T141" s="230">
        <v>7040</v>
      </c>
      <c r="U141" s="230">
        <v>7050</v>
      </c>
      <c r="V141" s="230">
        <v>7060</v>
      </c>
      <c r="W141" s="230" t="s">
        <v>604</v>
      </c>
      <c r="X141" s="230">
        <v>25010</v>
      </c>
      <c r="Y141" s="230">
        <v>31020</v>
      </c>
      <c r="Z141" s="230">
        <v>41010</v>
      </c>
      <c r="AA141" s="230">
        <v>60020</v>
      </c>
      <c r="AB141" s="230">
        <v>60030</v>
      </c>
      <c r="AC141" s="230">
        <v>60100</v>
      </c>
      <c r="AD141" s="230">
        <v>63010</v>
      </c>
      <c r="AE141" s="230">
        <v>64060</v>
      </c>
      <c r="BH141" s="230" t="s">
        <v>270</v>
      </c>
      <c r="BI141" s="230" t="s">
        <v>270</v>
      </c>
      <c r="BJ141" s="230" t="s">
        <v>270</v>
      </c>
      <c r="BK141" s="230" t="s">
        <v>270</v>
      </c>
      <c r="BL141" s="230" t="s">
        <v>270</v>
      </c>
      <c r="BM141" s="230" t="s">
        <v>270</v>
      </c>
      <c r="BN141" s="230" t="s">
        <v>270</v>
      </c>
      <c r="BO141" s="230" t="s">
        <v>270</v>
      </c>
      <c r="BP141" s="230" t="s">
        <v>270</v>
      </c>
      <c r="BQ141" s="230" t="s">
        <v>270</v>
      </c>
      <c r="BR141" s="230" t="s">
        <v>270</v>
      </c>
      <c r="BS141" s="230" t="s">
        <v>270</v>
      </c>
      <c r="BT141" s="230" t="s">
        <v>270</v>
      </c>
      <c r="BU141" s="230" t="s">
        <v>270</v>
      </c>
      <c r="BV141" s="230" t="s">
        <v>270</v>
      </c>
      <c r="BW141" s="230" t="s">
        <v>270</v>
      </c>
      <c r="BX141" s="230" t="s">
        <v>270</v>
      </c>
      <c r="BY141" s="230" t="s">
        <v>270</v>
      </c>
      <c r="BZ141" s="230" t="s">
        <v>270</v>
      </c>
      <c r="CA141" s="230" t="s">
        <v>270</v>
      </c>
      <c r="CB141" s="230" t="s">
        <v>270</v>
      </c>
      <c r="CC141" s="230" t="s">
        <v>270</v>
      </c>
      <c r="CD141" s="230" t="s">
        <v>270</v>
      </c>
      <c r="CE141" s="230" t="s">
        <v>270</v>
      </c>
      <c r="CF141" s="230" t="s">
        <v>270</v>
      </c>
      <c r="CG141" s="230" t="s">
        <v>270</v>
      </c>
      <c r="CH141" s="230" t="s">
        <v>270</v>
      </c>
      <c r="CI141" s="230" t="s">
        <v>270</v>
      </c>
      <c r="CJ141" s="230" t="s">
        <v>270</v>
      </c>
      <c r="CK141" s="230" t="s">
        <v>270</v>
      </c>
      <c r="CL141" s="230" t="s">
        <v>270</v>
      </c>
      <c r="CM141" s="230" t="s">
        <v>270</v>
      </c>
      <c r="CN141" s="230" t="s">
        <v>270</v>
      </c>
      <c r="CO141" s="230" t="s">
        <v>270</v>
      </c>
      <c r="CP141" s="230" t="s">
        <v>270</v>
      </c>
      <c r="CQ141" s="230" t="s">
        <v>270</v>
      </c>
      <c r="CR141" s="230" t="s">
        <v>270</v>
      </c>
      <c r="CS141" s="230" t="s">
        <v>270</v>
      </c>
      <c r="CT141" s="230" t="s">
        <v>270</v>
      </c>
      <c r="CU141" s="230" t="s">
        <v>270</v>
      </c>
      <c r="CV141" s="230" t="s">
        <v>270</v>
      </c>
      <c r="CW141" s="230" t="s">
        <v>270</v>
      </c>
      <c r="CX141" s="230" t="s">
        <v>270</v>
      </c>
      <c r="CY141" s="230" t="s">
        <v>270</v>
      </c>
      <c r="CZ141" s="230" t="s">
        <v>270</v>
      </c>
      <c r="DA141" s="230" t="s">
        <v>270</v>
      </c>
      <c r="DB141" s="230" t="s">
        <v>270</v>
      </c>
      <c r="DC141" s="230" t="s">
        <v>270</v>
      </c>
      <c r="DD141" s="230" t="s">
        <v>270</v>
      </c>
      <c r="DE141" s="230" t="s">
        <v>270</v>
      </c>
      <c r="DF141" s="230" t="s">
        <v>270</v>
      </c>
      <c r="DG141" s="230" t="s">
        <v>270</v>
      </c>
      <c r="DH141" s="230" t="s">
        <v>270</v>
      </c>
      <c r="DI141" s="230" t="s">
        <v>270</v>
      </c>
      <c r="DJ141" s="230" t="s">
        <v>270</v>
      </c>
      <c r="DK141" s="230" t="s">
        <v>270</v>
      </c>
      <c r="DL141" s="230" t="s">
        <v>270</v>
      </c>
      <c r="DM141" s="230" t="s">
        <v>270</v>
      </c>
      <c r="DN141" s="230" t="s">
        <v>270</v>
      </c>
      <c r="DO141" s="230" t="s">
        <v>270</v>
      </c>
      <c r="DP141" s="230" t="s">
        <v>270</v>
      </c>
      <c r="DQ141" s="230" t="s">
        <v>270</v>
      </c>
      <c r="DR141" s="230" t="s">
        <v>270</v>
      </c>
      <c r="DS141" s="230" t="s">
        <v>270</v>
      </c>
      <c r="DT141" s="230" t="s">
        <v>270</v>
      </c>
      <c r="DU141" s="230" t="s">
        <v>270</v>
      </c>
      <c r="DV141" s="230" t="s">
        <v>270</v>
      </c>
      <c r="DW141" s="230" t="s">
        <v>270</v>
      </c>
      <c r="DX141" s="230" t="s">
        <v>270</v>
      </c>
      <c r="DY141" s="230" t="s">
        <v>270</v>
      </c>
      <c r="DZ141" s="230" t="s">
        <v>270</v>
      </c>
      <c r="EA141" s="230" t="s">
        <v>270</v>
      </c>
      <c r="EB141" s="230" t="s">
        <v>270</v>
      </c>
      <c r="EC141" s="230" t="s">
        <v>270</v>
      </c>
      <c r="ED141" s="230" t="s">
        <v>270</v>
      </c>
      <c r="EE141" s="230" t="s">
        <v>270</v>
      </c>
      <c r="EF141" s="230" t="s">
        <v>270</v>
      </c>
      <c r="EG141" s="230" t="s">
        <v>270</v>
      </c>
      <c r="EH141" s="230" t="s">
        <v>270</v>
      </c>
      <c r="EI141" s="230" t="s">
        <v>270</v>
      </c>
      <c r="EJ141" s="230" t="s">
        <v>270</v>
      </c>
      <c r="EK141" s="230" t="s">
        <v>270</v>
      </c>
      <c r="EL141" s="230" t="s">
        <v>270</v>
      </c>
      <c r="EM141" s="230" t="s">
        <v>270</v>
      </c>
      <c r="EN141" s="230" t="s">
        <v>270</v>
      </c>
      <c r="EO141" s="230" t="s">
        <v>270</v>
      </c>
      <c r="EP141" s="230" t="s">
        <v>270</v>
      </c>
      <c r="EQ141" s="230" t="s">
        <v>270</v>
      </c>
      <c r="ER141" s="230" t="s">
        <v>270</v>
      </c>
      <c r="ES141" s="230" t="s">
        <v>338</v>
      </c>
      <c r="ET141" s="230" t="s">
        <v>340</v>
      </c>
      <c r="EU141" s="230" t="s">
        <v>341</v>
      </c>
      <c r="EV141" s="230" t="s">
        <v>355</v>
      </c>
      <c r="EW141" s="230" t="s">
        <v>306</v>
      </c>
      <c r="EX141" s="230" t="s">
        <v>358</v>
      </c>
      <c r="EY141" s="230" t="s">
        <v>287</v>
      </c>
      <c r="EZ141" s="230" t="s">
        <v>369</v>
      </c>
      <c r="FA141" s="230" t="s">
        <v>270</v>
      </c>
      <c r="FB141" s="230" t="s">
        <v>270</v>
      </c>
      <c r="FC141" s="230" t="s">
        <v>270</v>
      </c>
      <c r="FD141" s="230" t="s">
        <v>270</v>
      </c>
      <c r="FE141" s="230" t="s">
        <v>270</v>
      </c>
      <c r="FF141" s="230" t="s">
        <v>270</v>
      </c>
      <c r="FG141" s="230" t="s">
        <v>270</v>
      </c>
      <c r="FH141" s="230" t="s">
        <v>270</v>
      </c>
      <c r="FI141" s="230" t="s">
        <v>270</v>
      </c>
      <c r="FJ141" s="230" t="s">
        <v>270</v>
      </c>
      <c r="FK141" s="230" t="s">
        <v>270</v>
      </c>
      <c r="FL141" s="230" t="s">
        <v>270</v>
      </c>
      <c r="FM141" s="230" t="s">
        <v>270</v>
      </c>
      <c r="FN141" s="230" t="s">
        <v>270</v>
      </c>
      <c r="FO141" s="230" t="s">
        <v>270</v>
      </c>
      <c r="FP141" s="230" t="s">
        <v>270</v>
      </c>
      <c r="FQ141" s="230" t="s">
        <v>270</v>
      </c>
      <c r="FR141" s="230" t="s">
        <v>270</v>
      </c>
      <c r="FS141" s="230" t="s">
        <v>270</v>
      </c>
      <c r="FT141" s="230" t="s">
        <v>270</v>
      </c>
      <c r="FU141" s="230" t="s">
        <v>270</v>
      </c>
      <c r="FV141" s="230" t="s">
        <v>270</v>
      </c>
      <c r="FW141" s="230" t="s">
        <v>270</v>
      </c>
      <c r="FX141" s="230" t="s">
        <v>270</v>
      </c>
      <c r="FY141" s="230" t="s">
        <v>270</v>
      </c>
      <c r="FZ141" s="230" t="s">
        <v>270</v>
      </c>
      <c r="GA141" s="230" t="s">
        <v>270</v>
      </c>
      <c r="GB141" s="230" t="s">
        <v>270</v>
      </c>
      <c r="GC141" s="230" t="s">
        <v>270</v>
      </c>
      <c r="GD141" s="230" t="s">
        <v>270</v>
      </c>
      <c r="GE141" s="230" t="s">
        <v>270</v>
      </c>
      <c r="GF141" s="230" t="s">
        <v>270</v>
      </c>
      <c r="GG141" s="230" t="s">
        <v>270</v>
      </c>
      <c r="GH141" s="230" t="s">
        <v>270</v>
      </c>
      <c r="GI141" s="230" t="s">
        <v>270</v>
      </c>
      <c r="GJ141" s="230" t="s">
        <v>270</v>
      </c>
      <c r="GK141" s="230" t="s">
        <v>270</v>
      </c>
      <c r="GL141" s="230" t="s">
        <v>270</v>
      </c>
      <c r="GM141" s="230" t="s">
        <v>270</v>
      </c>
      <c r="GN141" s="230" t="s">
        <v>270</v>
      </c>
      <c r="GO141" s="230" t="s">
        <v>270</v>
      </c>
      <c r="GP141" s="228"/>
      <c r="GQ141" s="229" cm="1">
        <f t="array" ref="GQ141">IF(OR(N141:ER141='Annex.1　DeclarationDesired'!$F$30),ROW(),"")</f>
        <v>141</v>
      </c>
      <c r="GR141" s="229"/>
    </row>
    <row r="142" spans="1:200" s="230" customFormat="1" ht="20.65" customHeight="1">
      <c r="A142" s="242" t="s">
        <v>880</v>
      </c>
      <c r="B142" s="241" t="s">
        <v>881</v>
      </c>
      <c r="C142" s="235" t="s">
        <v>882</v>
      </c>
      <c r="D142" s="235" t="s">
        <v>883</v>
      </c>
      <c r="E142" s="235" t="s">
        <v>884</v>
      </c>
      <c r="F142" s="235" t="s">
        <v>885</v>
      </c>
      <c r="G142" s="235" t="s">
        <v>886</v>
      </c>
      <c r="H142" s="235" t="s">
        <v>265</v>
      </c>
      <c r="I142" s="235" t="s">
        <v>887</v>
      </c>
      <c r="J142" s="235" t="s">
        <v>267</v>
      </c>
      <c r="K142" s="235"/>
      <c r="L142" s="235" t="s">
        <v>268</v>
      </c>
      <c r="M142" s="230" t="s">
        <v>269</v>
      </c>
      <c r="N142" s="230">
        <v>58010</v>
      </c>
      <c r="O142" s="230">
        <v>58020</v>
      </c>
      <c r="P142" s="230">
        <v>58030</v>
      </c>
      <c r="Q142" s="230">
        <v>58040</v>
      </c>
      <c r="R142" s="230">
        <v>4010</v>
      </c>
      <c r="S142" s="230">
        <v>4020</v>
      </c>
      <c r="T142" s="230">
        <v>4030</v>
      </c>
      <c r="U142" s="230" t="s">
        <v>602</v>
      </c>
      <c r="V142" s="230" t="s">
        <v>888</v>
      </c>
      <c r="W142" s="230" t="s">
        <v>498</v>
      </c>
      <c r="X142" s="230" t="s">
        <v>499</v>
      </c>
      <c r="Y142" s="230">
        <v>7030</v>
      </c>
      <c r="Z142" s="230">
        <v>8010</v>
      </c>
      <c r="AA142" s="230">
        <v>8020</v>
      </c>
      <c r="AB142" s="230" t="s">
        <v>500</v>
      </c>
      <c r="AC142" s="230">
        <v>10030</v>
      </c>
      <c r="AD142" s="230">
        <v>38050</v>
      </c>
      <c r="AE142" s="230">
        <v>49040</v>
      </c>
      <c r="AF142" s="230">
        <v>59040</v>
      </c>
      <c r="AG142" s="230">
        <v>60020</v>
      </c>
      <c r="AH142" s="230">
        <v>60030</v>
      </c>
      <c r="AI142" s="230">
        <v>60080</v>
      </c>
      <c r="AJ142" s="230">
        <v>62010</v>
      </c>
      <c r="AK142" s="230">
        <v>63040</v>
      </c>
      <c r="AL142" s="230">
        <v>64010</v>
      </c>
      <c r="AM142" s="230">
        <v>64040</v>
      </c>
      <c r="AN142" s="230">
        <v>64060</v>
      </c>
      <c r="AO142" s="230">
        <v>90140</v>
      </c>
      <c r="BH142" s="230" t="s">
        <v>270</v>
      </c>
      <c r="BI142" s="230" t="s">
        <v>270</v>
      </c>
      <c r="BJ142" s="230" t="s">
        <v>270</v>
      </c>
      <c r="BK142" s="230" t="s">
        <v>270</v>
      </c>
      <c r="BL142" s="230" t="s">
        <v>270</v>
      </c>
      <c r="BM142" s="230" t="s">
        <v>270</v>
      </c>
      <c r="BN142" s="230" t="s">
        <v>270</v>
      </c>
      <c r="BO142" s="230" t="s">
        <v>270</v>
      </c>
      <c r="BP142" s="230" t="s">
        <v>270</v>
      </c>
      <c r="BQ142" s="230" t="s">
        <v>270</v>
      </c>
      <c r="BR142" s="230" t="s">
        <v>270</v>
      </c>
      <c r="BS142" s="230" t="s">
        <v>270</v>
      </c>
      <c r="BT142" s="230" t="s">
        <v>270</v>
      </c>
      <c r="BU142" s="230" t="s">
        <v>270</v>
      </c>
      <c r="BV142" s="230" t="s">
        <v>270</v>
      </c>
      <c r="BW142" s="230" t="s">
        <v>270</v>
      </c>
      <c r="BX142" s="230" t="s">
        <v>270</v>
      </c>
      <c r="BY142" s="230" t="s">
        <v>270</v>
      </c>
      <c r="BZ142" s="230" t="s">
        <v>270</v>
      </c>
      <c r="CA142" s="230" t="s">
        <v>270</v>
      </c>
      <c r="CB142" s="230" t="s">
        <v>270</v>
      </c>
      <c r="CC142" s="230" t="s">
        <v>270</v>
      </c>
      <c r="CD142" s="230" t="s">
        <v>270</v>
      </c>
      <c r="CE142" s="230" t="s">
        <v>270</v>
      </c>
      <c r="CF142" s="230" t="s">
        <v>270</v>
      </c>
      <c r="CG142" s="230" t="s">
        <v>270</v>
      </c>
      <c r="CH142" s="230" t="s">
        <v>270</v>
      </c>
      <c r="CI142" s="230" t="s">
        <v>270</v>
      </c>
      <c r="CJ142" s="230" t="s">
        <v>270</v>
      </c>
      <c r="CK142" s="230" t="s">
        <v>270</v>
      </c>
      <c r="CL142" s="230" t="s">
        <v>270</v>
      </c>
      <c r="CM142" s="230" t="s">
        <v>270</v>
      </c>
      <c r="CN142" s="230" t="s">
        <v>270</v>
      </c>
      <c r="CO142" s="230" t="s">
        <v>270</v>
      </c>
      <c r="CP142" s="230" t="s">
        <v>270</v>
      </c>
      <c r="CQ142" s="230" t="s">
        <v>270</v>
      </c>
      <c r="CR142" s="230" t="s">
        <v>270</v>
      </c>
      <c r="CS142" s="230" t="s">
        <v>270</v>
      </c>
      <c r="CT142" s="230" t="s">
        <v>270</v>
      </c>
      <c r="CU142" s="230" t="s">
        <v>270</v>
      </c>
      <c r="CV142" s="230" t="s">
        <v>270</v>
      </c>
      <c r="CW142" s="230" t="s">
        <v>270</v>
      </c>
      <c r="CX142" s="230" t="s">
        <v>270</v>
      </c>
      <c r="CY142" s="230" t="s">
        <v>270</v>
      </c>
      <c r="CZ142" s="230" t="s">
        <v>270</v>
      </c>
      <c r="DA142" s="230" t="s">
        <v>270</v>
      </c>
      <c r="DB142" s="230" t="s">
        <v>270</v>
      </c>
      <c r="DC142" s="230" t="s">
        <v>270</v>
      </c>
      <c r="DD142" s="230" t="s">
        <v>270</v>
      </c>
      <c r="DE142" s="230" t="s">
        <v>270</v>
      </c>
      <c r="DF142" s="230" t="s">
        <v>270</v>
      </c>
      <c r="DG142" s="230" t="s">
        <v>270</v>
      </c>
      <c r="DH142" s="230" t="s">
        <v>270</v>
      </c>
      <c r="DI142" s="230" t="s">
        <v>270</v>
      </c>
      <c r="DJ142" s="230" t="s">
        <v>270</v>
      </c>
      <c r="DK142" s="230" t="s">
        <v>270</v>
      </c>
      <c r="DL142" s="230" t="s">
        <v>270</v>
      </c>
      <c r="DM142" s="230" t="s">
        <v>270</v>
      </c>
      <c r="DN142" s="230" t="s">
        <v>270</v>
      </c>
      <c r="DO142" s="230" t="s">
        <v>270</v>
      </c>
      <c r="DP142" s="230" t="s">
        <v>270</v>
      </c>
      <c r="DQ142" s="230" t="s">
        <v>270</v>
      </c>
      <c r="DR142" s="230" t="s">
        <v>270</v>
      </c>
      <c r="DS142" s="230" t="s">
        <v>270</v>
      </c>
      <c r="DT142" s="230" t="s">
        <v>270</v>
      </c>
      <c r="DU142" s="230" t="s">
        <v>270</v>
      </c>
      <c r="DV142" s="230" t="s">
        <v>270</v>
      </c>
      <c r="DW142" s="230" t="s">
        <v>270</v>
      </c>
      <c r="DX142" s="230" t="s">
        <v>270</v>
      </c>
      <c r="DY142" s="230" t="s">
        <v>270</v>
      </c>
      <c r="DZ142" s="230" t="s">
        <v>270</v>
      </c>
      <c r="EA142" s="230" t="s">
        <v>270</v>
      </c>
      <c r="EB142" s="230" t="s">
        <v>270</v>
      </c>
      <c r="EC142" s="230" t="s">
        <v>270</v>
      </c>
      <c r="ED142" s="230" t="s">
        <v>270</v>
      </c>
      <c r="EE142" s="230" t="s">
        <v>270</v>
      </c>
      <c r="EF142" s="230" t="s">
        <v>270</v>
      </c>
      <c r="EG142" s="230" t="s">
        <v>270</v>
      </c>
      <c r="EH142" s="230" t="s">
        <v>270</v>
      </c>
      <c r="EI142" s="230" t="s">
        <v>270</v>
      </c>
      <c r="EJ142" s="230" t="s">
        <v>270</v>
      </c>
      <c r="EK142" s="230" t="s">
        <v>270</v>
      </c>
      <c r="EL142" s="230" t="s">
        <v>270</v>
      </c>
      <c r="EM142" s="230" t="s">
        <v>270</v>
      </c>
      <c r="EN142" s="230" t="s">
        <v>270</v>
      </c>
      <c r="EO142" s="230" t="s">
        <v>270</v>
      </c>
      <c r="EP142" s="230" t="s">
        <v>270</v>
      </c>
      <c r="EQ142" s="230" t="s">
        <v>270</v>
      </c>
      <c r="ER142" s="230" t="s">
        <v>270</v>
      </c>
      <c r="ES142" s="230" t="s">
        <v>730</v>
      </c>
      <c r="ET142" s="230" t="s">
        <v>270</v>
      </c>
      <c r="EU142" s="230" t="s">
        <v>270</v>
      </c>
      <c r="EV142" s="230" t="s">
        <v>270</v>
      </c>
      <c r="EW142" s="230" t="s">
        <v>270</v>
      </c>
      <c r="EX142" s="230" t="s">
        <v>270</v>
      </c>
      <c r="EY142" s="230" t="s">
        <v>270</v>
      </c>
      <c r="EZ142" s="230" t="s">
        <v>270</v>
      </c>
      <c r="FA142" s="230" t="s">
        <v>270</v>
      </c>
      <c r="FB142" s="230" t="s">
        <v>270</v>
      </c>
      <c r="FC142" s="230" t="s">
        <v>270</v>
      </c>
      <c r="FD142" s="230" t="s">
        <v>270</v>
      </c>
      <c r="FE142" s="230" t="s">
        <v>270</v>
      </c>
      <c r="FF142" s="230" t="s">
        <v>270</v>
      </c>
      <c r="FG142" s="230" t="s">
        <v>270</v>
      </c>
      <c r="FH142" s="230" t="s">
        <v>270</v>
      </c>
      <c r="FI142" s="230" t="s">
        <v>270</v>
      </c>
      <c r="FJ142" s="230" t="s">
        <v>270</v>
      </c>
      <c r="FK142" s="230" t="s">
        <v>270</v>
      </c>
      <c r="FL142" s="230" t="s">
        <v>270</v>
      </c>
      <c r="FM142" s="230" t="s">
        <v>270</v>
      </c>
      <c r="FN142" s="230" t="s">
        <v>270</v>
      </c>
      <c r="FO142" s="230" t="s">
        <v>270</v>
      </c>
      <c r="FP142" s="230" t="s">
        <v>270</v>
      </c>
      <c r="FQ142" s="230" t="s">
        <v>270</v>
      </c>
      <c r="FR142" s="230" t="s">
        <v>270</v>
      </c>
      <c r="FS142" s="230" t="s">
        <v>270</v>
      </c>
      <c r="FT142" s="230" t="s">
        <v>270</v>
      </c>
      <c r="FU142" s="230" t="s">
        <v>270</v>
      </c>
      <c r="FV142" s="230" t="s">
        <v>270</v>
      </c>
      <c r="FW142" s="230" t="s">
        <v>270</v>
      </c>
      <c r="FX142" s="230" t="s">
        <v>270</v>
      </c>
      <c r="FY142" s="230" t="s">
        <v>270</v>
      </c>
      <c r="FZ142" s="230" t="s">
        <v>270</v>
      </c>
      <c r="GA142" s="230" t="s">
        <v>270</v>
      </c>
      <c r="GB142" s="230" t="s">
        <v>270</v>
      </c>
      <c r="GC142" s="230" t="s">
        <v>270</v>
      </c>
      <c r="GD142" s="230" t="s">
        <v>270</v>
      </c>
      <c r="GE142" s="230" t="s">
        <v>270</v>
      </c>
      <c r="GF142" s="230" t="s">
        <v>270</v>
      </c>
      <c r="GG142" s="230" t="s">
        <v>270</v>
      </c>
      <c r="GH142" s="230" t="s">
        <v>270</v>
      </c>
      <c r="GI142" s="230" t="s">
        <v>270</v>
      </c>
      <c r="GJ142" s="230" t="s">
        <v>270</v>
      </c>
      <c r="GK142" s="230" t="s">
        <v>270</v>
      </c>
      <c r="GL142" s="230" t="s">
        <v>270</v>
      </c>
      <c r="GM142" s="230" t="s">
        <v>270</v>
      </c>
      <c r="GN142" s="230" t="s">
        <v>270</v>
      </c>
      <c r="GO142" s="230" t="s">
        <v>270</v>
      </c>
      <c r="GP142" s="228"/>
      <c r="GQ142" s="229" cm="1">
        <f t="array" ref="GQ142">IF(OR(N142:ER142='Annex.1　DeclarationDesired'!$F$30),ROW(),"")</f>
        <v>142</v>
      </c>
      <c r="GR142" s="229"/>
    </row>
    <row r="143" spans="1:200" s="230" customFormat="1" ht="20.65" customHeight="1">
      <c r="A143" s="242" t="s">
        <v>889</v>
      </c>
      <c r="B143" s="241" t="s">
        <v>890</v>
      </c>
      <c r="C143" s="235" t="s">
        <v>891</v>
      </c>
      <c r="D143" s="235" t="s">
        <v>892</v>
      </c>
      <c r="E143" s="235"/>
      <c r="F143" s="235"/>
      <c r="G143" s="235" t="s">
        <v>893</v>
      </c>
      <c r="H143" s="235" t="s">
        <v>265</v>
      </c>
      <c r="I143" s="235" t="s">
        <v>894</v>
      </c>
      <c r="J143" s="235" t="s">
        <v>265</v>
      </c>
      <c r="K143" s="235" t="s">
        <v>895</v>
      </c>
      <c r="L143" s="235" t="s">
        <v>268</v>
      </c>
      <c r="M143" s="230" t="s">
        <v>298</v>
      </c>
      <c r="BH143" s="230" t="s">
        <v>270</v>
      </c>
      <c r="BI143" s="230" t="s">
        <v>270</v>
      </c>
      <c r="BJ143" s="230" t="s">
        <v>270</v>
      </c>
      <c r="BK143" s="230" t="s">
        <v>270</v>
      </c>
      <c r="BL143" s="230" t="s">
        <v>270</v>
      </c>
      <c r="BM143" s="230" t="s">
        <v>270</v>
      </c>
      <c r="BN143" s="230" t="s">
        <v>270</v>
      </c>
      <c r="BO143" s="230" t="s">
        <v>270</v>
      </c>
      <c r="BP143" s="230" t="s">
        <v>270</v>
      </c>
      <c r="BQ143" s="230" t="s">
        <v>270</v>
      </c>
      <c r="BR143" s="230" t="s">
        <v>270</v>
      </c>
      <c r="BS143" s="230" t="s">
        <v>270</v>
      </c>
      <c r="BT143" s="230" t="s">
        <v>270</v>
      </c>
      <c r="BU143" s="230" t="s">
        <v>270</v>
      </c>
      <c r="BV143" s="230" t="s">
        <v>270</v>
      </c>
      <c r="BW143" s="230" t="s">
        <v>270</v>
      </c>
      <c r="BX143" s="230" t="s">
        <v>270</v>
      </c>
      <c r="BY143" s="230" t="s">
        <v>270</v>
      </c>
      <c r="BZ143" s="230" t="s">
        <v>270</v>
      </c>
      <c r="CA143" s="230" t="s">
        <v>270</v>
      </c>
      <c r="CB143" s="230" t="s">
        <v>270</v>
      </c>
      <c r="CC143" s="230" t="s">
        <v>270</v>
      </c>
      <c r="CD143" s="230" t="s">
        <v>270</v>
      </c>
      <c r="CE143" s="230" t="s">
        <v>270</v>
      </c>
      <c r="CF143" s="230" t="s">
        <v>270</v>
      </c>
      <c r="CG143" s="230" t="s">
        <v>270</v>
      </c>
      <c r="CH143" s="230" t="s">
        <v>270</v>
      </c>
      <c r="CI143" s="230" t="s">
        <v>270</v>
      </c>
      <c r="CJ143" s="230" t="s">
        <v>270</v>
      </c>
      <c r="CK143" s="230" t="s">
        <v>270</v>
      </c>
      <c r="CL143" s="230" t="s">
        <v>270</v>
      </c>
      <c r="CM143" s="230" t="s">
        <v>270</v>
      </c>
      <c r="CN143" s="230" t="s">
        <v>270</v>
      </c>
      <c r="CO143" s="230" t="s">
        <v>270</v>
      </c>
      <c r="CP143" s="230" t="s">
        <v>270</v>
      </c>
      <c r="CQ143" s="230" t="s">
        <v>270</v>
      </c>
      <c r="CR143" s="230" t="s">
        <v>270</v>
      </c>
      <c r="CS143" s="230" t="s">
        <v>270</v>
      </c>
      <c r="CT143" s="230" t="s">
        <v>270</v>
      </c>
      <c r="CU143" s="230" t="s">
        <v>270</v>
      </c>
      <c r="CV143" s="230" t="s">
        <v>270</v>
      </c>
      <c r="CW143" s="230" t="s">
        <v>270</v>
      </c>
      <c r="CX143" s="230" t="s">
        <v>270</v>
      </c>
      <c r="CY143" s="230" t="s">
        <v>270</v>
      </c>
      <c r="CZ143" s="230" t="s">
        <v>270</v>
      </c>
      <c r="DA143" s="230" t="s">
        <v>270</v>
      </c>
      <c r="DB143" s="230" t="s">
        <v>270</v>
      </c>
      <c r="DC143" s="230" t="s">
        <v>270</v>
      </c>
      <c r="DD143" s="230" t="s">
        <v>270</v>
      </c>
      <c r="DE143" s="230" t="s">
        <v>270</v>
      </c>
      <c r="DF143" s="230" t="s">
        <v>270</v>
      </c>
      <c r="DG143" s="230" t="s">
        <v>270</v>
      </c>
      <c r="DH143" s="230" t="s">
        <v>270</v>
      </c>
      <c r="DI143" s="230" t="s">
        <v>270</v>
      </c>
      <c r="DJ143" s="230" t="s">
        <v>270</v>
      </c>
      <c r="DK143" s="230" t="s">
        <v>270</v>
      </c>
      <c r="DL143" s="230" t="s">
        <v>270</v>
      </c>
      <c r="DM143" s="230" t="s">
        <v>270</v>
      </c>
      <c r="DN143" s="230" t="s">
        <v>270</v>
      </c>
      <c r="DO143" s="230" t="s">
        <v>270</v>
      </c>
      <c r="DP143" s="230" t="s">
        <v>270</v>
      </c>
      <c r="DQ143" s="230" t="s">
        <v>270</v>
      </c>
      <c r="DR143" s="230" t="s">
        <v>270</v>
      </c>
      <c r="DS143" s="230" t="s">
        <v>270</v>
      </c>
      <c r="DT143" s="230" t="s">
        <v>270</v>
      </c>
      <c r="DU143" s="230" t="s">
        <v>270</v>
      </c>
      <c r="DV143" s="230" t="s">
        <v>270</v>
      </c>
      <c r="DW143" s="230" t="s">
        <v>270</v>
      </c>
      <c r="DX143" s="230" t="s">
        <v>270</v>
      </c>
      <c r="DY143" s="230" t="s">
        <v>270</v>
      </c>
      <c r="DZ143" s="230" t="s">
        <v>270</v>
      </c>
      <c r="EA143" s="230" t="s">
        <v>270</v>
      </c>
      <c r="EB143" s="230" t="s">
        <v>270</v>
      </c>
      <c r="EC143" s="230" t="s">
        <v>270</v>
      </c>
      <c r="ED143" s="230" t="s">
        <v>270</v>
      </c>
      <c r="EE143" s="230" t="s">
        <v>270</v>
      </c>
      <c r="EF143" s="230" t="s">
        <v>270</v>
      </c>
      <c r="EG143" s="230" t="s">
        <v>270</v>
      </c>
      <c r="EH143" s="230" t="s">
        <v>270</v>
      </c>
      <c r="EI143" s="230" t="s">
        <v>270</v>
      </c>
      <c r="EJ143" s="230" t="s">
        <v>270</v>
      </c>
      <c r="EK143" s="230" t="s">
        <v>270</v>
      </c>
      <c r="EL143" s="230" t="s">
        <v>270</v>
      </c>
      <c r="EM143" s="230" t="s">
        <v>270</v>
      </c>
      <c r="EN143" s="230" t="s">
        <v>270</v>
      </c>
      <c r="EO143" s="230" t="s">
        <v>270</v>
      </c>
      <c r="EP143" s="230" t="s">
        <v>270</v>
      </c>
      <c r="EQ143" s="230" t="s">
        <v>270</v>
      </c>
      <c r="ER143" s="230" t="s">
        <v>270</v>
      </c>
      <c r="ES143" s="230" t="s">
        <v>328</v>
      </c>
      <c r="ET143" s="230" t="s">
        <v>323</v>
      </c>
      <c r="EU143" s="230" t="s">
        <v>368</v>
      </c>
      <c r="EV143" s="230" t="s">
        <v>358</v>
      </c>
      <c r="EW143" s="230" t="s">
        <v>270</v>
      </c>
      <c r="EX143" s="230" t="s">
        <v>270</v>
      </c>
      <c r="EY143" s="230" t="s">
        <v>270</v>
      </c>
      <c r="EZ143" s="230" t="s">
        <v>270</v>
      </c>
      <c r="FA143" s="230" t="s">
        <v>270</v>
      </c>
      <c r="FB143" s="230" t="s">
        <v>270</v>
      </c>
      <c r="FC143" s="230" t="s">
        <v>270</v>
      </c>
      <c r="FD143" s="230" t="s">
        <v>270</v>
      </c>
      <c r="FE143" s="230" t="s">
        <v>270</v>
      </c>
      <c r="FF143" s="230" t="s">
        <v>270</v>
      </c>
      <c r="FG143" s="230" t="s">
        <v>270</v>
      </c>
      <c r="FH143" s="230" t="s">
        <v>270</v>
      </c>
      <c r="FI143" s="230" t="s">
        <v>270</v>
      </c>
      <c r="FJ143" s="230" t="s">
        <v>270</v>
      </c>
      <c r="FK143" s="230" t="s">
        <v>270</v>
      </c>
      <c r="FL143" s="230" t="s">
        <v>270</v>
      </c>
      <c r="FM143" s="230" t="s">
        <v>270</v>
      </c>
      <c r="FN143" s="230" t="s">
        <v>270</v>
      </c>
      <c r="FO143" s="230" t="s">
        <v>270</v>
      </c>
      <c r="FP143" s="230" t="s">
        <v>270</v>
      </c>
      <c r="FQ143" s="230" t="s">
        <v>270</v>
      </c>
      <c r="FR143" s="230" t="s">
        <v>270</v>
      </c>
      <c r="FS143" s="230" t="s">
        <v>270</v>
      </c>
      <c r="FT143" s="230" t="s">
        <v>270</v>
      </c>
      <c r="FU143" s="230" t="s">
        <v>270</v>
      </c>
      <c r="FV143" s="230" t="s">
        <v>270</v>
      </c>
      <c r="FW143" s="230" t="s">
        <v>270</v>
      </c>
      <c r="FX143" s="230" t="s">
        <v>270</v>
      </c>
      <c r="FY143" s="230" t="s">
        <v>270</v>
      </c>
      <c r="FZ143" s="230" t="s">
        <v>270</v>
      </c>
      <c r="GA143" s="230" t="s">
        <v>270</v>
      </c>
      <c r="GB143" s="230" t="s">
        <v>270</v>
      </c>
      <c r="GC143" s="230" t="s">
        <v>270</v>
      </c>
      <c r="GD143" s="230" t="s">
        <v>270</v>
      </c>
      <c r="GE143" s="230" t="s">
        <v>270</v>
      </c>
      <c r="GF143" s="230" t="s">
        <v>270</v>
      </c>
      <c r="GG143" s="230" t="s">
        <v>270</v>
      </c>
      <c r="GH143" s="230" t="s">
        <v>270</v>
      </c>
      <c r="GI143" s="230" t="s">
        <v>270</v>
      </c>
      <c r="GJ143" s="230" t="s">
        <v>270</v>
      </c>
      <c r="GK143" s="230" t="s">
        <v>270</v>
      </c>
      <c r="GL143" s="230" t="s">
        <v>270</v>
      </c>
      <c r="GM143" s="230" t="s">
        <v>270</v>
      </c>
      <c r="GN143" s="230" t="s">
        <v>270</v>
      </c>
      <c r="GO143" s="230" t="s">
        <v>270</v>
      </c>
      <c r="GP143" s="228"/>
      <c r="GQ143" s="229" cm="1">
        <f t="array" ref="GQ143">IF(OR(N143:ER143='Annex.1　DeclarationDesired'!$F$30),ROW(),"")</f>
        <v>143</v>
      </c>
      <c r="GR143" s="229"/>
    </row>
    <row r="144" spans="1:200" s="230" customFormat="1" ht="20.65" customHeight="1">
      <c r="A144" s="242" t="s">
        <v>896</v>
      </c>
      <c r="B144" s="241" t="s">
        <v>897</v>
      </c>
      <c r="C144" s="235" t="s">
        <v>898</v>
      </c>
      <c r="D144" s="235" t="s">
        <v>899</v>
      </c>
      <c r="E144" s="235"/>
      <c r="F144" s="235"/>
      <c r="G144" s="235" t="s">
        <v>900</v>
      </c>
      <c r="H144" s="235" t="s">
        <v>265</v>
      </c>
      <c r="I144" s="235" t="s">
        <v>901</v>
      </c>
      <c r="J144" s="235" t="s">
        <v>265</v>
      </c>
      <c r="K144" s="235" t="s">
        <v>902</v>
      </c>
      <c r="L144" s="235" t="s">
        <v>268</v>
      </c>
      <c r="M144" s="230" t="s">
        <v>298</v>
      </c>
      <c r="BH144" s="230" t="s">
        <v>270</v>
      </c>
      <c r="BI144" s="230" t="s">
        <v>270</v>
      </c>
      <c r="BJ144" s="230" t="s">
        <v>270</v>
      </c>
      <c r="BK144" s="230" t="s">
        <v>270</v>
      </c>
      <c r="BL144" s="230" t="s">
        <v>270</v>
      </c>
      <c r="BM144" s="230" t="s">
        <v>270</v>
      </c>
      <c r="BN144" s="230" t="s">
        <v>270</v>
      </c>
      <c r="BO144" s="230" t="s">
        <v>270</v>
      </c>
      <c r="BP144" s="230" t="s">
        <v>270</v>
      </c>
      <c r="BQ144" s="230" t="s">
        <v>270</v>
      </c>
      <c r="BR144" s="230" t="s">
        <v>270</v>
      </c>
      <c r="BS144" s="230" t="s">
        <v>270</v>
      </c>
      <c r="BT144" s="230" t="s">
        <v>270</v>
      </c>
      <c r="BU144" s="230" t="s">
        <v>270</v>
      </c>
      <c r="BV144" s="230" t="s">
        <v>270</v>
      </c>
      <c r="BW144" s="230" t="s">
        <v>270</v>
      </c>
      <c r="BX144" s="230" t="s">
        <v>270</v>
      </c>
      <c r="BY144" s="230" t="s">
        <v>270</v>
      </c>
      <c r="BZ144" s="230" t="s">
        <v>270</v>
      </c>
      <c r="CA144" s="230" t="s">
        <v>270</v>
      </c>
      <c r="CB144" s="230" t="s">
        <v>270</v>
      </c>
      <c r="CC144" s="230" t="s">
        <v>270</v>
      </c>
      <c r="CD144" s="230" t="s">
        <v>270</v>
      </c>
      <c r="CE144" s="230" t="s">
        <v>270</v>
      </c>
      <c r="CF144" s="230" t="s">
        <v>270</v>
      </c>
      <c r="CG144" s="230" t="s">
        <v>270</v>
      </c>
      <c r="CH144" s="230" t="s">
        <v>270</v>
      </c>
      <c r="CI144" s="230" t="s">
        <v>270</v>
      </c>
      <c r="CJ144" s="230" t="s">
        <v>270</v>
      </c>
      <c r="CK144" s="230" t="s">
        <v>270</v>
      </c>
      <c r="CL144" s="230" t="s">
        <v>270</v>
      </c>
      <c r="CM144" s="230" t="s">
        <v>270</v>
      </c>
      <c r="CN144" s="230" t="s">
        <v>270</v>
      </c>
      <c r="CO144" s="230" t="s">
        <v>270</v>
      </c>
      <c r="CP144" s="230" t="s">
        <v>270</v>
      </c>
      <c r="CQ144" s="230" t="s">
        <v>270</v>
      </c>
      <c r="CR144" s="230" t="s">
        <v>270</v>
      </c>
      <c r="CS144" s="230" t="s">
        <v>270</v>
      </c>
      <c r="CT144" s="230" t="s">
        <v>270</v>
      </c>
      <c r="CU144" s="230" t="s">
        <v>270</v>
      </c>
      <c r="CV144" s="230" t="s">
        <v>270</v>
      </c>
      <c r="CW144" s="230" t="s">
        <v>270</v>
      </c>
      <c r="CX144" s="230" t="s">
        <v>270</v>
      </c>
      <c r="CY144" s="230" t="s">
        <v>270</v>
      </c>
      <c r="CZ144" s="230" t="s">
        <v>270</v>
      </c>
      <c r="DA144" s="230" t="s">
        <v>270</v>
      </c>
      <c r="DB144" s="230" t="s">
        <v>270</v>
      </c>
      <c r="DC144" s="230" t="s">
        <v>270</v>
      </c>
      <c r="DD144" s="230" t="s">
        <v>270</v>
      </c>
      <c r="DE144" s="230" t="s">
        <v>270</v>
      </c>
      <c r="DF144" s="230" t="s">
        <v>270</v>
      </c>
      <c r="DG144" s="230" t="s">
        <v>270</v>
      </c>
      <c r="DH144" s="230" t="s">
        <v>270</v>
      </c>
      <c r="DI144" s="230" t="s">
        <v>270</v>
      </c>
      <c r="DJ144" s="230" t="s">
        <v>270</v>
      </c>
      <c r="DK144" s="230" t="s">
        <v>270</v>
      </c>
      <c r="DL144" s="230" t="s">
        <v>270</v>
      </c>
      <c r="DM144" s="230" t="s">
        <v>270</v>
      </c>
      <c r="DN144" s="230" t="s">
        <v>270</v>
      </c>
      <c r="DO144" s="230" t="s">
        <v>270</v>
      </c>
      <c r="DP144" s="230" t="s">
        <v>270</v>
      </c>
      <c r="DQ144" s="230" t="s">
        <v>270</v>
      </c>
      <c r="DR144" s="230" t="s">
        <v>270</v>
      </c>
      <c r="DS144" s="230" t="s">
        <v>270</v>
      </c>
      <c r="DT144" s="230" t="s">
        <v>270</v>
      </c>
      <c r="DU144" s="230" t="s">
        <v>270</v>
      </c>
      <c r="DV144" s="230" t="s">
        <v>270</v>
      </c>
      <c r="DW144" s="230" t="s">
        <v>270</v>
      </c>
      <c r="DX144" s="230" t="s">
        <v>270</v>
      </c>
      <c r="DY144" s="230" t="s">
        <v>270</v>
      </c>
      <c r="DZ144" s="230" t="s">
        <v>270</v>
      </c>
      <c r="EA144" s="230" t="s">
        <v>270</v>
      </c>
      <c r="EB144" s="230" t="s">
        <v>270</v>
      </c>
      <c r="EC144" s="230" t="s">
        <v>270</v>
      </c>
      <c r="ED144" s="230" t="s">
        <v>270</v>
      </c>
      <c r="EE144" s="230" t="s">
        <v>270</v>
      </c>
      <c r="EF144" s="230" t="s">
        <v>270</v>
      </c>
      <c r="EG144" s="230" t="s">
        <v>270</v>
      </c>
      <c r="EH144" s="230" t="s">
        <v>270</v>
      </c>
      <c r="EI144" s="230" t="s">
        <v>270</v>
      </c>
      <c r="EJ144" s="230" t="s">
        <v>270</v>
      </c>
      <c r="EK144" s="230" t="s">
        <v>270</v>
      </c>
      <c r="EL144" s="230" t="s">
        <v>270</v>
      </c>
      <c r="EM144" s="230" t="s">
        <v>270</v>
      </c>
      <c r="EN144" s="230" t="s">
        <v>270</v>
      </c>
      <c r="EO144" s="230" t="s">
        <v>270</v>
      </c>
      <c r="EP144" s="230" t="s">
        <v>270</v>
      </c>
      <c r="EQ144" s="230" t="s">
        <v>270</v>
      </c>
      <c r="ER144" s="230" t="s">
        <v>270</v>
      </c>
      <c r="ES144" s="230" t="s">
        <v>324</v>
      </c>
      <c r="ET144" s="230" t="s">
        <v>332</v>
      </c>
      <c r="EU144" s="230" t="s">
        <v>319</v>
      </c>
      <c r="EV144" s="230" t="s">
        <v>333</v>
      </c>
      <c r="EW144" s="230" t="s">
        <v>621</v>
      </c>
      <c r="EX144" s="230" t="s">
        <v>903</v>
      </c>
      <c r="EY144" s="230" t="s">
        <v>308</v>
      </c>
      <c r="EZ144" s="230" t="s">
        <v>343</v>
      </c>
      <c r="FA144" s="230" t="s">
        <v>534</v>
      </c>
      <c r="FB144" s="230" t="s">
        <v>270</v>
      </c>
      <c r="FC144" s="230" t="s">
        <v>270</v>
      </c>
      <c r="FD144" s="230" t="s">
        <v>270</v>
      </c>
      <c r="FE144" s="230" t="s">
        <v>270</v>
      </c>
      <c r="FF144" s="230" t="s">
        <v>270</v>
      </c>
      <c r="FG144" s="230" t="s">
        <v>270</v>
      </c>
      <c r="FH144" s="230" t="s">
        <v>270</v>
      </c>
      <c r="FI144" s="230" t="s">
        <v>270</v>
      </c>
      <c r="FJ144" s="230" t="s">
        <v>270</v>
      </c>
      <c r="FK144" s="230" t="s">
        <v>270</v>
      </c>
      <c r="FL144" s="230" t="s">
        <v>270</v>
      </c>
      <c r="FM144" s="230" t="s">
        <v>270</v>
      </c>
      <c r="FN144" s="230" t="s">
        <v>270</v>
      </c>
      <c r="FO144" s="230" t="s">
        <v>270</v>
      </c>
      <c r="FP144" s="230" t="s">
        <v>270</v>
      </c>
      <c r="FQ144" s="230" t="s">
        <v>270</v>
      </c>
      <c r="FR144" s="230" t="s">
        <v>270</v>
      </c>
      <c r="FS144" s="230" t="s">
        <v>270</v>
      </c>
      <c r="FT144" s="230" t="s">
        <v>270</v>
      </c>
      <c r="FU144" s="230" t="s">
        <v>270</v>
      </c>
      <c r="FV144" s="230" t="s">
        <v>270</v>
      </c>
      <c r="FW144" s="230" t="s">
        <v>270</v>
      </c>
      <c r="FX144" s="230" t="s">
        <v>270</v>
      </c>
      <c r="FY144" s="230" t="s">
        <v>270</v>
      </c>
      <c r="FZ144" s="230" t="s">
        <v>270</v>
      </c>
      <c r="GA144" s="230" t="s">
        <v>270</v>
      </c>
      <c r="GB144" s="230" t="s">
        <v>270</v>
      </c>
      <c r="GC144" s="230" t="s">
        <v>270</v>
      </c>
      <c r="GD144" s="230" t="s">
        <v>270</v>
      </c>
      <c r="GE144" s="230" t="s">
        <v>270</v>
      </c>
      <c r="GF144" s="230" t="s">
        <v>270</v>
      </c>
      <c r="GG144" s="230" t="s">
        <v>270</v>
      </c>
      <c r="GH144" s="230" t="s">
        <v>270</v>
      </c>
      <c r="GI144" s="230" t="s">
        <v>270</v>
      </c>
      <c r="GJ144" s="230" t="s">
        <v>270</v>
      </c>
      <c r="GK144" s="230" t="s">
        <v>270</v>
      </c>
      <c r="GL144" s="230" t="s">
        <v>270</v>
      </c>
      <c r="GM144" s="230" t="s">
        <v>270</v>
      </c>
      <c r="GN144" s="230" t="s">
        <v>270</v>
      </c>
      <c r="GO144" s="230" t="s">
        <v>270</v>
      </c>
      <c r="GP144" s="228"/>
      <c r="GQ144" s="229" cm="1">
        <f t="array" ref="GQ144">IF(OR(N144:ER144='Annex.1　DeclarationDesired'!$F$30),ROW(),"")</f>
        <v>144</v>
      </c>
      <c r="GR144" s="229"/>
    </row>
    <row r="145" spans="1:200" s="230" customFormat="1" ht="20.65" customHeight="1">
      <c r="A145" s="242" t="s">
        <v>325</v>
      </c>
      <c r="B145" s="241" t="s">
        <v>897</v>
      </c>
      <c r="C145" s="235" t="s">
        <v>898</v>
      </c>
      <c r="D145" s="235" t="s">
        <v>904</v>
      </c>
      <c r="E145" s="235"/>
      <c r="F145" s="235"/>
      <c r="G145" s="235" t="s">
        <v>905</v>
      </c>
      <c r="H145" s="235" t="s">
        <v>315</v>
      </c>
      <c r="I145" s="235" t="s">
        <v>906</v>
      </c>
      <c r="J145" s="235" t="s">
        <v>315</v>
      </c>
      <c r="K145" s="235" t="s">
        <v>906</v>
      </c>
      <c r="L145" s="235" t="s">
        <v>554</v>
      </c>
      <c r="M145" s="230" t="s">
        <v>269</v>
      </c>
      <c r="BH145" s="230" t="s">
        <v>270</v>
      </c>
      <c r="BI145" s="230" t="s">
        <v>270</v>
      </c>
      <c r="BJ145" s="230" t="s">
        <v>270</v>
      </c>
      <c r="BK145" s="230" t="s">
        <v>270</v>
      </c>
      <c r="BL145" s="230" t="s">
        <v>270</v>
      </c>
      <c r="BM145" s="230" t="s">
        <v>270</v>
      </c>
      <c r="BN145" s="230" t="s">
        <v>270</v>
      </c>
      <c r="BO145" s="230" t="s">
        <v>270</v>
      </c>
      <c r="BP145" s="230" t="s">
        <v>270</v>
      </c>
      <c r="BQ145" s="230" t="s">
        <v>270</v>
      </c>
      <c r="BR145" s="230" t="s">
        <v>270</v>
      </c>
      <c r="BS145" s="230" t="s">
        <v>270</v>
      </c>
      <c r="BT145" s="230" t="s">
        <v>270</v>
      </c>
      <c r="BU145" s="230" t="s">
        <v>270</v>
      </c>
      <c r="BV145" s="230" t="s">
        <v>270</v>
      </c>
      <c r="BW145" s="230" t="s">
        <v>270</v>
      </c>
      <c r="BX145" s="230" t="s">
        <v>270</v>
      </c>
      <c r="BY145" s="230" t="s">
        <v>270</v>
      </c>
      <c r="BZ145" s="230" t="s">
        <v>270</v>
      </c>
      <c r="CA145" s="230" t="s">
        <v>270</v>
      </c>
      <c r="CB145" s="230" t="s">
        <v>270</v>
      </c>
      <c r="CC145" s="230" t="s">
        <v>270</v>
      </c>
      <c r="CD145" s="230" t="s">
        <v>270</v>
      </c>
      <c r="CE145" s="230" t="s">
        <v>270</v>
      </c>
      <c r="CF145" s="230" t="s">
        <v>270</v>
      </c>
      <c r="CG145" s="230" t="s">
        <v>270</v>
      </c>
      <c r="CH145" s="230" t="s">
        <v>270</v>
      </c>
      <c r="CI145" s="230" t="s">
        <v>270</v>
      </c>
      <c r="CJ145" s="230" t="s">
        <v>270</v>
      </c>
      <c r="CK145" s="230" t="s">
        <v>270</v>
      </c>
      <c r="CL145" s="230" t="s">
        <v>270</v>
      </c>
      <c r="CM145" s="230" t="s">
        <v>270</v>
      </c>
      <c r="CN145" s="230" t="s">
        <v>270</v>
      </c>
      <c r="CO145" s="230" t="s">
        <v>270</v>
      </c>
      <c r="CP145" s="230" t="s">
        <v>270</v>
      </c>
      <c r="CQ145" s="230" t="s">
        <v>270</v>
      </c>
      <c r="CR145" s="230" t="s">
        <v>270</v>
      </c>
      <c r="CS145" s="230" t="s">
        <v>270</v>
      </c>
      <c r="CT145" s="230" t="s">
        <v>270</v>
      </c>
      <c r="CU145" s="230" t="s">
        <v>270</v>
      </c>
      <c r="CV145" s="230" t="s">
        <v>270</v>
      </c>
      <c r="CW145" s="230" t="s">
        <v>270</v>
      </c>
      <c r="CX145" s="230" t="s">
        <v>270</v>
      </c>
      <c r="CY145" s="230" t="s">
        <v>270</v>
      </c>
      <c r="CZ145" s="230" t="s">
        <v>270</v>
      </c>
      <c r="DA145" s="230" t="s">
        <v>270</v>
      </c>
      <c r="DB145" s="230" t="s">
        <v>270</v>
      </c>
      <c r="DC145" s="230" t="s">
        <v>270</v>
      </c>
      <c r="DD145" s="230" t="s">
        <v>270</v>
      </c>
      <c r="DE145" s="230" t="s">
        <v>270</v>
      </c>
      <c r="DF145" s="230" t="s">
        <v>270</v>
      </c>
      <c r="DG145" s="230" t="s">
        <v>270</v>
      </c>
      <c r="DH145" s="230" t="s">
        <v>270</v>
      </c>
      <c r="DI145" s="230" t="s">
        <v>270</v>
      </c>
      <c r="DJ145" s="230" t="s">
        <v>270</v>
      </c>
      <c r="DK145" s="230" t="s">
        <v>270</v>
      </c>
      <c r="DL145" s="230" t="s">
        <v>270</v>
      </c>
      <c r="DM145" s="230" t="s">
        <v>270</v>
      </c>
      <c r="DN145" s="230" t="s">
        <v>270</v>
      </c>
      <c r="DO145" s="230" t="s">
        <v>270</v>
      </c>
      <c r="DP145" s="230" t="s">
        <v>270</v>
      </c>
      <c r="DQ145" s="230" t="s">
        <v>270</v>
      </c>
      <c r="DR145" s="230" t="s">
        <v>270</v>
      </c>
      <c r="DS145" s="230" t="s">
        <v>270</v>
      </c>
      <c r="DT145" s="230" t="s">
        <v>270</v>
      </c>
      <c r="DU145" s="230" t="s">
        <v>270</v>
      </c>
      <c r="DV145" s="230" t="s">
        <v>270</v>
      </c>
      <c r="DW145" s="230" t="s">
        <v>270</v>
      </c>
      <c r="DX145" s="230" t="s">
        <v>270</v>
      </c>
      <c r="DY145" s="230" t="s">
        <v>270</v>
      </c>
      <c r="DZ145" s="230" t="s">
        <v>270</v>
      </c>
      <c r="EA145" s="230" t="s">
        <v>270</v>
      </c>
      <c r="EB145" s="230" t="s">
        <v>270</v>
      </c>
      <c r="EC145" s="230" t="s">
        <v>270</v>
      </c>
      <c r="ED145" s="230" t="s">
        <v>270</v>
      </c>
      <c r="EE145" s="230" t="s">
        <v>270</v>
      </c>
      <c r="EF145" s="230" t="s">
        <v>270</v>
      </c>
      <c r="EG145" s="230" t="s">
        <v>270</v>
      </c>
      <c r="EH145" s="230" t="s">
        <v>270</v>
      </c>
      <c r="EI145" s="230" t="s">
        <v>270</v>
      </c>
      <c r="EJ145" s="230" t="s">
        <v>270</v>
      </c>
      <c r="EK145" s="230" t="s">
        <v>270</v>
      </c>
      <c r="EL145" s="230" t="s">
        <v>270</v>
      </c>
      <c r="EM145" s="230" t="s">
        <v>270</v>
      </c>
      <c r="EN145" s="230" t="s">
        <v>270</v>
      </c>
      <c r="EO145" s="230" t="s">
        <v>270</v>
      </c>
      <c r="EP145" s="230" t="s">
        <v>270</v>
      </c>
      <c r="EQ145" s="230" t="s">
        <v>270</v>
      </c>
      <c r="ER145" s="230" t="s">
        <v>270</v>
      </c>
      <c r="ES145" s="230" t="s">
        <v>287</v>
      </c>
      <c r="ET145" s="230" t="s">
        <v>307</v>
      </c>
      <c r="EU145" s="230" t="s">
        <v>308</v>
      </c>
      <c r="EV145" s="230" t="s">
        <v>270</v>
      </c>
      <c r="EW145" s="230" t="s">
        <v>270</v>
      </c>
      <c r="EX145" s="230" t="s">
        <v>270</v>
      </c>
      <c r="EY145" s="230" t="s">
        <v>270</v>
      </c>
      <c r="EZ145" s="230" t="s">
        <v>270</v>
      </c>
      <c r="FA145" s="230" t="s">
        <v>270</v>
      </c>
      <c r="FB145" s="230" t="s">
        <v>270</v>
      </c>
      <c r="FC145" s="230" t="s">
        <v>270</v>
      </c>
      <c r="FD145" s="230" t="s">
        <v>270</v>
      </c>
      <c r="FE145" s="230" t="s">
        <v>270</v>
      </c>
      <c r="FF145" s="230" t="s">
        <v>270</v>
      </c>
      <c r="FG145" s="230" t="s">
        <v>270</v>
      </c>
      <c r="FH145" s="230" t="s">
        <v>270</v>
      </c>
      <c r="FI145" s="230" t="s">
        <v>270</v>
      </c>
      <c r="FJ145" s="230" t="s">
        <v>270</v>
      </c>
      <c r="FK145" s="230" t="s">
        <v>270</v>
      </c>
      <c r="FL145" s="230" t="s">
        <v>270</v>
      </c>
      <c r="FM145" s="230" t="s">
        <v>270</v>
      </c>
      <c r="FN145" s="230" t="s">
        <v>270</v>
      </c>
      <c r="FO145" s="230" t="s">
        <v>270</v>
      </c>
      <c r="FP145" s="230" t="s">
        <v>270</v>
      </c>
      <c r="FQ145" s="230" t="s">
        <v>270</v>
      </c>
      <c r="FR145" s="230" t="s">
        <v>270</v>
      </c>
      <c r="FS145" s="230" t="s">
        <v>270</v>
      </c>
      <c r="FT145" s="230" t="s">
        <v>270</v>
      </c>
      <c r="FU145" s="230" t="s">
        <v>270</v>
      </c>
      <c r="FV145" s="230" t="s">
        <v>270</v>
      </c>
      <c r="FW145" s="230" t="s">
        <v>270</v>
      </c>
      <c r="FX145" s="230" t="s">
        <v>270</v>
      </c>
      <c r="FY145" s="230" t="s">
        <v>270</v>
      </c>
      <c r="FZ145" s="230" t="s">
        <v>270</v>
      </c>
      <c r="GA145" s="230" t="s">
        <v>270</v>
      </c>
      <c r="GB145" s="230" t="s">
        <v>270</v>
      </c>
      <c r="GC145" s="230" t="s">
        <v>270</v>
      </c>
      <c r="GD145" s="230" t="s">
        <v>270</v>
      </c>
      <c r="GE145" s="230" t="s">
        <v>270</v>
      </c>
      <c r="GF145" s="230" t="s">
        <v>270</v>
      </c>
      <c r="GG145" s="230" t="s">
        <v>270</v>
      </c>
      <c r="GH145" s="230" t="s">
        <v>270</v>
      </c>
      <c r="GI145" s="230" t="s">
        <v>270</v>
      </c>
      <c r="GJ145" s="230" t="s">
        <v>270</v>
      </c>
      <c r="GK145" s="230" t="s">
        <v>270</v>
      </c>
      <c r="GL145" s="230" t="s">
        <v>270</v>
      </c>
      <c r="GM145" s="230" t="s">
        <v>270</v>
      </c>
      <c r="GN145" s="230" t="s">
        <v>270</v>
      </c>
      <c r="GO145" s="230" t="s">
        <v>270</v>
      </c>
      <c r="GP145" s="228"/>
      <c r="GQ145" s="229" cm="1">
        <f t="array" ref="GQ145">IF(OR(N145:ER145='Annex.1　DeclarationDesired'!$F$30),ROW(),"")</f>
        <v>145</v>
      </c>
      <c r="GR145" s="229"/>
    </row>
    <row r="146" spans="1:200" s="230" customFormat="1" ht="20.65" customHeight="1">
      <c r="A146" s="242" t="s">
        <v>907</v>
      </c>
      <c r="B146" s="241" t="s">
        <v>897</v>
      </c>
      <c r="C146" s="235" t="s">
        <v>908</v>
      </c>
      <c r="D146" s="235" t="s">
        <v>909</v>
      </c>
      <c r="E146" s="235"/>
      <c r="F146" s="235" t="s">
        <v>910</v>
      </c>
      <c r="G146" s="235" t="s">
        <v>911</v>
      </c>
      <c r="H146" s="235" t="s">
        <v>265</v>
      </c>
      <c r="I146" s="235" t="s">
        <v>912</v>
      </c>
      <c r="J146" s="235"/>
      <c r="K146" s="235" t="s">
        <v>912</v>
      </c>
      <c r="L146" s="235" t="s">
        <v>268</v>
      </c>
      <c r="M146" s="230" t="s">
        <v>298</v>
      </c>
      <c r="N146" s="230">
        <v>7010</v>
      </c>
      <c r="O146" s="230">
        <v>7030</v>
      </c>
      <c r="P146" s="230">
        <v>7040</v>
      </c>
      <c r="Q146" s="230">
        <v>7050</v>
      </c>
      <c r="R146" s="230">
        <v>41010</v>
      </c>
      <c r="S146" s="230">
        <v>41030</v>
      </c>
      <c r="T146" s="230">
        <v>41040</v>
      </c>
      <c r="U146" s="230">
        <v>41050</v>
      </c>
      <c r="V146" s="230">
        <v>58030</v>
      </c>
      <c r="BH146" s="230" t="s">
        <v>270</v>
      </c>
      <c r="BI146" s="230" t="s">
        <v>270</v>
      </c>
      <c r="BJ146" s="230" t="s">
        <v>270</v>
      </c>
      <c r="BK146" s="230" t="s">
        <v>270</v>
      </c>
      <c r="BL146" s="230" t="s">
        <v>270</v>
      </c>
      <c r="BM146" s="230" t="s">
        <v>270</v>
      </c>
      <c r="BN146" s="230" t="s">
        <v>270</v>
      </c>
      <c r="BO146" s="230" t="s">
        <v>270</v>
      </c>
      <c r="BP146" s="230" t="s">
        <v>270</v>
      </c>
      <c r="BQ146" s="230" t="s">
        <v>270</v>
      </c>
      <c r="BR146" s="230" t="s">
        <v>270</v>
      </c>
      <c r="BS146" s="230" t="s">
        <v>270</v>
      </c>
      <c r="BT146" s="230" t="s">
        <v>270</v>
      </c>
      <c r="BU146" s="230" t="s">
        <v>270</v>
      </c>
      <c r="BV146" s="230" t="s">
        <v>270</v>
      </c>
      <c r="BW146" s="230" t="s">
        <v>270</v>
      </c>
      <c r="BX146" s="230" t="s">
        <v>270</v>
      </c>
      <c r="BY146" s="230" t="s">
        <v>270</v>
      </c>
      <c r="BZ146" s="230" t="s">
        <v>270</v>
      </c>
      <c r="CA146" s="230" t="s">
        <v>270</v>
      </c>
      <c r="CB146" s="230" t="s">
        <v>270</v>
      </c>
      <c r="CC146" s="230" t="s">
        <v>270</v>
      </c>
      <c r="CD146" s="230" t="s">
        <v>270</v>
      </c>
      <c r="CE146" s="230" t="s">
        <v>270</v>
      </c>
      <c r="CF146" s="230" t="s">
        <v>270</v>
      </c>
      <c r="CG146" s="230" t="s">
        <v>270</v>
      </c>
      <c r="CH146" s="230" t="s">
        <v>270</v>
      </c>
      <c r="CI146" s="230" t="s">
        <v>270</v>
      </c>
      <c r="CJ146" s="230" t="s">
        <v>270</v>
      </c>
      <c r="CK146" s="230" t="s">
        <v>270</v>
      </c>
      <c r="CL146" s="230" t="s">
        <v>270</v>
      </c>
      <c r="CM146" s="230" t="s">
        <v>270</v>
      </c>
      <c r="CN146" s="230" t="s">
        <v>270</v>
      </c>
      <c r="CO146" s="230" t="s">
        <v>270</v>
      </c>
      <c r="CP146" s="230" t="s">
        <v>270</v>
      </c>
      <c r="CQ146" s="230" t="s">
        <v>270</v>
      </c>
      <c r="CR146" s="230" t="s">
        <v>270</v>
      </c>
      <c r="CS146" s="230" t="s">
        <v>270</v>
      </c>
      <c r="CT146" s="230" t="s">
        <v>270</v>
      </c>
      <c r="CU146" s="230" t="s">
        <v>270</v>
      </c>
      <c r="CV146" s="230" t="s">
        <v>270</v>
      </c>
      <c r="CW146" s="230" t="s">
        <v>270</v>
      </c>
      <c r="CX146" s="230" t="s">
        <v>270</v>
      </c>
      <c r="CY146" s="230" t="s">
        <v>270</v>
      </c>
      <c r="CZ146" s="230" t="s">
        <v>270</v>
      </c>
      <c r="DA146" s="230" t="s">
        <v>270</v>
      </c>
      <c r="DB146" s="230" t="s">
        <v>270</v>
      </c>
      <c r="DC146" s="230" t="s">
        <v>270</v>
      </c>
      <c r="DD146" s="230" t="s">
        <v>270</v>
      </c>
      <c r="DE146" s="230" t="s">
        <v>270</v>
      </c>
      <c r="DF146" s="230" t="s">
        <v>270</v>
      </c>
      <c r="DG146" s="230" t="s">
        <v>270</v>
      </c>
      <c r="DH146" s="230" t="s">
        <v>270</v>
      </c>
      <c r="DI146" s="230" t="s">
        <v>270</v>
      </c>
      <c r="DJ146" s="230" t="s">
        <v>270</v>
      </c>
      <c r="DK146" s="230" t="s">
        <v>270</v>
      </c>
      <c r="DL146" s="230" t="s">
        <v>270</v>
      </c>
      <c r="DM146" s="230" t="s">
        <v>270</v>
      </c>
      <c r="DN146" s="230" t="s">
        <v>270</v>
      </c>
      <c r="DO146" s="230" t="s">
        <v>270</v>
      </c>
      <c r="DP146" s="230" t="s">
        <v>270</v>
      </c>
      <c r="DQ146" s="230" t="s">
        <v>270</v>
      </c>
      <c r="DR146" s="230" t="s">
        <v>270</v>
      </c>
      <c r="DS146" s="230" t="s">
        <v>270</v>
      </c>
      <c r="DT146" s="230" t="s">
        <v>270</v>
      </c>
      <c r="DU146" s="230" t="s">
        <v>270</v>
      </c>
      <c r="DV146" s="230" t="s">
        <v>270</v>
      </c>
      <c r="DW146" s="230" t="s">
        <v>270</v>
      </c>
      <c r="DX146" s="230" t="s">
        <v>270</v>
      </c>
      <c r="DY146" s="230" t="s">
        <v>270</v>
      </c>
      <c r="DZ146" s="230" t="s">
        <v>270</v>
      </c>
      <c r="EA146" s="230" t="s">
        <v>270</v>
      </c>
      <c r="EB146" s="230" t="s">
        <v>270</v>
      </c>
      <c r="EC146" s="230" t="s">
        <v>270</v>
      </c>
      <c r="ED146" s="230" t="s">
        <v>270</v>
      </c>
      <c r="EE146" s="230" t="s">
        <v>270</v>
      </c>
      <c r="EF146" s="230" t="s">
        <v>270</v>
      </c>
      <c r="EG146" s="230" t="s">
        <v>270</v>
      </c>
      <c r="EH146" s="230" t="s">
        <v>270</v>
      </c>
      <c r="EI146" s="230" t="s">
        <v>270</v>
      </c>
      <c r="EJ146" s="230" t="s">
        <v>270</v>
      </c>
      <c r="EK146" s="230" t="s">
        <v>270</v>
      </c>
      <c r="EL146" s="230" t="s">
        <v>270</v>
      </c>
      <c r="EM146" s="230" t="s">
        <v>270</v>
      </c>
      <c r="EN146" s="230" t="s">
        <v>270</v>
      </c>
      <c r="EO146" s="230" t="s">
        <v>270</v>
      </c>
      <c r="EP146" s="230" t="s">
        <v>270</v>
      </c>
      <c r="EQ146" s="230" t="s">
        <v>270</v>
      </c>
      <c r="ER146" s="230" t="s">
        <v>270</v>
      </c>
      <c r="ES146" s="230" t="s">
        <v>341</v>
      </c>
      <c r="ET146" s="230" t="s">
        <v>358</v>
      </c>
      <c r="EU146" s="230" t="s">
        <v>730</v>
      </c>
      <c r="EV146" s="230" t="s">
        <v>270</v>
      </c>
      <c r="EW146" s="230" t="s">
        <v>270</v>
      </c>
      <c r="EX146" s="230" t="s">
        <v>270</v>
      </c>
      <c r="EY146" s="230" t="s">
        <v>270</v>
      </c>
      <c r="EZ146" s="230" t="s">
        <v>270</v>
      </c>
      <c r="FA146" s="230" t="s">
        <v>270</v>
      </c>
      <c r="FB146" s="230" t="s">
        <v>270</v>
      </c>
      <c r="FC146" s="230" t="s">
        <v>270</v>
      </c>
      <c r="FD146" s="230" t="s">
        <v>270</v>
      </c>
      <c r="FE146" s="230" t="s">
        <v>270</v>
      </c>
      <c r="FF146" s="230" t="s">
        <v>270</v>
      </c>
      <c r="FG146" s="230" t="s">
        <v>270</v>
      </c>
      <c r="FH146" s="230" t="s">
        <v>270</v>
      </c>
      <c r="FI146" s="230" t="s">
        <v>270</v>
      </c>
      <c r="FJ146" s="230" t="s">
        <v>270</v>
      </c>
      <c r="FK146" s="230" t="s">
        <v>270</v>
      </c>
      <c r="FL146" s="230" t="s">
        <v>270</v>
      </c>
      <c r="FM146" s="230" t="s">
        <v>270</v>
      </c>
      <c r="FN146" s="230" t="s">
        <v>270</v>
      </c>
      <c r="FO146" s="230" t="s">
        <v>270</v>
      </c>
      <c r="FP146" s="230" t="s">
        <v>270</v>
      </c>
      <c r="FQ146" s="230" t="s">
        <v>270</v>
      </c>
      <c r="FR146" s="230" t="s">
        <v>270</v>
      </c>
      <c r="FS146" s="230" t="s">
        <v>270</v>
      </c>
      <c r="FT146" s="230" t="s">
        <v>270</v>
      </c>
      <c r="FU146" s="230" t="s">
        <v>270</v>
      </c>
      <c r="FV146" s="230" t="s">
        <v>270</v>
      </c>
      <c r="FW146" s="230" t="s">
        <v>270</v>
      </c>
      <c r="FX146" s="230" t="s">
        <v>270</v>
      </c>
      <c r="FY146" s="230" t="s">
        <v>270</v>
      </c>
      <c r="FZ146" s="230" t="s">
        <v>270</v>
      </c>
      <c r="GA146" s="230" t="s">
        <v>270</v>
      </c>
      <c r="GB146" s="230" t="s">
        <v>270</v>
      </c>
      <c r="GC146" s="230" t="s">
        <v>270</v>
      </c>
      <c r="GD146" s="230" t="s">
        <v>270</v>
      </c>
      <c r="GE146" s="230" t="s">
        <v>270</v>
      </c>
      <c r="GF146" s="230" t="s">
        <v>270</v>
      </c>
      <c r="GG146" s="230" t="s">
        <v>270</v>
      </c>
      <c r="GH146" s="230" t="s">
        <v>270</v>
      </c>
      <c r="GI146" s="230" t="s">
        <v>270</v>
      </c>
      <c r="GJ146" s="230" t="s">
        <v>270</v>
      </c>
      <c r="GK146" s="230" t="s">
        <v>270</v>
      </c>
      <c r="GL146" s="230" t="s">
        <v>270</v>
      </c>
      <c r="GM146" s="230" t="s">
        <v>270</v>
      </c>
      <c r="GN146" s="230" t="s">
        <v>270</v>
      </c>
      <c r="GO146" s="230" t="s">
        <v>270</v>
      </c>
      <c r="GP146" s="228"/>
      <c r="GQ146" s="229" cm="1">
        <f t="array" ref="GQ146">IF(OR(N146:ER146='Annex.1　DeclarationDesired'!$F$30),ROW(),"")</f>
        <v>146</v>
      </c>
      <c r="GR146" s="229"/>
    </row>
    <row r="147" spans="1:200" s="230" customFormat="1" ht="20.65" customHeight="1">
      <c r="A147" s="242" t="s">
        <v>913</v>
      </c>
      <c r="B147" s="241" t="s">
        <v>897</v>
      </c>
      <c r="C147" s="235" t="s">
        <v>908</v>
      </c>
      <c r="D147" s="235" t="s">
        <v>914</v>
      </c>
      <c r="E147" s="235"/>
      <c r="F147" s="235" t="s">
        <v>915</v>
      </c>
      <c r="G147" s="235" t="s">
        <v>916</v>
      </c>
      <c r="H147" s="235" t="s">
        <v>265</v>
      </c>
      <c r="I147" s="235" t="s">
        <v>917</v>
      </c>
      <c r="J147" s="235"/>
      <c r="K147" s="235" t="s">
        <v>917</v>
      </c>
      <c r="L147" s="235" t="s">
        <v>268</v>
      </c>
      <c r="M147" s="230" t="s">
        <v>298</v>
      </c>
      <c r="BH147" s="230" t="s">
        <v>270</v>
      </c>
      <c r="BI147" s="230" t="s">
        <v>270</v>
      </c>
      <c r="BJ147" s="230" t="s">
        <v>270</v>
      </c>
      <c r="BK147" s="230" t="s">
        <v>270</v>
      </c>
      <c r="BL147" s="230" t="s">
        <v>270</v>
      </c>
      <c r="BM147" s="230" t="s">
        <v>270</v>
      </c>
      <c r="BN147" s="230" t="s">
        <v>270</v>
      </c>
      <c r="BO147" s="230" t="s">
        <v>270</v>
      </c>
      <c r="BP147" s="230" t="s">
        <v>270</v>
      </c>
      <c r="BQ147" s="230" t="s">
        <v>270</v>
      </c>
      <c r="BR147" s="230" t="s">
        <v>270</v>
      </c>
      <c r="BS147" s="230" t="s">
        <v>270</v>
      </c>
      <c r="BT147" s="230" t="s">
        <v>270</v>
      </c>
      <c r="BU147" s="230" t="s">
        <v>270</v>
      </c>
      <c r="BV147" s="230" t="s">
        <v>270</v>
      </c>
      <c r="BW147" s="230" t="s">
        <v>270</v>
      </c>
      <c r="BX147" s="230" t="s">
        <v>270</v>
      </c>
      <c r="BY147" s="230" t="s">
        <v>270</v>
      </c>
      <c r="BZ147" s="230" t="s">
        <v>270</v>
      </c>
      <c r="CA147" s="230" t="s">
        <v>270</v>
      </c>
      <c r="CB147" s="230" t="s">
        <v>270</v>
      </c>
      <c r="CC147" s="230" t="s">
        <v>270</v>
      </c>
      <c r="CD147" s="230" t="s">
        <v>270</v>
      </c>
      <c r="CE147" s="230" t="s">
        <v>270</v>
      </c>
      <c r="CF147" s="230" t="s">
        <v>270</v>
      </c>
      <c r="CG147" s="230" t="s">
        <v>270</v>
      </c>
      <c r="CH147" s="230" t="s">
        <v>270</v>
      </c>
      <c r="CI147" s="230" t="s">
        <v>270</v>
      </c>
      <c r="CJ147" s="230" t="s">
        <v>270</v>
      </c>
      <c r="CK147" s="230" t="s">
        <v>270</v>
      </c>
      <c r="CL147" s="230" t="s">
        <v>270</v>
      </c>
      <c r="CM147" s="230" t="s">
        <v>270</v>
      </c>
      <c r="CN147" s="230" t="s">
        <v>270</v>
      </c>
      <c r="CO147" s="230" t="s">
        <v>270</v>
      </c>
      <c r="CP147" s="230" t="s">
        <v>270</v>
      </c>
      <c r="CQ147" s="230" t="s">
        <v>270</v>
      </c>
      <c r="CR147" s="230" t="s">
        <v>270</v>
      </c>
      <c r="CS147" s="230" t="s">
        <v>270</v>
      </c>
      <c r="CT147" s="230" t="s">
        <v>270</v>
      </c>
      <c r="CU147" s="230" t="s">
        <v>270</v>
      </c>
      <c r="CV147" s="230" t="s">
        <v>270</v>
      </c>
      <c r="CW147" s="230" t="s">
        <v>270</v>
      </c>
      <c r="CX147" s="230" t="s">
        <v>270</v>
      </c>
      <c r="CY147" s="230" t="s">
        <v>270</v>
      </c>
      <c r="CZ147" s="230" t="s">
        <v>270</v>
      </c>
      <c r="DA147" s="230" t="s">
        <v>270</v>
      </c>
      <c r="DB147" s="230" t="s">
        <v>270</v>
      </c>
      <c r="DC147" s="230" t="s">
        <v>270</v>
      </c>
      <c r="DD147" s="230" t="s">
        <v>270</v>
      </c>
      <c r="DE147" s="230" t="s">
        <v>270</v>
      </c>
      <c r="DF147" s="230" t="s">
        <v>270</v>
      </c>
      <c r="DG147" s="230" t="s">
        <v>270</v>
      </c>
      <c r="DH147" s="230" t="s">
        <v>270</v>
      </c>
      <c r="DI147" s="230" t="s">
        <v>270</v>
      </c>
      <c r="DJ147" s="230" t="s">
        <v>270</v>
      </c>
      <c r="DK147" s="230" t="s">
        <v>270</v>
      </c>
      <c r="DL147" s="230" t="s">
        <v>270</v>
      </c>
      <c r="DM147" s="230" t="s">
        <v>270</v>
      </c>
      <c r="DN147" s="230" t="s">
        <v>270</v>
      </c>
      <c r="DO147" s="230" t="s">
        <v>270</v>
      </c>
      <c r="DP147" s="230" t="s">
        <v>270</v>
      </c>
      <c r="DQ147" s="230" t="s">
        <v>270</v>
      </c>
      <c r="DR147" s="230" t="s">
        <v>270</v>
      </c>
      <c r="DS147" s="230" t="s">
        <v>270</v>
      </c>
      <c r="DT147" s="230" t="s">
        <v>270</v>
      </c>
      <c r="DU147" s="230" t="s">
        <v>270</v>
      </c>
      <c r="DV147" s="230" t="s">
        <v>270</v>
      </c>
      <c r="DW147" s="230" t="s">
        <v>270</v>
      </c>
      <c r="DX147" s="230" t="s">
        <v>270</v>
      </c>
      <c r="DY147" s="230" t="s">
        <v>270</v>
      </c>
      <c r="DZ147" s="230" t="s">
        <v>270</v>
      </c>
      <c r="EA147" s="230" t="s">
        <v>270</v>
      </c>
      <c r="EB147" s="230" t="s">
        <v>270</v>
      </c>
      <c r="EC147" s="230" t="s">
        <v>270</v>
      </c>
      <c r="ED147" s="230" t="s">
        <v>270</v>
      </c>
      <c r="EE147" s="230" t="s">
        <v>270</v>
      </c>
      <c r="EF147" s="230" t="s">
        <v>270</v>
      </c>
      <c r="EG147" s="230" t="s">
        <v>270</v>
      </c>
      <c r="EH147" s="230" t="s">
        <v>270</v>
      </c>
      <c r="EI147" s="230" t="s">
        <v>270</v>
      </c>
      <c r="EJ147" s="230" t="s">
        <v>270</v>
      </c>
      <c r="EK147" s="230" t="s">
        <v>270</v>
      </c>
      <c r="EL147" s="230" t="s">
        <v>270</v>
      </c>
      <c r="EM147" s="230" t="s">
        <v>270</v>
      </c>
      <c r="EN147" s="230" t="s">
        <v>270</v>
      </c>
      <c r="EO147" s="230" t="s">
        <v>270</v>
      </c>
      <c r="EP147" s="230" t="s">
        <v>270</v>
      </c>
      <c r="EQ147" s="230" t="s">
        <v>270</v>
      </c>
      <c r="ER147" s="230" t="s">
        <v>270</v>
      </c>
      <c r="ES147" s="230" t="s">
        <v>340</v>
      </c>
      <c r="ET147" s="230" t="s">
        <v>342</v>
      </c>
      <c r="EU147" s="230" t="s">
        <v>270</v>
      </c>
      <c r="EV147" s="230" t="s">
        <v>270</v>
      </c>
      <c r="EW147" s="230" t="s">
        <v>270</v>
      </c>
      <c r="EX147" s="230" t="s">
        <v>270</v>
      </c>
      <c r="EY147" s="230" t="s">
        <v>270</v>
      </c>
      <c r="EZ147" s="230" t="s">
        <v>270</v>
      </c>
      <c r="FA147" s="230" t="s">
        <v>270</v>
      </c>
      <c r="FB147" s="230" t="s">
        <v>270</v>
      </c>
      <c r="FC147" s="230" t="s">
        <v>270</v>
      </c>
      <c r="FD147" s="230" t="s">
        <v>270</v>
      </c>
      <c r="FE147" s="230" t="s">
        <v>270</v>
      </c>
      <c r="FF147" s="230" t="s">
        <v>270</v>
      </c>
      <c r="FG147" s="230" t="s">
        <v>270</v>
      </c>
      <c r="FH147" s="230" t="s">
        <v>270</v>
      </c>
      <c r="FI147" s="230" t="s">
        <v>270</v>
      </c>
      <c r="FJ147" s="230" t="s">
        <v>270</v>
      </c>
      <c r="FK147" s="230" t="s">
        <v>270</v>
      </c>
      <c r="FL147" s="230" t="s">
        <v>270</v>
      </c>
      <c r="FM147" s="230" t="s">
        <v>270</v>
      </c>
      <c r="FN147" s="230" t="s">
        <v>270</v>
      </c>
      <c r="FO147" s="230" t="s">
        <v>270</v>
      </c>
      <c r="FP147" s="230" t="s">
        <v>270</v>
      </c>
      <c r="FQ147" s="230" t="s">
        <v>270</v>
      </c>
      <c r="FR147" s="230" t="s">
        <v>270</v>
      </c>
      <c r="FS147" s="230" t="s">
        <v>270</v>
      </c>
      <c r="FT147" s="230" t="s">
        <v>270</v>
      </c>
      <c r="FU147" s="230" t="s">
        <v>270</v>
      </c>
      <c r="FV147" s="230" t="s">
        <v>270</v>
      </c>
      <c r="FW147" s="230" t="s">
        <v>270</v>
      </c>
      <c r="FX147" s="230" t="s">
        <v>270</v>
      </c>
      <c r="FY147" s="230" t="s">
        <v>270</v>
      </c>
      <c r="FZ147" s="230" t="s">
        <v>270</v>
      </c>
      <c r="GA147" s="230" t="s">
        <v>270</v>
      </c>
      <c r="GB147" s="230" t="s">
        <v>270</v>
      </c>
      <c r="GC147" s="230" t="s">
        <v>270</v>
      </c>
      <c r="GD147" s="230" t="s">
        <v>270</v>
      </c>
      <c r="GE147" s="230" t="s">
        <v>270</v>
      </c>
      <c r="GF147" s="230" t="s">
        <v>270</v>
      </c>
      <c r="GG147" s="230" t="s">
        <v>270</v>
      </c>
      <c r="GH147" s="230" t="s">
        <v>270</v>
      </c>
      <c r="GI147" s="230" t="s">
        <v>270</v>
      </c>
      <c r="GJ147" s="230" t="s">
        <v>270</v>
      </c>
      <c r="GK147" s="230" t="s">
        <v>270</v>
      </c>
      <c r="GL147" s="230" t="s">
        <v>270</v>
      </c>
      <c r="GM147" s="230" t="s">
        <v>270</v>
      </c>
      <c r="GN147" s="230" t="s">
        <v>270</v>
      </c>
      <c r="GO147" s="230" t="s">
        <v>270</v>
      </c>
      <c r="GP147" s="228"/>
      <c r="GQ147" s="229" cm="1">
        <f t="array" ref="GQ147">IF(OR(N147:ER147='Annex.1　DeclarationDesired'!$F$30),ROW(),"")</f>
        <v>147</v>
      </c>
      <c r="GR147" s="229"/>
    </row>
    <row r="148" spans="1:200" s="230" customFormat="1" ht="20.65" customHeight="1">
      <c r="A148" s="242" t="s">
        <v>329</v>
      </c>
      <c r="B148" s="241" t="s">
        <v>897</v>
      </c>
      <c r="C148" s="235" t="s">
        <v>908</v>
      </c>
      <c r="D148" s="235" t="s">
        <v>918</v>
      </c>
      <c r="E148" s="235" t="s">
        <v>919</v>
      </c>
      <c r="F148" s="235" t="s">
        <v>910</v>
      </c>
      <c r="G148" s="235" t="s">
        <v>911</v>
      </c>
      <c r="H148" s="235" t="s">
        <v>265</v>
      </c>
      <c r="I148" s="235" t="s">
        <v>912</v>
      </c>
      <c r="J148" s="235"/>
      <c r="K148" s="235"/>
      <c r="L148" s="235" t="s">
        <v>554</v>
      </c>
      <c r="M148" s="230" t="s">
        <v>269</v>
      </c>
      <c r="N148" s="230">
        <v>7010</v>
      </c>
      <c r="O148" s="230">
        <v>7030</v>
      </c>
      <c r="P148" s="230">
        <v>7040</v>
      </c>
      <c r="Q148" s="230">
        <v>7050</v>
      </c>
      <c r="R148" s="230">
        <v>41010</v>
      </c>
      <c r="S148" s="230">
        <v>41030</v>
      </c>
      <c r="T148" s="230">
        <v>41040</v>
      </c>
      <c r="U148" s="230">
        <v>41050</v>
      </c>
      <c r="V148" s="230">
        <v>58030</v>
      </c>
      <c r="BH148" s="230" t="s">
        <v>270</v>
      </c>
      <c r="BI148" s="230" t="s">
        <v>270</v>
      </c>
      <c r="BJ148" s="230" t="s">
        <v>270</v>
      </c>
      <c r="BK148" s="230" t="s">
        <v>270</v>
      </c>
      <c r="BL148" s="230" t="s">
        <v>270</v>
      </c>
      <c r="BM148" s="230" t="s">
        <v>270</v>
      </c>
      <c r="BN148" s="230" t="s">
        <v>270</v>
      </c>
      <c r="BO148" s="230" t="s">
        <v>270</v>
      </c>
      <c r="BP148" s="230" t="s">
        <v>270</v>
      </c>
      <c r="BQ148" s="230" t="s">
        <v>270</v>
      </c>
      <c r="BR148" s="230" t="s">
        <v>270</v>
      </c>
      <c r="BS148" s="230" t="s">
        <v>270</v>
      </c>
      <c r="BT148" s="230" t="s">
        <v>270</v>
      </c>
      <c r="BU148" s="230" t="s">
        <v>270</v>
      </c>
      <c r="BV148" s="230" t="s">
        <v>270</v>
      </c>
      <c r="BW148" s="230" t="s">
        <v>270</v>
      </c>
      <c r="BX148" s="230" t="s">
        <v>270</v>
      </c>
      <c r="BY148" s="230" t="s">
        <v>270</v>
      </c>
      <c r="BZ148" s="230" t="s">
        <v>270</v>
      </c>
      <c r="CA148" s="230" t="s">
        <v>270</v>
      </c>
      <c r="CB148" s="230" t="s">
        <v>270</v>
      </c>
      <c r="CC148" s="230" t="s">
        <v>270</v>
      </c>
      <c r="CD148" s="230" t="s">
        <v>270</v>
      </c>
      <c r="CE148" s="230" t="s">
        <v>270</v>
      </c>
      <c r="CF148" s="230" t="s">
        <v>270</v>
      </c>
      <c r="CG148" s="230" t="s">
        <v>270</v>
      </c>
      <c r="CH148" s="230" t="s">
        <v>270</v>
      </c>
      <c r="CI148" s="230" t="s">
        <v>270</v>
      </c>
      <c r="CJ148" s="230" t="s">
        <v>270</v>
      </c>
      <c r="CK148" s="230" t="s">
        <v>270</v>
      </c>
      <c r="CL148" s="230" t="s">
        <v>270</v>
      </c>
      <c r="CM148" s="230" t="s">
        <v>270</v>
      </c>
      <c r="CN148" s="230" t="s">
        <v>270</v>
      </c>
      <c r="CO148" s="230" t="s">
        <v>270</v>
      </c>
      <c r="CP148" s="230" t="s">
        <v>270</v>
      </c>
      <c r="CQ148" s="230" t="s">
        <v>270</v>
      </c>
      <c r="CR148" s="230" t="s">
        <v>270</v>
      </c>
      <c r="CS148" s="230" t="s">
        <v>270</v>
      </c>
      <c r="CT148" s="230" t="s">
        <v>270</v>
      </c>
      <c r="CU148" s="230" t="s">
        <v>270</v>
      </c>
      <c r="CV148" s="230" t="s">
        <v>270</v>
      </c>
      <c r="CW148" s="230" t="s">
        <v>270</v>
      </c>
      <c r="CX148" s="230" t="s">
        <v>270</v>
      </c>
      <c r="CY148" s="230" t="s">
        <v>270</v>
      </c>
      <c r="CZ148" s="230" t="s">
        <v>270</v>
      </c>
      <c r="DA148" s="230" t="s">
        <v>270</v>
      </c>
      <c r="DB148" s="230" t="s">
        <v>270</v>
      </c>
      <c r="DC148" s="230" t="s">
        <v>270</v>
      </c>
      <c r="DD148" s="230" t="s">
        <v>270</v>
      </c>
      <c r="DE148" s="230" t="s">
        <v>270</v>
      </c>
      <c r="DF148" s="230" t="s">
        <v>270</v>
      </c>
      <c r="DG148" s="230" t="s">
        <v>270</v>
      </c>
      <c r="DH148" s="230" t="s">
        <v>270</v>
      </c>
      <c r="DI148" s="230" t="s">
        <v>270</v>
      </c>
      <c r="DJ148" s="230" t="s">
        <v>270</v>
      </c>
      <c r="DK148" s="230" t="s">
        <v>270</v>
      </c>
      <c r="DL148" s="230" t="s">
        <v>270</v>
      </c>
      <c r="DM148" s="230" t="s">
        <v>270</v>
      </c>
      <c r="DN148" s="230" t="s">
        <v>270</v>
      </c>
      <c r="DO148" s="230" t="s">
        <v>270</v>
      </c>
      <c r="DP148" s="230" t="s">
        <v>270</v>
      </c>
      <c r="DQ148" s="230" t="s">
        <v>270</v>
      </c>
      <c r="DR148" s="230" t="s">
        <v>270</v>
      </c>
      <c r="DS148" s="230" t="s">
        <v>270</v>
      </c>
      <c r="DT148" s="230" t="s">
        <v>270</v>
      </c>
      <c r="DU148" s="230" t="s">
        <v>270</v>
      </c>
      <c r="DV148" s="230" t="s">
        <v>270</v>
      </c>
      <c r="DW148" s="230" t="s">
        <v>270</v>
      </c>
      <c r="DX148" s="230" t="s">
        <v>270</v>
      </c>
      <c r="DY148" s="230" t="s">
        <v>270</v>
      </c>
      <c r="DZ148" s="230" t="s">
        <v>270</v>
      </c>
      <c r="EA148" s="230" t="s">
        <v>270</v>
      </c>
      <c r="EB148" s="230" t="s">
        <v>270</v>
      </c>
      <c r="EC148" s="230" t="s">
        <v>270</v>
      </c>
      <c r="ED148" s="230" t="s">
        <v>270</v>
      </c>
      <c r="EE148" s="230" t="s">
        <v>270</v>
      </c>
      <c r="EF148" s="230" t="s">
        <v>270</v>
      </c>
      <c r="EG148" s="230" t="s">
        <v>270</v>
      </c>
      <c r="EH148" s="230" t="s">
        <v>270</v>
      </c>
      <c r="EI148" s="230" t="s">
        <v>270</v>
      </c>
      <c r="EJ148" s="230" t="s">
        <v>270</v>
      </c>
      <c r="EK148" s="230" t="s">
        <v>270</v>
      </c>
      <c r="EL148" s="230" t="s">
        <v>270</v>
      </c>
      <c r="EM148" s="230" t="s">
        <v>270</v>
      </c>
      <c r="EN148" s="230" t="s">
        <v>270</v>
      </c>
      <c r="EO148" s="230" t="s">
        <v>270</v>
      </c>
      <c r="EP148" s="230" t="s">
        <v>270</v>
      </c>
      <c r="EQ148" s="230" t="s">
        <v>270</v>
      </c>
      <c r="ER148" s="230" t="s">
        <v>270</v>
      </c>
      <c r="ES148" s="230" t="s">
        <v>341</v>
      </c>
      <c r="ET148" s="230" t="s">
        <v>358</v>
      </c>
      <c r="EU148" s="230" t="s">
        <v>730</v>
      </c>
      <c r="EV148" s="230" t="s">
        <v>270</v>
      </c>
      <c r="EW148" s="230" t="s">
        <v>270</v>
      </c>
      <c r="EX148" s="230" t="s">
        <v>270</v>
      </c>
      <c r="EY148" s="230" t="s">
        <v>270</v>
      </c>
      <c r="EZ148" s="230" t="s">
        <v>270</v>
      </c>
      <c r="FA148" s="230" t="s">
        <v>270</v>
      </c>
      <c r="FB148" s="230" t="s">
        <v>270</v>
      </c>
      <c r="FC148" s="230" t="s">
        <v>270</v>
      </c>
      <c r="FD148" s="230" t="s">
        <v>270</v>
      </c>
      <c r="FE148" s="230" t="s">
        <v>270</v>
      </c>
      <c r="FF148" s="230" t="s">
        <v>270</v>
      </c>
      <c r="FG148" s="230" t="s">
        <v>270</v>
      </c>
      <c r="FH148" s="230" t="s">
        <v>270</v>
      </c>
      <c r="FI148" s="230" t="s">
        <v>270</v>
      </c>
      <c r="FJ148" s="230" t="s">
        <v>270</v>
      </c>
      <c r="FK148" s="230" t="s">
        <v>270</v>
      </c>
      <c r="FL148" s="230" t="s">
        <v>270</v>
      </c>
      <c r="FM148" s="230" t="s">
        <v>270</v>
      </c>
      <c r="FN148" s="230" t="s">
        <v>270</v>
      </c>
      <c r="FO148" s="230" t="s">
        <v>270</v>
      </c>
      <c r="FP148" s="230" t="s">
        <v>270</v>
      </c>
      <c r="FQ148" s="230" t="s">
        <v>270</v>
      </c>
      <c r="FR148" s="230" t="s">
        <v>270</v>
      </c>
      <c r="FS148" s="230" t="s">
        <v>270</v>
      </c>
      <c r="FT148" s="230" t="s">
        <v>270</v>
      </c>
      <c r="FU148" s="230" t="s">
        <v>270</v>
      </c>
      <c r="FV148" s="230" t="s">
        <v>270</v>
      </c>
      <c r="FW148" s="230" t="s">
        <v>270</v>
      </c>
      <c r="FX148" s="230" t="s">
        <v>270</v>
      </c>
      <c r="FY148" s="230" t="s">
        <v>270</v>
      </c>
      <c r="FZ148" s="230" t="s">
        <v>270</v>
      </c>
      <c r="GA148" s="230" t="s">
        <v>270</v>
      </c>
      <c r="GB148" s="230" t="s">
        <v>270</v>
      </c>
      <c r="GC148" s="230" t="s">
        <v>270</v>
      </c>
      <c r="GD148" s="230" t="s">
        <v>270</v>
      </c>
      <c r="GE148" s="230" t="s">
        <v>270</v>
      </c>
      <c r="GF148" s="230" t="s">
        <v>270</v>
      </c>
      <c r="GG148" s="230" t="s">
        <v>270</v>
      </c>
      <c r="GH148" s="230" t="s">
        <v>270</v>
      </c>
      <c r="GI148" s="230" t="s">
        <v>270</v>
      </c>
      <c r="GJ148" s="230" t="s">
        <v>270</v>
      </c>
      <c r="GK148" s="230" t="s">
        <v>270</v>
      </c>
      <c r="GL148" s="230" t="s">
        <v>270</v>
      </c>
      <c r="GM148" s="230" t="s">
        <v>270</v>
      </c>
      <c r="GN148" s="230" t="s">
        <v>270</v>
      </c>
      <c r="GO148" s="230" t="s">
        <v>270</v>
      </c>
      <c r="GP148" s="228"/>
      <c r="GQ148" s="229" cm="1">
        <f t="array" ref="GQ148">IF(OR(N148:ER148='Annex.1　DeclarationDesired'!$F$30),ROW(),"")</f>
        <v>148</v>
      </c>
      <c r="GR148" s="229"/>
    </row>
    <row r="149" spans="1:200" s="230" customFormat="1" ht="20.65" customHeight="1">
      <c r="A149" s="242" t="s">
        <v>920</v>
      </c>
      <c r="B149" s="241" t="s">
        <v>897</v>
      </c>
      <c r="C149" s="235" t="s">
        <v>921</v>
      </c>
      <c r="D149" s="235" t="s">
        <v>899</v>
      </c>
      <c r="E149" s="235"/>
      <c r="F149" s="235"/>
      <c r="G149" s="235" t="s">
        <v>900</v>
      </c>
      <c r="H149" s="235" t="s">
        <v>265</v>
      </c>
      <c r="I149" s="235" t="s">
        <v>901</v>
      </c>
      <c r="J149" s="235" t="s">
        <v>265</v>
      </c>
      <c r="K149" s="235" t="s">
        <v>902</v>
      </c>
      <c r="L149" s="235" t="s">
        <v>268</v>
      </c>
      <c r="M149" s="230" t="s">
        <v>298</v>
      </c>
      <c r="BH149" s="230" t="s">
        <v>270</v>
      </c>
      <c r="BI149" s="230" t="s">
        <v>270</v>
      </c>
      <c r="BJ149" s="230" t="s">
        <v>270</v>
      </c>
      <c r="BK149" s="230" t="s">
        <v>270</v>
      </c>
      <c r="BL149" s="230" t="s">
        <v>270</v>
      </c>
      <c r="BM149" s="230" t="s">
        <v>270</v>
      </c>
      <c r="BN149" s="230" t="s">
        <v>270</v>
      </c>
      <c r="BO149" s="230" t="s">
        <v>270</v>
      </c>
      <c r="BP149" s="230" t="s">
        <v>270</v>
      </c>
      <c r="BQ149" s="230" t="s">
        <v>270</v>
      </c>
      <c r="BR149" s="230" t="s">
        <v>270</v>
      </c>
      <c r="BS149" s="230" t="s">
        <v>270</v>
      </c>
      <c r="BT149" s="230" t="s">
        <v>270</v>
      </c>
      <c r="BU149" s="230" t="s">
        <v>270</v>
      </c>
      <c r="BV149" s="230" t="s">
        <v>270</v>
      </c>
      <c r="BW149" s="230" t="s">
        <v>270</v>
      </c>
      <c r="BX149" s="230" t="s">
        <v>270</v>
      </c>
      <c r="BY149" s="230" t="s">
        <v>270</v>
      </c>
      <c r="BZ149" s="230" t="s">
        <v>270</v>
      </c>
      <c r="CA149" s="230" t="s">
        <v>270</v>
      </c>
      <c r="CB149" s="230" t="s">
        <v>270</v>
      </c>
      <c r="CC149" s="230" t="s">
        <v>270</v>
      </c>
      <c r="CD149" s="230" t="s">
        <v>270</v>
      </c>
      <c r="CE149" s="230" t="s">
        <v>270</v>
      </c>
      <c r="CF149" s="230" t="s">
        <v>270</v>
      </c>
      <c r="CG149" s="230" t="s">
        <v>270</v>
      </c>
      <c r="CH149" s="230" t="s">
        <v>270</v>
      </c>
      <c r="CI149" s="230" t="s">
        <v>270</v>
      </c>
      <c r="CJ149" s="230" t="s">
        <v>270</v>
      </c>
      <c r="CK149" s="230" t="s">
        <v>270</v>
      </c>
      <c r="CL149" s="230" t="s">
        <v>270</v>
      </c>
      <c r="CM149" s="230" t="s">
        <v>270</v>
      </c>
      <c r="CN149" s="230" t="s">
        <v>270</v>
      </c>
      <c r="CO149" s="230" t="s">
        <v>270</v>
      </c>
      <c r="CP149" s="230" t="s">
        <v>270</v>
      </c>
      <c r="CQ149" s="230" t="s">
        <v>270</v>
      </c>
      <c r="CR149" s="230" t="s">
        <v>270</v>
      </c>
      <c r="CS149" s="230" t="s">
        <v>270</v>
      </c>
      <c r="CT149" s="230" t="s">
        <v>270</v>
      </c>
      <c r="CU149" s="230" t="s">
        <v>270</v>
      </c>
      <c r="CV149" s="230" t="s">
        <v>270</v>
      </c>
      <c r="CW149" s="230" t="s">
        <v>270</v>
      </c>
      <c r="CX149" s="230" t="s">
        <v>270</v>
      </c>
      <c r="CY149" s="230" t="s">
        <v>270</v>
      </c>
      <c r="CZ149" s="230" t="s">
        <v>270</v>
      </c>
      <c r="DA149" s="230" t="s">
        <v>270</v>
      </c>
      <c r="DB149" s="230" t="s">
        <v>270</v>
      </c>
      <c r="DC149" s="230" t="s">
        <v>270</v>
      </c>
      <c r="DD149" s="230" t="s">
        <v>270</v>
      </c>
      <c r="DE149" s="230" t="s">
        <v>270</v>
      </c>
      <c r="DF149" s="230" t="s">
        <v>270</v>
      </c>
      <c r="DG149" s="230" t="s">
        <v>270</v>
      </c>
      <c r="DH149" s="230" t="s">
        <v>270</v>
      </c>
      <c r="DI149" s="230" t="s">
        <v>270</v>
      </c>
      <c r="DJ149" s="230" t="s">
        <v>270</v>
      </c>
      <c r="DK149" s="230" t="s">
        <v>270</v>
      </c>
      <c r="DL149" s="230" t="s">
        <v>270</v>
      </c>
      <c r="DM149" s="230" t="s">
        <v>270</v>
      </c>
      <c r="DN149" s="230" t="s">
        <v>270</v>
      </c>
      <c r="DO149" s="230" t="s">
        <v>270</v>
      </c>
      <c r="DP149" s="230" t="s">
        <v>270</v>
      </c>
      <c r="DQ149" s="230" t="s">
        <v>270</v>
      </c>
      <c r="DR149" s="230" t="s">
        <v>270</v>
      </c>
      <c r="DS149" s="230" t="s">
        <v>270</v>
      </c>
      <c r="DT149" s="230" t="s">
        <v>270</v>
      </c>
      <c r="DU149" s="230" t="s">
        <v>270</v>
      </c>
      <c r="DV149" s="230" t="s">
        <v>270</v>
      </c>
      <c r="DW149" s="230" t="s">
        <v>270</v>
      </c>
      <c r="DX149" s="230" t="s">
        <v>270</v>
      </c>
      <c r="DY149" s="230" t="s">
        <v>270</v>
      </c>
      <c r="DZ149" s="230" t="s">
        <v>270</v>
      </c>
      <c r="EA149" s="230" t="s">
        <v>270</v>
      </c>
      <c r="EB149" s="230" t="s">
        <v>270</v>
      </c>
      <c r="EC149" s="230" t="s">
        <v>270</v>
      </c>
      <c r="ED149" s="230" t="s">
        <v>270</v>
      </c>
      <c r="EE149" s="230" t="s">
        <v>270</v>
      </c>
      <c r="EF149" s="230" t="s">
        <v>270</v>
      </c>
      <c r="EG149" s="230" t="s">
        <v>270</v>
      </c>
      <c r="EH149" s="230" t="s">
        <v>270</v>
      </c>
      <c r="EI149" s="230" t="s">
        <v>270</v>
      </c>
      <c r="EJ149" s="230" t="s">
        <v>270</v>
      </c>
      <c r="EK149" s="230" t="s">
        <v>270</v>
      </c>
      <c r="EL149" s="230" t="s">
        <v>270</v>
      </c>
      <c r="EM149" s="230" t="s">
        <v>270</v>
      </c>
      <c r="EN149" s="230" t="s">
        <v>270</v>
      </c>
      <c r="EO149" s="230" t="s">
        <v>270</v>
      </c>
      <c r="EP149" s="230" t="s">
        <v>270</v>
      </c>
      <c r="EQ149" s="230" t="s">
        <v>270</v>
      </c>
      <c r="ER149" s="230" t="s">
        <v>270</v>
      </c>
      <c r="ES149" s="230" t="s">
        <v>287</v>
      </c>
      <c r="ET149" s="230" t="s">
        <v>308</v>
      </c>
      <c r="EU149" s="230" t="s">
        <v>270</v>
      </c>
      <c r="EV149" s="230" t="s">
        <v>270</v>
      </c>
      <c r="EW149" s="230" t="s">
        <v>270</v>
      </c>
      <c r="EX149" s="230" t="s">
        <v>270</v>
      </c>
      <c r="EY149" s="230" t="s">
        <v>270</v>
      </c>
      <c r="EZ149" s="230" t="s">
        <v>270</v>
      </c>
      <c r="FA149" s="230" t="s">
        <v>270</v>
      </c>
      <c r="FB149" s="230" t="s">
        <v>270</v>
      </c>
      <c r="FC149" s="230" t="s">
        <v>270</v>
      </c>
      <c r="FD149" s="230" t="s">
        <v>270</v>
      </c>
      <c r="FE149" s="230" t="s">
        <v>270</v>
      </c>
      <c r="FF149" s="230" t="s">
        <v>270</v>
      </c>
      <c r="FG149" s="230" t="s">
        <v>270</v>
      </c>
      <c r="FH149" s="230" t="s">
        <v>270</v>
      </c>
      <c r="FI149" s="230" t="s">
        <v>270</v>
      </c>
      <c r="FJ149" s="230" t="s">
        <v>270</v>
      </c>
      <c r="FK149" s="230" t="s">
        <v>270</v>
      </c>
      <c r="FL149" s="230" t="s">
        <v>270</v>
      </c>
      <c r="FM149" s="230" t="s">
        <v>270</v>
      </c>
      <c r="FN149" s="230" t="s">
        <v>270</v>
      </c>
      <c r="FO149" s="230" t="s">
        <v>270</v>
      </c>
      <c r="FP149" s="230" t="s">
        <v>270</v>
      </c>
      <c r="FQ149" s="230" t="s">
        <v>270</v>
      </c>
      <c r="FR149" s="230" t="s">
        <v>270</v>
      </c>
      <c r="FS149" s="230" t="s">
        <v>270</v>
      </c>
      <c r="FT149" s="230" t="s">
        <v>270</v>
      </c>
      <c r="FU149" s="230" t="s">
        <v>270</v>
      </c>
      <c r="FV149" s="230" t="s">
        <v>270</v>
      </c>
      <c r="FW149" s="230" t="s">
        <v>270</v>
      </c>
      <c r="FX149" s="230" t="s">
        <v>270</v>
      </c>
      <c r="FY149" s="230" t="s">
        <v>270</v>
      </c>
      <c r="FZ149" s="230" t="s">
        <v>270</v>
      </c>
      <c r="GA149" s="230" t="s">
        <v>270</v>
      </c>
      <c r="GB149" s="230" t="s">
        <v>270</v>
      </c>
      <c r="GC149" s="230" t="s">
        <v>270</v>
      </c>
      <c r="GD149" s="230" t="s">
        <v>270</v>
      </c>
      <c r="GE149" s="230" t="s">
        <v>270</v>
      </c>
      <c r="GF149" s="230" t="s">
        <v>270</v>
      </c>
      <c r="GG149" s="230" t="s">
        <v>270</v>
      </c>
      <c r="GH149" s="230" t="s">
        <v>270</v>
      </c>
      <c r="GI149" s="230" t="s">
        <v>270</v>
      </c>
      <c r="GJ149" s="230" t="s">
        <v>270</v>
      </c>
      <c r="GK149" s="230" t="s">
        <v>270</v>
      </c>
      <c r="GL149" s="230" t="s">
        <v>270</v>
      </c>
      <c r="GM149" s="230" t="s">
        <v>270</v>
      </c>
      <c r="GN149" s="230" t="s">
        <v>270</v>
      </c>
      <c r="GO149" s="230" t="s">
        <v>270</v>
      </c>
      <c r="GP149" s="228"/>
      <c r="GQ149" s="229" cm="1">
        <f t="array" ref="GQ149">IF(OR(N149:ER149='Annex.1　DeclarationDesired'!$F$30),ROW(),"")</f>
        <v>149</v>
      </c>
      <c r="GR149" s="229"/>
    </row>
    <row r="150" spans="1:200" s="230" customFormat="1" ht="20.65" customHeight="1">
      <c r="A150" s="242" t="s">
        <v>922</v>
      </c>
      <c r="B150" s="241" t="s">
        <v>897</v>
      </c>
      <c r="C150" s="235" t="s">
        <v>502</v>
      </c>
      <c r="D150" s="235" t="s">
        <v>923</v>
      </c>
      <c r="E150" s="235"/>
      <c r="F150" s="235"/>
      <c r="G150" s="235" t="s">
        <v>924</v>
      </c>
      <c r="H150" s="235" t="s">
        <v>265</v>
      </c>
      <c r="I150" s="235" t="s">
        <v>925</v>
      </c>
      <c r="J150" s="235" t="s">
        <v>265</v>
      </c>
      <c r="K150" s="235" t="s">
        <v>925</v>
      </c>
      <c r="L150" s="235" t="s">
        <v>268</v>
      </c>
      <c r="M150" s="230" t="s">
        <v>298</v>
      </c>
      <c r="N150" s="230">
        <v>20020</v>
      </c>
      <c r="O150" s="230">
        <v>51010</v>
      </c>
      <c r="P150" s="230">
        <v>60070</v>
      </c>
      <c r="Q150" s="230">
        <v>61010</v>
      </c>
      <c r="R150" s="230">
        <v>61020</v>
      </c>
      <c r="S150" s="230">
        <v>61030</v>
      </c>
      <c r="T150" s="230">
        <v>61040</v>
      </c>
      <c r="U150" s="230">
        <v>61050</v>
      </c>
      <c r="V150" s="230">
        <v>62030</v>
      </c>
      <c r="W150" s="230">
        <v>62040</v>
      </c>
      <c r="X150" s="230">
        <v>90150</v>
      </c>
      <c r="BH150" s="230" t="s">
        <v>270</v>
      </c>
      <c r="BI150" s="230" t="s">
        <v>270</v>
      </c>
      <c r="BJ150" s="230" t="s">
        <v>270</v>
      </c>
      <c r="BK150" s="230" t="s">
        <v>270</v>
      </c>
      <c r="BL150" s="230" t="s">
        <v>270</v>
      </c>
      <c r="BM150" s="230" t="s">
        <v>270</v>
      </c>
      <c r="BN150" s="230" t="s">
        <v>270</v>
      </c>
      <c r="BO150" s="230" t="s">
        <v>270</v>
      </c>
      <c r="BP150" s="230" t="s">
        <v>270</v>
      </c>
      <c r="BQ150" s="230" t="s">
        <v>270</v>
      </c>
      <c r="BR150" s="230" t="s">
        <v>270</v>
      </c>
      <c r="BS150" s="230" t="s">
        <v>270</v>
      </c>
      <c r="BT150" s="230" t="s">
        <v>270</v>
      </c>
      <c r="BU150" s="230" t="s">
        <v>270</v>
      </c>
      <c r="BV150" s="230" t="s">
        <v>270</v>
      </c>
      <c r="BW150" s="230" t="s">
        <v>270</v>
      </c>
      <c r="BX150" s="230" t="s">
        <v>270</v>
      </c>
      <c r="BY150" s="230" t="s">
        <v>270</v>
      </c>
      <c r="BZ150" s="230" t="s">
        <v>270</v>
      </c>
      <c r="CA150" s="230" t="s">
        <v>270</v>
      </c>
      <c r="CB150" s="230" t="s">
        <v>270</v>
      </c>
      <c r="CC150" s="230" t="s">
        <v>270</v>
      </c>
      <c r="CD150" s="230" t="s">
        <v>270</v>
      </c>
      <c r="CE150" s="230" t="s">
        <v>270</v>
      </c>
      <c r="CF150" s="230" t="s">
        <v>270</v>
      </c>
      <c r="CG150" s="230" t="s">
        <v>270</v>
      </c>
      <c r="CH150" s="230" t="s">
        <v>270</v>
      </c>
      <c r="CI150" s="230" t="s">
        <v>270</v>
      </c>
      <c r="CJ150" s="230" t="s">
        <v>270</v>
      </c>
      <c r="CK150" s="230" t="s">
        <v>270</v>
      </c>
      <c r="CL150" s="230" t="s">
        <v>270</v>
      </c>
      <c r="CM150" s="230" t="s">
        <v>270</v>
      </c>
      <c r="CN150" s="230" t="s">
        <v>270</v>
      </c>
      <c r="CO150" s="230" t="s">
        <v>270</v>
      </c>
      <c r="CP150" s="230" t="s">
        <v>270</v>
      </c>
      <c r="CQ150" s="230" t="s">
        <v>270</v>
      </c>
      <c r="CR150" s="230" t="s">
        <v>270</v>
      </c>
      <c r="CS150" s="230" t="s">
        <v>270</v>
      </c>
      <c r="CT150" s="230" t="s">
        <v>270</v>
      </c>
      <c r="CU150" s="230" t="s">
        <v>270</v>
      </c>
      <c r="CV150" s="230" t="s">
        <v>270</v>
      </c>
      <c r="CW150" s="230" t="s">
        <v>270</v>
      </c>
      <c r="CX150" s="230" t="s">
        <v>270</v>
      </c>
      <c r="CY150" s="230" t="s">
        <v>270</v>
      </c>
      <c r="CZ150" s="230" t="s">
        <v>270</v>
      </c>
      <c r="DA150" s="230" t="s">
        <v>270</v>
      </c>
      <c r="DB150" s="230" t="s">
        <v>270</v>
      </c>
      <c r="DC150" s="230" t="s">
        <v>270</v>
      </c>
      <c r="DD150" s="230" t="s">
        <v>270</v>
      </c>
      <c r="DE150" s="230" t="s">
        <v>270</v>
      </c>
      <c r="DF150" s="230" t="s">
        <v>270</v>
      </c>
      <c r="DG150" s="230" t="s">
        <v>270</v>
      </c>
      <c r="DH150" s="230" t="s">
        <v>270</v>
      </c>
      <c r="DI150" s="230" t="s">
        <v>270</v>
      </c>
      <c r="DJ150" s="230" t="s">
        <v>270</v>
      </c>
      <c r="DK150" s="230" t="s">
        <v>270</v>
      </c>
      <c r="DL150" s="230" t="s">
        <v>270</v>
      </c>
      <c r="DM150" s="230" t="s">
        <v>270</v>
      </c>
      <c r="DN150" s="230" t="s">
        <v>270</v>
      </c>
      <c r="DO150" s="230" t="s">
        <v>270</v>
      </c>
      <c r="DP150" s="230" t="s">
        <v>270</v>
      </c>
      <c r="DQ150" s="230" t="s">
        <v>270</v>
      </c>
      <c r="DR150" s="230" t="s">
        <v>270</v>
      </c>
      <c r="DS150" s="230" t="s">
        <v>270</v>
      </c>
      <c r="DT150" s="230" t="s">
        <v>270</v>
      </c>
      <c r="DU150" s="230" t="s">
        <v>270</v>
      </c>
      <c r="DV150" s="230" t="s">
        <v>270</v>
      </c>
      <c r="DW150" s="230" t="s">
        <v>270</v>
      </c>
      <c r="DX150" s="230" t="s">
        <v>270</v>
      </c>
      <c r="DY150" s="230" t="s">
        <v>270</v>
      </c>
      <c r="DZ150" s="230" t="s">
        <v>270</v>
      </c>
      <c r="EA150" s="230" t="s">
        <v>270</v>
      </c>
      <c r="EB150" s="230" t="s">
        <v>270</v>
      </c>
      <c r="EC150" s="230" t="s">
        <v>270</v>
      </c>
      <c r="ED150" s="230" t="s">
        <v>270</v>
      </c>
      <c r="EE150" s="230" t="s">
        <v>270</v>
      </c>
      <c r="EF150" s="230" t="s">
        <v>270</v>
      </c>
      <c r="EG150" s="230" t="s">
        <v>270</v>
      </c>
      <c r="EH150" s="230" t="s">
        <v>270</v>
      </c>
      <c r="EI150" s="230" t="s">
        <v>270</v>
      </c>
      <c r="EJ150" s="230" t="s">
        <v>270</v>
      </c>
      <c r="EK150" s="230" t="s">
        <v>270</v>
      </c>
      <c r="EL150" s="230" t="s">
        <v>270</v>
      </c>
      <c r="EM150" s="230" t="s">
        <v>270</v>
      </c>
      <c r="EN150" s="230" t="s">
        <v>270</v>
      </c>
      <c r="EO150" s="230" t="s">
        <v>270</v>
      </c>
      <c r="EP150" s="230" t="s">
        <v>270</v>
      </c>
      <c r="EQ150" s="230" t="s">
        <v>270</v>
      </c>
      <c r="ER150" s="230" t="s">
        <v>270</v>
      </c>
      <c r="ES150" s="230" t="s">
        <v>300</v>
      </c>
      <c r="ET150" s="230" t="s">
        <v>623</v>
      </c>
      <c r="EU150" s="230" t="s">
        <v>287</v>
      </c>
      <c r="EV150" s="230" t="s">
        <v>307</v>
      </c>
      <c r="EW150" s="230" t="s">
        <v>308</v>
      </c>
      <c r="EX150" s="230" t="s">
        <v>534</v>
      </c>
      <c r="EY150" s="230" t="s">
        <v>270</v>
      </c>
      <c r="EZ150" s="230" t="s">
        <v>270</v>
      </c>
      <c r="FA150" s="230" t="s">
        <v>270</v>
      </c>
      <c r="FB150" s="230" t="s">
        <v>270</v>
      </c>
      <c r="FC150" s="230" t="s">
        <v>270</v>
      </c>
      <c r="FD150" s="230" t="s">
        <v>270</v>
      </c>
      <c r="FE150" s="230" t="s">
        <v>270</v>
      </c>
      <c r="FF150" s="230" t="s">
        <v>270</v>
      </c>
      <c r="FG150" s="230" t="s">
        <v>270</v>
      </c>
      <c r="FH150" s="230" t="s">
        <v>270</v>
      </c>
      <c r="FI150" s="230" t="s">
        <v>270</v>
      </c>
      <c r="FJ150" s="230" t="s">
        <v>270</v>
      </c>
      <c r="FK150" s="230" t="s">
        <v>270</v>
      </c>
      <c r="FL150" s="230" t="s">
        <v>270</v>
      </c>
      <c r="FM150" s="230" t="s">
        <v>270</v>
      </c>
      <c r="FN150" s="230" t="s">
        <v>270</v>
      </c>
      <c r="FO150" s="230" t="s">
        <v>270</v>
      </c>
      <c r="FP150" s="230" t="s">
        <v>270</v>
      </c>
      <c r="FQ150" s="230" t="s">
        <v>270</v>
      </c>
      <c r="FR150" s="230" t="s">
        <v>270</v>
      </c>
      <c r="FS150" s="230" t="s">
        <v>270</v>
      </c>
      <c r="FT150" s="230" t="s">
        <v>270</v>
      </c>
      <c r="FU150" s="230" t="s">
        <v>270</v>
      </c>
      <c r="FV150" s="230" t="s">
        <v>270</v>
      </c>
      <c r="FW150" s="230" t="s">
        <v>270</v>
      </c>
      <c r="FX150" s="230" t="s">
        <v>270</v>
      </c>
      <c r="FY150" s="230" t="s">
        <v>270</v>
      </c>
      <c r="FZ150" s="230" t="s">
        <v>270</v>
      </c>
      <c r="GA150" s="230" t="s">
        <v>270</v>
      </c>
      <c r="GB150" s="230" t="s">
        <v>270</v>
      </c>
      <c r="GC150" s="230" t="s">
        <v>270</v>
      </c>
      <c r="GD150" s="230" t="s">
        <v>270</v>
      </c>
      <c r="GE150" s="230" t="s">
        <v>270</v>
      </c>
      <c r="GF150" s="230" t="s">
        <v>270</v>
      </c>
      <c r="GG150" s="230" t="s">
        <v>270</v>
      </c>
      <c r="GH150" s="230" t="s">
        <v>270</v>
      </c>
      <c r="GI150" s="230" t="s">
        <v>270</v>
      </c>
      <c r="GJ150" s="230" t="s">
        <v>270</v>
      </c>
      <c r="GK150" s="230" t="s">
        <v>270</v>
      </c>
      <c r="GL150" s="230" t="s">
        <v>270</v>
      </c>
      <c r="GM150" s="230" t="s">
        <v>270</v>
      </c>
      <c r="GN150" s="230" t="s">
        <v>270</v>
      </c>
      <c r="GO150" s="230" t="s">
        <v>270</v>
      </c>
      <c r="GP150" s="228"/>
      <c r="GQ150" s="229" cm="1">
        <f t="array" ref="GQ150">IF(OR(N150:ER150='Annex.1　DeclarationDesired'!$F$30),ROW(),"")</f>
        <v>150</v>
      </c>
      <c r="GR150" s="229"/>
    </row>
    <row r="151" spans="1:200" s="230" customFormat="1" ht="20.65" customHeight="1">
      <c r="A151" s="242" t="s">
        <v>926</v>
      </c>
      <c r="B151" s="241" t="s">
        <v>897</v>
      </c>
      <c r="C151" s="235" t="s">
        <v>927</v>
      </c>
      <c r="D151" s="235" t="s">
        <v>899</v>
      </c>
      <c r="E151" s="235"/>
      <c r="F151" s="235"/>
      <c r="G151" s="235" t="s">
        <v>900</v>
      </c>
      <c r="H151" s="235" t="s">
        <v>265</v>
      </c>
      <c r="I151" s="235" t="s">
        <v>901</v>
      </c>
      <c r="J151" s="235" t="s">
        <v>265</v>
      </c>
      <c r="K151" s="235" t="s">
        <v>902</v>
      </c>
      <c r="L151" s="235" t="s">
        <v>268</v>
      </c>
      <c r="M151" s="230" t="s">
        <v>298</v>
      </c>
      <c r="BH151" s="230" t="s">
        <v>270</v>
      </c>
      <c r="BI151" s="230" t="s">
        <v>270</v>
      </c>
      <c r="BJ151" s="230" t="s">
        <v>270</v>
      </c>
      <c r="BK151" s="230" t="s">
        <v>270</v>
      </c>
      <c r="BL151" s="230" t="s">
        <v>270</v>
      </c>
      <c r="BM151" s="230" t="s">
        <v>270</v>
      </c>
      <c r="BN151" s="230" t="s">
        <v>270</v>
      </c>
      <c r="BO151" s="230" t="s">
        <v>270</v>
      </c>
      <c r="BP151" s="230" t="s">
        <v>270</v>
      </c>
      <c r="BQ151" s="230" t="s">
        <v>270</v>
      </c>
      <c r="BR151" s="230" t="s">
        <v>270</v>
      </c>
      <c r="BS151" s="230" t="s">
        <v>270</v>
      </c>
      <c r="BT151" s="230" t="s">
        <v>270</v>
      </c>
      <c r="BU151" s="230" t="s">
        <v>270</v>
      </c>
      <c r="BV151" s="230" t="s">
        <v>270</v>
      </c>
      <c r="BW151" s="230" t="s">
        <v>270</v>
      </c>
      <c r="BX151" s="230" t="s">
        <v>270</v>
      </c>
      <c r="BY151" s="230" t="s">
        <v>270</v>
      </c>
      <c r="BZ151" s="230" t="s">
        <v>270</v>
      </c>
      <c r="CA151" s="230" t="s">
        <v>270</v>
      </c>
      <c r="CB151" s="230" t="s">
        <v>270</v>
      </c>
      <c r="CC151" s="230" t="s">
        <v>270</v>
      </c>
      <c r="CD151" s="230" t="s">
        <v>270</v>
      </c>
      <c r="CE151" s="230" t="s">
        <v>270</v>
      </c>
      <c r="CF151" s="230" t="s">
        <v>270</v>
      </c>
      <c r="CG151" s="230" t="s">
        <v>270</v>
      </c>
      <c r="CH151" s="230" t="s">
        <v>270</v>
      </c>
      <c r="CI151" s="230" t="s">
        <v>270</v>
      </c>
      <c r="CJ151" s="230" t="s">
        <v>270</v>
      </c>
      <c r="CK151" s="230" t="s">
        <v>270</v>
      </c>
      <c r="CL151" s="230" t="s">
        <v>270</v>
      </c>
      <c r="CM151" s="230" t="s">
        <v>270</v>
      </c>
      <c r="CN151" s="230" t="s">
        <v>270</v>
      </c>
      <c r="CO151" s="230" t="s">
        <v>270</v>
      </c>
      <c r="CP151" s="230" t="s">
        <v>270</v>
      </c>
      <c r="CQ151" s="230" t="s">
        <v>270</v>
      </c>
      <c r="CR151" s="230" t="s">
        <v>270</v>
      </c>
      <c r="CS151" s="230" t="s">
        <v>270</v>
      </c>
      <c r="CT151" s="230" t="s">
        <v>270</v>
      </c>
      <c r="CU151" s="230" t="s">
        <v>270</v>
      </c>
      <c r="CV151" s="230" t="s">
        <v>270</v>
      </c>
      <c r="CW151" s="230" t="s">
        <v>270</v>
      </c>
      <c r="CX151" s="230" t="s">
        <v>270</v>
      </c>
      <c r="CY151" s="230" t="s">
        <v>270</v>
      </c>
      <c r="CZ151" s="230" t="s">
        <v>270</v>
      </c>
      <c r="DA151" s="230" t="s">
        <v>270</v>
      </c>
      <c r="DB151" s="230" t="s">
        <v>270</v>
      </c>
      <c r="DC151" s="230" t="s">
        <v>270</v>
      </c>
      <c r="DD151" s="230" t="s">
        <v>270</v>
      </c>
      <c r="DE151" s="230" t="s">
        <v>270</v>
      </c>
      <c r="DF151" s="230" t="s">
        <v>270</v>
      </c>
      <c r="DG151" s="230" t="s">
        <v>270</v>
      </c>
      <c r="DH151" s="230" t="s">
        <v>270</v>
      </c>
      <c r="DI151" s="230" t="s">
        <v>270</v>
      </c>
      <c r="DJ151" s="230" t="s">
        <v>270</v>
      </c>
      <c r="DK151" s="230" t="s">
        <v>270</v>
      </c>
      <c r="DL151" s="230" t="s">
        <v>270</v>
      </c>
      <c r="DM151" s="230" t="s">
        <v>270</v>
      </c>
      <c r="DN151" s="230" t="s">
        <v>270</v>
      </c>
      <c r="DO151" s="230" t="s">
        <v>270</v>
      </c>
      <c r="DP151" s="230" t="s">
        <v>270</v>
      </c>
      <c r="DQ151" s="230" t="s">
        <v>270</v>
      </c>
      <c r="DR151" s="230" t="s">
        <v>270</v>
      </c>
      <c r="DS151" s="230" t="s">
        <v>270</v>
      </c>
      <c r="DT151" s="230" t="s">
        <v>270</v>
      </c>
      <c r="DU151" s="230" t="s">
        <v>270</v>
      </c>
      <c r="DV151" s="230" t="s">
        <v>270</v>
      </c>
      <c r="DW151" s="230" t="s">
        <v>270</v>
      </c>
      <c r="DX151" s="230" t="s">
        <v>270</v>
      </c>
      <c r="DY151" s="230" t="s">
        <v>270</v>
      </c>
      <c r="DZ151" s="230" t="s">
        <v>270</v>
      </c>
      <c r="EA151" s="230" t="s">
        <v>270</v>
      </c>
      <c r="EB151" s="230" t="s">
        <v>270</v>
      </c>
      <c r="EC151" s="230" t="s">
        <v>270</v>
      </c>
      <c r="ED151" s="230" t="s">
        <v>270</v>
      </c>
      <c r="EE151" s="230" t="s">
        <v>270</v>
      </c>
      <c r="EF151" s="230" t="s">
        <v>270</v>
      </c>
      <c r="EG151" s="230" t="s">
        <v>270</v>
      </c>
      <c r="EH151" s="230" t="s">
        <v>270</v>
      </c>
      <c r="EI151" s="230" t="s">
        <v>270</v>
      </c>
      <c r="EJ151" s="230" t="s">
        <v>270</v>
      </c>
      <c r="EK151" s="230" t="s">
        <v>270</v>
      </c>
      <c r="EL151" s="230" t="s">
        <v>270</v>
      </c>
      <c r="EM151" s="230" t="s">
        <v>270</v>
      </c>
      <c r="EN151" s="230" t="s">
        <v>270</v>
      </c>
      <c r="EO151" s="230" t="s">
        <v>270</v>
      </c>
      <c r="EP151" s="230" t="s">
        <v>270</v>
      </c>
      <c r="EQ151" s="230" t="s">
        <v>270</v>
      </c>
      <c r="ER151" s="230" t="s">
        <v>270</v>
      </c>
      <c r="ES151" s="230" t="s">
        <v>510</v>
      </c>
      <c r="ET151" s="230" t="s">
        <v>484</v>
      </c>
      <c r="EU151" s="230" t="s">
        <v>328</v>
      </c>
      <c r="EV151" s="230" t="s">
        <v>358</v>
      </c>
      <c r="EW151" s="230" t="s">
        <v>270</v>
      </c>
      <c r="EX151" s="230" t="s">
        <v>270</v>
      </c>
      <c r="EY151" s="230" t="s">
        <v>270</v>
      </c>
      <c r="EZ151" s="230" t="s">
        <v>270</v>
      </c>
      <c r="FA151" s="230" t="s">
        <v>270</v>
      </c>
      <c r="FB151" s="230" t="s">
        <v>270</v>
      </c>
      <c r="FC151" s="230" t="s">
        <v>270</v>
      </c>
      <c r="FD151" s="230" t="s">
        <v>270</v>
      </c>
      <c r="FE151" s="230" t="s">
        <v>270</v>
      </c>
      <c r="FF151" s="230" t="s">
        <v>270</v>
      </c>
      <c r="FG151" s="230" t="s">
        <v>270</v>
      </c>
      <c r="FH151" s="230" t="s">
        <v>270</v>
      </c>
      <c r="FI151" s="230" t="s">
        <v>270</v>
      </c>
      <c r="FJ151" s="230" t="s">
        <v>270</v>
      </c>
      <c r="FK151" s="230" t="s">
        <v>270</v>
      </c>
      <c r="FL151" s="230" t="s">
        <v>270</v>
      </c>
      <c r="FM151" s="230" t="s">
        <v>270</v>
      </c>
      <c r="FN151" s="230" t="s">
        <v>270</v>
      </c>
      <c r="FO151" s="230" t="s">
        <v>270</v>
      </c>
      <c r="FP151" s="230" t="s">
        <v>270</v>
      </c>
      <c r="FQ151" s="230" t="s">
        <v>270</v>
      </c>
      <c r="FR151" s="230" t="s">
        <v>270</v>
      </c>
      <c r="FS151" s="230" t="s">
        <v>270</v>
      </c>
      <c r="FT151" s="230" t="s">
        <v>270</v>
      </c>
      <c r="FU151" s="230" t="s">
        <v>270</v>
      </c>
      <c r="FV151" s="230" t="s">
        <v>270</v>
      </c>
      <c r="FW151" s="230" t="s">
        <v>270</v>
      </c>
      <c r="FX151" s="230" t="s">
        <v>270</v>
      </c>
      <c r="FY151" s="230" t="s">
        <v>270</v>
      </c>
      <c r="FZ151" s="230" t="s">
        <v>270</v>
      </c>
      <c r="GA151" s="230" t="s">
        <v>270</v>
      </c>
      <c r="GB151" s="230" t="s">
        <v>270</v>
      </c>
      <c r="GC151" s="230" t="s">
        <v>270</v>
      </c>
      <c r="GD151" s="230" t="s">
        <v>270</v>
      </c>
      <c r="GE151" s="230" t="s">
        <v>270</v>
      </c>
      <c r="GF151" s="230" t="s">
        <v>270</v>
      </c>
      <c r="GG151" s="230" t="s">
        <v>270</v>
      </c>
      <c r="GH151" s="230" t="s">
        <v>270</v>
      </c>
      <c r="GI151" s="230" t="s">
        <v>270</v>
      </c>
      <c r="GJ151" s="230" t="s">
        <v>270</v>
      </c>
      <c r="GK151" s="230" t="s">
        <v>270</v>
      </c>
      <c r="GL151" s="230" t="s">
        <v>270</v>
      </c>
      <c r="GM151" s="230" t="s">
        <v>270</v>
      </c>
      <c r="GN151" s="230" t="s">
        <v>270</v>
      </c>
      <c r="GO151" s="230" t="s">
        <v>270</v>
      </c>
      <c r="GP151" s="228"/>
      <c r="GQ151" s="229" cm="1">
        <f t="array" ref="GQ151">IF(OR(N151:ER151='Annex.1　DeclarationDesired'!$F$30),ROW(),"")</f>
        <v>151</v>
      </c>
      <c r="GR151" s="229"/>
    </row>
    <row r="152" spans="1:200" s="230" customFormat="1" ht="20.65" customHeight="1">
      <c r="A152" s="242" t="s">
        <v>928</v>
      </c>
      <c r="B152" s="241" t="s">
        <v>897</v>
      </c>
      <c r="C152" s="235" t="s">
        <v>502</v>
      </c>
      <c r="D152" s="235" t="s">
        <v>929</v>
      </c>
      <c r="E152" s="235"/>
      <c r="F152" s="235"/>
      <c r="G152" s="235" t="s">
        <v>930</v>
      </c>
      <c r="H152" s="235" t="s">
        <v>265</v>
      </c>
      <c r="I152" s="235" t="s">
        <v>931</v>
      </c>
      <c r="J152" s="235" t="s">
        <v>265</v>
      </c>
      <c r="K152" s="235" t="s">
        <v>931</v>
      </c>
      <c r="L152" s="235" t="s">
        <v>268</v>
      </c>
      <c r="M152" s="230" t="s">
        <v>269</v>
      </c>
      <c r="N152" s="230">
        <v>4010</v>
      </c>
      <c r="O152" s="230">
        <v>4020</v>
      </c>
      <c r="P152" s="230" t="s">
        <v>602</v>
      </c>
      <c r="Q152" s="230" t="s">
        <v>498</v>
      </c>
      <c r="R152" s="230" t="s">
        <v>603</v>
      </c>
      <c r="S152" s="230" t="s">
        <v>605</v>
      </c>
      <c r="T152" s="230">
        <v>22040</v>
      </c>
      <c r="U152" s="230">
        <v>22050</v>
      </c>
      <c r="V152" s="230">
        <v>22060</v>
      </c>
      <c r="W152" s="230">
        <v>25030</v>
      </c>
      <c r="X152" s="230">
        <v>40010</v>
      </c>
      <c r="Y152" s="230">
        <v>41010</v>
      </c>
      <c r="Z152" s="230">
        <v>41020</v>
      </c>
      <c r="AA152" s="230">
        <v>41030</v>
      </c>
      <c r="AB152" s="230">
        <v>41050</v>
      </c>
      <c r="AC152" s="230">
        <v>63010</v>
      </c>
      <c r="AD152" s="230">
        <v>64010</v>
      </c>
      <c r="AE152" s="230">
        <v>64020</v>
      </c>
      <c r="AF152" s="230">
        <v>64030</v>
      </c>
      <c r="AG152" s="230">
        <v>64040</v>
      </c>
      <c r="AH152" s="230">
        <v>64050</v>
      </c>
      <c r="BH152" s="230" t="s">
        <v>270</v>
      </c>
      <c r="BI152" s="230" t="s">
        <v>270</v>
      </c>
      <c r="BJ152" s="230" t="s">
        <v>270</v>
      </c>
      <c r="BK152" s="230" t="s">
        <v>270</v>
      </c>
      <c r="BL152" s="230" t="s">
        <v>270</v>
      </c>
      <c r="BM152" s="230" t="s">
        <v>270</v>
      </c>
      <c r="BN152" s="230" t="s">
        <v>270</v>
      </c>
      <c r="BO152" s="230" t="s">
        <v>270</v>
      </c>
      <c r="BP152" s="230" t="s">
        <v>270</v>
      </c>
      <c r="BQ152" s="230" t="s">
        <v>270</v>
      </c>
      <c r="BR152" s="230" t="s">
        <v>270</v>
      </c>
      <c r="BS152" s="230" t="s">
        <v>270</v>
      </c>
      <c r="BT152" s="230" t="s">
        <v>270</v>
      </c>
      <c r="BU152" s="230" t="s">
        <v>270</v>
      </c>
      <c r="BV152" s="230" t="s">
        <v>270</v>
      </c>
      <c r="BW152" s="230" t="s">
        <v>270</v>
      </c>
      <c r="BX152" s="230" t="s">
        <v>270</v>
      </c>
      <c r="BY152" s="230" t="s">
        <v>270</v>
      </c>
      <c r="BZ152" s="230" t="s">
        <v>270</v>
      </c>
      <c r="CA152" s="230" t="s">
        <v>270</v>
      </c>
      <c r="CB152" s="230" t="s">
        <v>270</v>
      </c>
      <c r="CC152" s="230" t="s">
        <v>270</v>
      </c>
      <c r="CD152" s="230" t="s">
        <v>270</v>
      </c>
      <c r="CE152" s="230" t="s">
        <v>270</v>
      </c>
      <c r="CF152" s="230" t="s">
        <v>270</v>
      </c>
      <c r="CG152" s="230" t="s">
        <v>270</v>
      </c>
      <c r="CH152" s="230" t="s">
        <v>270</v>
      </c>
      <c r="CI152" s="230" t="s">
        <v>270</v>
      </c>
      <c r="CJ152" s="230" t="s">
        <v>270</v>
      </c>
      <c r="CK152" s="230" t="s">
        <v>270</v>
      </c>
      <c r="CL152" s="230" t="s">
        <v>270</v>
      </c>
      <c r="CM152" s="230" t="s">
        <v>270</v>
      </c>
      <c r="CN152" s="230" t="s">
        <v>270</v>
      </c>
      <c r="CO152" s="230" t="s">
        <v>270</v>
      </c>
      <c r="CP152" s="230" t="s">
        <v>270</v>
      </c>
      <c r="CQ152" s="230" t="s">
        <v>270</v>
      </c>
      <c r="CR152" s="230" t="s">
        <v>270</v>
      </c>
      <c r="CS152" s="230" t="s">
        <v>270</v>
      </c>
      <c r="CT152" s="230" t="s">
        <v>270</v>
      </c>
      <c r="CU152" s="230" t="s">
        <v>270</v>
      </c>
      <c r="CV152" s="230" t="s">
        <v>270</v>
      </c>
      <c r="CW152" s="230" t="s">
        <v>270</v>
      </c>
      <c r="CX152" s="230" t="s">
        <v>270</v>
      </c>
      <c r="CY152" s="230" t="s">
        <v>270</v>
      </c>
      <c r="CZ152" s="230" t="s">
        <v>270</v>
      </c>
      <c r="DA152" s="230" t="s">
        <v>270</v>
      </c>
      <c r="DB152" s="230" t="s">
        <v>270</v>
      </c>
      <c r="DC152" s="230" t="s">
        <v>270</v>
      </c>
      <c r="DD152" s="230" t="s">
        <v>270</v>
      </c>
      <c r="DE152" s="230" t="s">
        <v>270</v>
      </c>
      <c r="DF152" s="230" t="s">
        <v>270</v>
      </c>
      <c r="DG152" s="230" t="s">
        <v>270</v>
      </c>
      <c r="DH152" s="230" t="s">
        <v>270</v>
      </c>
      <c r="DI152" s="230" t="s">
        <v>270</v>
      </c>
      <c r="DJ152" s="230" t="s">
        <v>270</v>
      </c>
      <c r="DK152" s="230" t="s">
        <v>270</v>
      </c>
      <c r="DL152" s="230" t="s">
        <v>270</v>
      </c>
      <c r="DM152" s="230" t="s">
        <v>270</v>
      </c>
      <c r="DN152" s="230" t="s">
        <v>270</v>
      </c>
      <c r="DO152" s="230" t="s">
        <v>270</v>
      </c>
      <c r="DP152" s="230" t="s">
        <v>270</v>
      </c>
      <c r="DQ152" s="230" t="s">
        <v>270</v>
      </c>
      <c r="DR152" s="230" t="s">
        <v>270</v>
      </c>
      <c r="DS152" s="230" t="s">
        <v>270</v>
      </c>
      <c r="DT152" s="230" t="s">
        <v>270</v>
      </c>
      <c r="DU152" s="230" t="s">
        <v>270</v>
      </c>
      <c r="DV152" s="230" t="s">
        <v>270</v>
      </c>
      <c r="DW152" s="230" t="s">
        <v>270</v>
      </c>
      <c r="DX152" s="230" t="s">
        <v>270</v>
      </c>
      <c r="DY152" s="230" t="s">
        <v>270</v>
      </c>
      <c r="DZ152" s="230" t="s">
        <v>270</v>
      </c>
      <c r="EA152" s="230" t="s">
        <v>270</v>
      </c>
      <c r="EB152" s="230" t="s">
        <v>270</v>
      </c>
      <c r="EC152" s="230" t="s">
        <v>270</v>
      </c>
      <c r="ED152" s="230" t="s">
        <v>270</v>
      </c>
      <c r="EE152" s="230" t="s">
        <v>270</v>
      </c>
      <c r="EF152" s="230" t="s">
        <v>270</v>
      </c>
      <c r="EG152" s="230" t="s">
        <v>270</v>
      </c>
      <c r="EH152" s="230" t="s">
        <v>270</v>
      </c>
      <c r="EI152" s="230" t="s">
        <v>270</v>
      </c>
      <c r="EJ152" s="230" t="s">
        <v>270</v>
      </c>
      <c r="EK152" s="230" t="s">
        <v>270</v>
      </c>
      <c r="EL152" s="230" t="s">
        <v>270</v>
      </c>
      <c r="EM152" s="230" t="s">
        <v>270</v>
      </c>
      <c r="EN152" s="230" t="s">
        <v>270</v>
      </c>
      <c r="EO152" s="230" t="s">
        <v>270</v>
      </c>
      <c r="EP152" s="230" t="s">
        <v>270</v>
      </c>
      <c r="EQ152" s="230" t="s">
        <v>270</v>
      </c>
      <c r="ER152" s="230" t="s">
        <v>270</v>
      </c>
      <c r="ES152" s="230" t="s">
        <v>338</v>
      </c>
      <c r="ET152" s="230" t="s">
        <v>340</v>
      </c>
      <c r="EU152" s="230" t="s">
        <v>342</v>
      </c>
      <c r="EV152" s="230" t="s">
        <v>277</v>
      </c>
      <c r="EW152" s="230" t="s">
        <v>354</v>
      </c>
      <c r="EX152" s="230" t="s">
        <v>355</v>
      </c>
      <c r="EY152" s="230" t="s">
        <v>368</v>
      </c>
      <c r="EZ152" s="230" t="s">
        <v>358</v>
      </c>
      <c r="FA152" s="230" t="s">
        <v>369</v>
      </c>
      <c r="FB152" s="230" t="s">
        <v>343</v>
      </c>
      <c r="FC152" s="230" t="s">
        <v>270</v>
      </c>
      <c r="FD152" s="230" t="s">
        <v>270</v>
      </c>
      <c r="FE152" s="230" t="s">
        <v>270</v>
      </c>
      <c r="FF152" s="230" t="s">
        <v>270</v>
      </c>
      <c r="FG152" s="230" t="s">
        <v>270</v>
      </c>
      <c r="FH152" s="230" t="s">
        <v>270</v>
      </c>
      <c r="FI152" s="230" t="s">
        <v>270</v>
      </c>
      <c r="FJ152" s="230" t="s">
        <v>270</v>
      </c>
      <c r="FK152" s="230" t="s">
        <v>270</v>
      </c>
      <c r="FL152" s="230" t="s">
        <v>270</v>
      </c>
      <c r="FM152" s="230" t="s">
        <v>270</v>
      </c>
      <c r="FN152" s="230" t="s">
        <v>270</v>
      </c>
      <c r="FO152" s="230" t="s">
        <v>270</v>
      </c>
      <c r="FP152" s="230" t="s">
        <v>270</v>
      </c>
      <c r="FQ152" s="230" t="s">
        <v>270</v>
      </c>
      <c r="FR152" s="230" t="s">
        <v>270</v>
      </c>
      <c r="FS152" s="230" t="s">
        <v>270</v>
      </c>
      <c r="FT152" s="230" t="s">
        <v>270</v>
      </c>
      <c r="FU152" s="230" t="s">
        <v>270</v>
      </c>
      <c r="FV152" s="230" t="s">
        <v>270</v>
      </c>
      <c r="FW152" s="230" t="s">
        <v>270</v>
      </c>
      <c r="FX152" s="230" t="s">
        <v>270</v>
      </c>
      <c r="FY152" s="230" t="s">
        <v>270</v>
      </c>
      <c r="FZ152" s="230" t="s">
        <v>270</v>
      </c>
      <c r="GA152" s="230" t="s">
        <v>270</v>
      </c>
      <c r="GB152" s="230" t="s">
        <v>270</v>
      </c>
      <c r="GC152" s="230" t="s">
        <v>270</v>
      </c>
      <c r="GD152" s="230" t="s">
        <v>270</v>
      </c>
      <c r="GE152" s="230" t="s">
        <v>270</v>
      </c>
      <c r="GF152" s="230" t="s">
        <v>270</v>
      </c>
      <c r="GG152" s="230" t="s">
        <v>270</v>
      </c>
      <c r="GH152" s="230" t="s">
        <v>270</v>
      </c>
      <c r="GI152" s="230" t="s">
        <v>270</v>
      </c>
      <c r="GJ152" s="230" t="s">
        <v>270</v>
      </c>
      <c r="GK152" s="230" t="s">
        <v>270</v>
      </c>
      <c r="GL152" s="230" t="s">
        <v>270</v>
      </c>
      <c r="GM152" s="230" t="s">
        <v>270</v>
      </c>
      <c r="GN152" s="230" t="s">
        <v>270</v>
      </c>
      <c r="GO152" s="230" t="s">
        <v>270</v>
      </c>
      <c r="GP152" s="228"/>
      <c r="GQ152" s="229" cm="1">
        <f t="array" ref="GQ152">IF(OR(N152:ER152='Annex.1　DeclarationDesired'!$F$30),ROW(),"")</f>
        <v>152</v>
      </c>
      <c r="GR152" s="229"/>
    </row>
    <row r="153" spans="1:200" s="230" customFormat="1" ht="20.65" customHeight="1">
      <c r="A153" s="242" t="s">
        <v>932</v>
      </c>
      <c r="B153" s="241" t="s">
        <v>897</v>
      </c>
      <c r="C153" s="235" t="s">
        <v>927</v>
      </c>
      <c r="D153" s="235" t="s">
        <v>933</v>
      </c>
      <c r="E153" s="235"/>
      <c r="F153" s="235"/>
      <c r="G153" s="235" t="s">
        <v>934</v>
      </c>
      <c r="H153" s="235" t="s">
        <v>265</v>
      </c>
      <c r="I153" s="235" t="s">
        <v>935</v>
      </c>
      <c r="J153" s="235" t="s">
        <v>267</v>
      </c>
      <c r="K153" s="235"/>
      <c r="L153" s="235" t="s">
        <v>268</v>
      </c>
      <c r="M153" s="230" t="s">
        <v>298</v>
      </c>
      <c r="BH153" s="230" t="s">
        <v>270</v>
      </c>
      <c r="BI153" s="230" t="s">
        <v>270</v>
      </c>
      <c r="BJ153" s="230" t="s">
        <v>270</v>
      </c>
      <c r="BK153" s="230" t="s">
        <v>270</v>
      </c>
      <c r="BL153" s="230" t="s">
        <v>270</v>
      </c>
      <c r="BM153" s="230" t="s">
        <v>270</v>
      </c>
      <c r="BN153" s="230" t="s">
        <v>270</v>
      </c>
      <c r="BO153" s="230" t="s">
        <v>270</v>
      </c>
      <c r="BP153" s="230" t="s">
        <v>270</v>
      </c>
      <c r="BQ153" s="230" t="s">
        <v>270</v>
      </c>
      <c r="BR153" s="230" t="s">
        <v>270</v>
      </c>
      <c r="BS153" s="230" t="s">
        <v>270</v>
      </c>
      <c r="BT153" s="230" t="s">
        <v>270</v>
      </c>
      <c r="BU153" s="230" t="s">
        <v>270</v>
      </c>
      <c r="BV153" s="230" t="s">
        <v>270</v>
      </c>
      <c r="BW153" s="230" t="s">
        <v>270</v>
      </c>
      <c r="BX153" s="230" t="s">
        <v>270</v>
      </c>
      <c r="BY153" s="230" t="s">
        <v>270</v>
      </c>
      <c r="BZ153" s="230" t="s">
        <v>270</v>
      </c>
      <c r="CA153" s="230" t="s">
        <v>270</v>
      </c>
      <c r="CB153" s="230" t="s">
        <v>270</v>
      </c>
      <c r="CC153" s="230" t="s">
        <v>270</v>
      </c>
      <c r="CD153" s="230" t="s">
        <v>270</v>
      </c>
      <c r="CE153" s="230" t="s">
        <v>270</v>
      </c>
      <c r="CF153" s="230" t="s">
        <v>270</v>
      </c>
      <c r="CG153" s="230" t="s">
        <v>270</v>
      </c>
      <c r="CH153" s="230" t="s">
        <v>270</v>
      </c>
      <c r="CI153" s="230" t="s">
        <v>270</v>
      </c>
      <c r="CJ153" s="230" t="s">
        <v>270</v>
      </c>
      <c r="CK153" s="230" t="s">
        <v>270</v>
      </c>
      <c r="CL153" s="230" t="s">
        <v>270</v>
      </c>
      <c r="CM153" s="230" t="s">
        <v>270</v>
      </c>
      <c r="CN153" s="230" t="s">
        <v>270</v>
      </c>
      <c r="CO153" s="230" t="s">
        <v>270</v>
      </c>
      <c r="CP153" s="230" t="s">
        <v>270</v>
      </c>
      <c r="CQ153" s="230" t="s">
        <v>270</v>
      </c>
      <c r="CR153" s="230" t="s">
        <v>270</v>
      </c>
      <c r="CS153" s="230" t="s">
        <v>270</v>
      </c>
      <c r="CT153" s="230" t="s">
        <v>270</v>
      </c>
      <c r="CU153" s="230" t="s">
        <v>270</v>
      </c>
      <c r="CV153" s="230" t="s">
        <v>270</v>
      </c>
      <c r="CW153" s="230" t="s">
        <v>270</v>
      </c>
      <c r="CX153" s="230" t="s">
        <v>270</v>
      </c>
      <c r="CY153" s="230" t="s">
        <v>270</v>
      </c>
      <c r="CZ153" s="230" t="s">
        <v>270</v>
      </c>
      <c r="DA153" s="230" t="s">
        <v>270</v>
      </c>
      <c r="DB153" s="230" t="s">
        <v>270</v>
      </c>
      <c r="DC153" s="230" t="s">
        <v>270</v>
      </c>
      <c r="DD153" s="230" t="s">
        <v>270</v>
      </c>
      <c r="DE153" s="230" t="s">
        <v>270</v>
      </c>
      <c r="DF153" s="230" t="s">
        <v>270</v>
      </c>
      <c r="DG153" s="230" t="s">
        <v>270</v>
      </c>
      <c r="DH153" s="230" t="s">
        <v>270</v>
      </c>
      <c r="DI153" s="230" t="s">
        <v>270</v>
      </c>
      <c r="DJ153" s="230" t="s">
        <v>270</v>
      </c>
      <c r="DK153" s="230" t="s">
        <v>270</v>
      </c>
      <c r="DL153" s="230" t="s">
        <v>270</v>
      </c>
      <c r="DM153" s="230" t="s">
        <v>270</v>
      </c>
      <c r="DN153" s="230" t="s">
        <v>270</v>
      </c>
      <c r="DO153" s="230" t="s">
        <v>270</v>
      </c>
      <c r="DP153" s="230" t="s">
        <v>270</v>
      </c>
      <c r="DQ153" s="230" t="s">
        <v>270</v>
      </c>
      <c r="DR153" s="230" t="s">
        <v>270</v>
      </c>
      <c r="DS153" s="230" t="s">
        <v>270</v>
      </c>
      <c r="DT153" s="230" t="s">
        <v>270</v>
      </c>
      <c r="DU153" s="230" t="s">
        <v>270</v>
      </c>
      <c r="DV153" s="230" t="s">
        <v>270</v>
      </c>
      <c r="DW153" s="230" t="s">
        <v>270</v>
      </c>
      <c r="DX153" s="230" t="s">
        <v>270</v>
      </c>
      <c r="DY153" s="230" t="s">
        <v>270</v>
      </c>
      <c r="DZ153" s="230" t="s">
        <v>270</v>
      </c>
      <c r="EA153" s="230" t="s">
        <v>270</v>
      </c>
      <c r="EB153" s="230" t="s">
        <v>270</v>
      </c>
      <c r="EC153" s="230" t="s">
        <v>270</v>
      </c>
      <c r="ED153" s="230" t="s">
        <v>270</v>
      </c>
      <c r="EE153" s="230" t="s">
        <v>270</v>
      </c>
      <c r="EF153" s="230" t="s">
        <v>270</v>
      </c>
      <c r="EG153" s="230" t="s">
        <v>270</v>
      </c>
      <c r="EH153" s="230" t="s">
        <v>270</v>
      </c>
      <c r="EI153" s="230" t="s">
        <v>270</v>
      </c>
      <c r="EJ153" s="230" t="s">
        <v>270</v>
      </c>
      <c r="EK153" s="230" t="s">
        <v>270</v>
      </c>
      <c r="EL153" s="230" t="s">
        <v>270</v>
      </c>
      <c r="EM153" s="230" t="s">
        <v>270</v>
      </c>
      <c r="EN153" s="230" t="s">
        <v>270</v>
      </c>
      <c r="EO153" s="230" t="s">
        <v>270</v>
      </c>
      <c r="EP153" s="230" t="s">
        <v>270</v>
      </c>
      <c r="EQ153" s="230" t="s">
        <v>270</v>
      </c>
      <c r="ER153" s="230" t="s">
        <v>270</v>
      </c>
      <c r="ES153" s="230" t="s">
        <v>328</v>
      </c>
      <c r="ET153" s="230" t="s">
        <v>323</v>
      </c>
      <c r="EU153" s="230" t="s">
        <v>368</v>
      </c>
      <c r="EV153" s="230" t="s">
        <v>358</v>
      </c>
      <c r="EW153" s="230" t="s">
        <v>270</v>
      </c>
      <c r="EX153" s="230" t="s">
        <v>270</v>
      </c>
      <c r="EY153" s="230" t="s">
        <v>270</v>
      </c>
      <c r="EZ153" s="230" t="s">
        <v>270</v>
      </c>
      <c r="FA153" s="230" t="s">
        <v>270</v>
      </c>
      <c r="FB153" s="230" t="s">
        <v>270</v>
      </c>
      <c r="FC153" s="230" t="s">
        <v>270</v>
      </c>
      <c r="FD153" s="230" t="s">
        <v>270</v>
      </c>
      <c r="FE153" s="230" t="s">
        <v>270</v>
      </c>
      <c r="FF153" s="230" t="s">
        <v>270</v>
      </c>
      <c r="FG153" s="230" t="s">
        <v>270</v>
      </c>
      <c r="FH153" s="230" t="s">
        <v>270</v>
      </c>
      <c r="FI153" s="230" t="s">
        <v>270</v>
      </c>
      <c r="FJ153" s="230" t="s">
        <v>270</v>
      </c>
      <c r="FK153" s="230" t="s">
        <v>270</v>
      </c>
      <c r="FL153" s="230" t="s">
        <v>270</v>
      </c>
      <c r="FM153" s="230" t="s">
        <v>270</v>
      </c>
      <c r="FN153" s="230" t="s">
        <v>270</v>
      </c>
      <c r="FO153" s="230" t="s">
        <v>270</v>
      </c>
      <c r="FP153" s="230" t="s">
        <v>270</v>
      </c>
      <c r="FQ153" s="230" t="s">
        <v>270</v>
      </c>
      <c r="FR153" s="230" t="s">
        <v>270</v>
      </c>
      <c r="FS153" s="230" t="s">
        <v>270</v>
      </c>
      <c r="FT153" s="230" t="s">
        <v>270</v>
      </c>
      <c r="FU153" s="230" t="s">
        <v>270</v>
      </c>
      <c r="FV153" s="230" t="s">
        <v>270</v>
      </c>
      <c r="FW153" s="230" t="s">
        <v>270</v>
      </c>
      <c r="FX153" s="230" t="s">
        <v>270</v>
      </c>
      <c r="FY153" s="230" t="s">
        <v>270</v>
      </c>
      <c r="FZ153" s="230" t="s">
        <v>270</v>
      </c>
      <c r="GA153" s="230" t="s">
        <v>270</v>
      </c>
      <c r="GB153" s="230" t="s">
        <v>270</v>
      </c>
      <c r="GC153" s="230" t="s">
        <v>270</v>
      </c>
      <c r="GD153" s="230" t="s">
        <v>270</v>
      </c>
      <c r="GE153" s="230" t="s">
        <v>270</v>
      </c>
      <c r="GF153" s="230" t="s">
        <v>270</v>
      </c>
      <c r="GG153" s="230" t="s">
        <v>270</v>
      </c>
      <c r="GH153" s="230" t="s">
        <v>270</v>
      </c>
      <c r="GI153" s="230" t="s">
        <v>270</v>
      </c>
      <c r="GJ153" s="230" t="s">
        <v>270</v>
      </c>
      <c r="GK153" s="230" t="s">
        <v>270</v>
      </c>
      <c r="GL153" s="230" t="s">
        <v>270</v>
      </c>
      <c r="GM153" s="230" t="s">
        <v>270</v>
      </c>
      <c r="GN153" s="230" t="s">
        <v>270</v>
      </c>
      <c r="GO153" s="230" t="s">
        <v>270</v>
      </c>
      <c r="GP153" s="228"/>
      <c r="GQ153" s="229" cm="1">
        <f t="array" ref="GQ153">IF(OR(N153:ER153='Annex.1　DeclarationDesired'!$F$30),ROW(),"")</f>
        <v>153</v>
      </c>
      <c r="GR153" s="229"/>
    </row>
    <row r="154" spans="1:200" s="230" customFormat="1" ht="20.65" customHeight="1">
      <c r="A154" s="242" t="s">
        <v>936</v>
      </c>
      <c r="B154" s="241" t="s">
        <v>937</v>
      </c>
      <c r="C154" s="235" t="s">
        <v>537</v>
      </c>
      <c r="D154" s="235" t="s">
        <v>938</v>
      </c>
      <c r="E154" s="235"/>
      <c r="F154" s="235" t="s">
        <v>939</v>
      </c>
      <c r="G154" s="235" t="s">
        <v>940</v>
      </c>
      <c r="H154" s="235" t="s">
        <v>265</v>
      </c>
      <c r="I154" s="235" t="s">
        <v>941</v>
      </c>
      <c r="J154" s="235" t="s">
        <v>267</v>
      </c>
      <c r="K154" s="235" t="s">
        <v>780</v>
      </c>
      <c r="L154" s="235" t="s">
        <v>268</v>
      </c>
      <c r="M154" s="230" t="s">
        <v>269</v>
      </c>
      <c r="N154" s="230">
        <v>18010</v>
      </c>
      <c r="O154" s="230">
        <v>18020</v>
      </c>
      <c r="P154" s="230">
        <v>18030</v>
      </c>
      <c r="Q154" s="230">
        <v>18040</v>
      </c>
      <c r="R154" s="230">
        <v>19010</v>
      </c>
      <c r="S154" s="230">
        <v>19020</v>
      </c>
      <c r="T154" s="230">
        <v>20010</v>
      </c>
      <c r="U154" s="230">
        <v>20020</v>
      </c>
      <c r="BH154" s="230" t="s">
        <v>270</v>
      </c>
      <c r="BI154" s="230" t="s">
        <v>270</v>
      </c>
      <c r="BJ154" s="230" t="s">
        <v>270</v>
      </c>
      <c r="BK154" s="230" t="s">
        <v>270</v>
      </c>
      <c r="BL154" s="230" t="s">
        <v>270</v>
      </c>
      <c r="BM154" s="230" t="s">
        <v>270</v>
      </c>
      <c r="BN154" s="230" t="s">
        <v>270</v>
      </c>
      <c r="BO154" s="230" t="s">
        <v>270</v>
      </c>
      <c r="BP154" s="230" t="s">
        <v>270</v>
      </c>
      <c r="BQ154" s="230" t="s">
        <v>270</v>
      </c>
      <c r="BR154" s="230" t="s">
        <v>270</v>
      </c>
      <c r="BS154" s="230" t="s">
        <v>270</v>
      </c>
      <c r="BT154" s="230" t="s">
        <v>270</v>
      </c>
      <c r="BU154" s="230" t="s">
        <v>270</v>
      </c>
      <c r="BV154" s="230" t="s">
        <v>270</v>
      </c>
      <c r="BW154" s="230" t="s">
        <v>270</v>
      </c>
      <c r="BX154" s="230" t="s">
        <v>270</v>
      </c>
      <c r="BY154" s="230" t="s">
        <v>270</v>
      </c>
      <c r="BZ154" s="230" t="s">
        <v>270</v>
      </c>
      <c r="CA154" s="230" t="s">
        <v>270</v>
      </c>
      <c r="CB154" s="230" t="s">
        <v>270</v>
      </c>
      <c r="CC154" s="230" t="s">
        <v>270</v>
      </c>
      <c r="CD154" s="230" t="s">
        <v>270</v>
      </c>
      <c r="CE154" s="230" t="s">
        <v>270</v>
      </c>
      <c r="CF154" s="230" t="s">
        <v>270</v>
      </c>
      <c r="CG154" s="230" t="s">
        <v>270</v>
      </c>
      <c r="CH154" s="230" t="s">
        <v>270</v>
      </c>
      <c r="CI154" s="230" t="s">
        <v>270</v>
      </c>
      <c r="CJ154" s="230" t="s">
        <v>270</v>
      </c>
      <c r="CK154" s="230" t="s">
        <v>270</v>
      </c>
      <c r="CL154" s="230" t="s">
        <v>270</v>
      </c>
      <c r="CM154" s="230" t="s">
        <v>270</v>
      </c>
      <c r="CN154" s="230" t="s">
        <v>270</v>
      </c>
      <c r="CO154" s="230" t="s">
        <v>270</v>
      </c>
      <c r="CP154" s="230" t="s">
        <v>270</v>
      </c>
      <c r="CQ154" s="230" t="s">
        <v>270</v>
      </c>
      <c r="CR154" s="230" t="s">
        <v>270</v>
      </c>
      <c r="CS154" s="230" t="s">
        <v>270</v>
      </c>
      <c r="CT154" s="230" t="s">
        <v>270</v>
      </c>
      <c r="CU154" s="230" t="s">
        <v>270</v>
      </c>
      <c r="CV154" s="230" t="s">
        <v>270</v>
      </c>
      <c r="CW154" s="230" t="s">
        <v>270</v>
      </c>
      <c r="CX154" s="230" t="s">
        <v>270</v>
      </c>
      <c r="CY154" s="230" t="s">
        <v>270</v>
      </c>
      <c r="CZ154" s="230" t="s">
        <v>270</v>
      </c>
      <c r="DA154" s="230" t="s">
        <v>270</v>
      </c>
      <c r="DB154" s="230" t="s">
        <v>270</v>
      </c>
      <c r="DC154" s="230" t="s">
        <v>270</v>
      </c>
      <c r="DD154" s="230" t="s">
        <v>270</v>
      </c>
      <c r="DE154" s="230" t="s">
        <v>270</v>
      </c>
      <c r="DF154" s="230" t="s">
        <v>270</v>
      </c>
      <c r="DG154" s="230" t="s">
        <v>270</v>
      </c>
      <c r="DH154" s="230" t="s">
        <v>270</v>
      </c>
      <c r="DI154" s="230" t="s">
        <v>270</v>
      </c>
      <c r="DJ154" s="230" t="s">
        <v>270</v>
      </c>
      <c r="DK154" s="230" t="s">
        <v>270</v>
      </c>
      <c r="DL154" s="230" t="s">
        <v>270</v>
      </c>
      <c r="DM154" s="230" t="s">
        <v>270</v>
      </c>
      <c r="DN154" s="230" t="s">
        <v>270</v>
      </c>
      <c r="DO154" s="230" t="s">
        <v>270</v>
      </c>
      <c r="DP154" s="230" t="s">
        <v>270</v>
      </c>
      <c r="DQ154" s="230" t="s">
        <v>270</v>
      </c>
      <c r="DR154" s="230" t="s">
        <v>270</v>
      </c>
      <c r="DS154" s="230" t="s">
        <v>270</v>
      </c>
      <c r="DT154" s="230" t="s">
        <v>270</v>
      </c>
      <c r="DU154" s="230" t="s">
        <v>270</v>
      </c>
      <c r="DV154" s="230" t="s">
        <v>270</v>
      </c>
      <c r="DW154" s="230" t="s">
        <v>270</v>
      </c>
      <c r="DX154" s="230" t="s">
        <v>270</v>
      </c>
      <c r="DY154" s="230" t="s">
        <v>270</v>
      </c>
      <c r="DZ154" s="230" t="s">
        <v>270</v>
      </c>
      <c r="EA154" s="230" t="s">
        <v>270</v>
      </c>
      <c r="EB154" s="230" t="s">
        <v>270</v>
      </c>
      <c r="EC154" s="230" t="s">
        <v>270</v>
      </c>
      <c r="ED154" s="230" t="s">
        <v>270</v>
      </c>
      <c r="EE154" s="230" t="s">
        <v>270</v>
      </c>
      <c r="EF154" s="230" t="s">
        <v>270</v>
      </c>
      <c r="EG154" s="230" t="s">
        <v>270</v>
      </c>
      <c r="EH154" s="230" t="s">
        <v>270</v>
      </c>
      <c r="EI154" s="230" t="s">
        <v>270</v>
      </c>
      <c r="EJ154" s="230" t="s">
        <v>270</v>
      </c>
      <c r="EK154" s="230" t="s">
        <v>270</v>
      </c>
      <c r="EL154" s="230" t="s">
        <v>270</v>
      </c>
      <c r="EM154" s="230" t="s">
        <v>270</v>
      </c>
      <c r="EN154" s="230" t="s">
        <v>270</v>
      </c>
      <c r="EO154" s="230" t="s">
        <v>270</v>
      </c>
      <c r="EP154" s="230" t="s">
        <v>270</v>
      </c>
      <c r="EQ154" s="230" t="s">
        <v>270</v>
      </c>
      <c r="ER154" s="230" t="s">
        <v>270</v>
      </c>
      <c r="ES154" s="230" t="s">
        <v>271</v>
      </c>
      <c r="ET154" s="230" t="s">
        <v>299</v>
      </c>
      <c r="EU154" s="230" t="s">
        <v>300</v>
      </c>
      <c r="EV154" s="230" t="s">
        <v>270</v>
      </c>
      <c r="EW154" s="230" t="s">
        <v>270</v>
      </c>
      <c r="EX154" s="230" t="s">
        <v>270</v>
      </c>
      <c r="EY154" s="230" t="s">
        <v>270</v>
      </c>
      <c r="EZ154" s="230" t="s">
        <v>270</v>
      </c>
      <c r="FA154" s="230" t="s">
        <v>270</v>
      </c>
      <c r="FB154" s="230" t="s">
        <v>270</v>
      </c>
      <c r="FC154" s="230" t="s">
        <v>270</v>
      </c>
      <c r="FD154" s="230" t="s">
        <v>270</v>
      </c>
      <c r="FE154" s="230" t="s">
        <v>270</v>
      </c>
      <c r="FF154" s="230" t="s">
        <v>270</v>
      </c>
      <c r="FG154" s="230" t="s">
        <v>270</v>
      </c>
      <c r="FH154" s="230" t="s">
        <v>270</v>
      </c>
      <c r="FI154" s="230" t="s">
        <v>270</v>
      </c>
      <c r="FJ154" s="230" t="s">
        <v>270</v>
      </c>
      <c r="FK154" s="230" t="s">
        <v>270</v>
      </c>
      <c r="FL154" s="230" t="s">
        <v>270</v>
      </c>
      <c r="FM154" s="230" t="s">
        <v>270</v>
      </c>
      <c r="FN154" s="230" t="s">
        <v>270</v>
      </c>
      <c r="FO154" s="230" t="s">
        <v>270</v>
      </c>
      <c r="FP154" s="230" t="s">
        <v>270</v>
      </c>
      <c r="FQ154" s="230" t="s">
        <v>270</v>
      </c>
      <c r="FR154" s="230" t="s">
        <v>270</v>
      </c>
      <c r="FS154" s="230" t="s">
        <v>270</v>
      </c>
      <c r="FT154" s="230" t="s">
        <v>270</v>
      </c>
      <c r="FU154" s="230" t="s">
        <v>270</v>
      </c>
      <c r="FV154" s="230" t="s">
        <v>270</v>
      </c>
      <c r="FW154" s="230" t="s">
        <v>270</v>
      </c>
      <c r="FX154" s="230" t="s">
        <v>270</v>
      </c>
      <c r="FY154" s="230" t="s">
        <v>270</v>
      </c>
      <c r="FZ154" s="230" t="s">
        <v>270</v>
      </c>
      <c r="GA154" s="230" t="s">
        <v>270</v>
      </c>
      <c r="GB154" s="230" t="s">
        <v>270</v>
      </c>
      <c r="GC154" s="230" t="s">
        <v>270</v>
      </c>
      <c r="GD154" s="230" t="s">
        <v>270</v>
      </c>
      <c r="GE154" s="230" t="s">
        <v>270</v>
      </c>
      <c r="GF154" s="230" t="s">
        <v>270</v>
      </c>
      <c r="GG154" s="230" t="s">
        <v>270</v>
      </c>
      <c r="GH154" s="230" t="s">
        <v>270</v>
      </c>
      <c r="GI154" s="230" t="s">
        <v>270</v>
      </c>
      <c r="GJ154" s="230" t="s">
        <v>270</v>
      </c>
      <c r="GK154" s="230" t="s">
        <v>270</v>
      </c>
      <c r="GL154" s="230" t="s">
        <v>270</v>
      </c>
      <c r="GM154" s="230" t="s">
        <v>270</v>
      </c>
      <c r="GN154" s="230" t="s">
        <v>270</v>
      </c>
      <c r="GO154" s="230" t="s">
        <v>270</v>
      </c>
      <c r="GP154" s="228"/>
      <c r="GQ154" s="229" cm="1">
        <f t="array" ref="GQ154">IF(OR(N154:ER154='Annex.1　DeclarationDesired'!$F$30),ROW(),"")</f>
        <v>154</v>
      </c>
      <c r="GR154" s="229"/>
    </row>
    <row r="155" spans="1:200" s="230" customFormat="1" ht="20.65" customHeight="1">
      <c r="A155" s="242" t="s">
        <v>942</v>
      </c>
      <c r="B155" s="241" t="s">
        <v>937</v>
      </c>
      <c r="C155" s="235" t="s">
        <v>537</v>
      </c>
      <c r="D155" s="235" t="s">
        <v>943</v>
      </c>
      <c r="E155" s="235"/>
      <c r="F155" s="235" t="s">
        <v>944</v>
      </c>
      <c r="G155" s="235" t="s">
        <v>945</v>
      </c>
      <c r="H155" s="235" t="s">
        <v>265</v>
      </c>
      <c r="I155" s="235" t="s">
        <v>946</v>
      </c>
      <c r="J155" s="235" t="s">
        <v>267</v>
      </c>
      <c r="K155" s="235" t="s">
        <v>780</v>
      </c>
      <c r="L155" s="235" t="s">
        <v>268</v>
      </c>
      <c r="M155" s="230" t="s">
        <v>269</v>
      </c>
      <c r="N155" s="230">
        <v>22010</v>
      </c>
      <c r="O155" s="230">
        <v>22020</v>
      </c>
      <c r="P155" s="230">
        <v>22030</v>
      </c>
      <c r="Q155" s="230">
        <v>22040</v>
      </c>
      <c r="R155" s="230">
        <v>22050</v>
      </c>
      <c r="S155" s="230">
        <v>22060</v>
      </c>
      <c r="T155" s="230">
        <v>23020</v>
      </c>
      <c r="BH155" s="230" t="s">
        <v>270</v>
      </c>
      <c r="BI155" s="230" t="s">
        <v>270</v>
      </c>
      <c r="BJ155" s="230" t="s">
        <v>270</v>
      </c>
      <c r="BK155" s="230" t="s">
        <v>270</v>
      </c>
      <c r="BL155" s="230" t="s">
        <v>270</v>
      </c>
      <c r="BM155" s="230" t="s">
        <v>270</v>
      </c>
      <c r="BN155" s="230" t="s">
        <v>270</v>
      </c>
      <c r="BO155" s="230" t="s">
        <v>270</v>
      </c>
      <c r="BP155" s="230" t="s">
        <v>270</v>
      </c>
      <c r="BQ155" s="230" t="s">
        <v>270</v>
      </c>
      <c r="BR155" s="230" t="s">
        <v>270</v>
      </c>
      <c r="BS155" s="230" t="s">
        <v>270</v>
      </c>
      <c r="BT155" s="230" t="s">
        <v>270</v>
      </c>
      <c r="BU155" s="230" t="s">
        <v>270</v>
      </c>
      <c r="BV155" s="230" t="s">
        <v>270</v>
      </c>
      <c r="BW155" s="230" t="s">
        <v>270</v>
      </c>
      <c r="BX155" s="230" t="s">
        <v>270</v>
      </c>
      <c r="BY155" s="230" t="s">
        <v>270</v>
      </c>
      <c r="BZ155" s="230" t="s">
        <v>270</v>
      </c>
      <c r="CA155" s="230" t="s">
        <v>270</v>
      </c>
      <c r="CB155" s="230" t="s">
        <v>270</v>
      </c>
      <c r="CC155" s="230" t="s">
        <v>270</v>
      </c>
      <c r="CD155" s="230" t="s">
        <v>270</v>
      </c>
      <c r="CE155" s="230" t="s">
        <v>270</v>
      </c>
      <c r="CF155" s="230" t="s">
        <v>270</v>
      </c>
      <c r="CG155" s="230" t="s">
        <v>270</v>
      </c>
      <c r="CH155" s="230" t="s">
        <v>270</v>
      </c>
      <c r="CI155" s="230" t="s">
        <v>270</v>
      </c>
      <c r="CJ155" s="230" t="s">
        <v>270</v>
      </c>
      <c r="CK155" s="230" t="s">
        <v>270</v>
      </c>
      <c r="CL155" s="230" t="s">
        <v>270</v>
      </c>
      <c r="CM155" s="230" t="s">
        <v>270</v>
      </c>
      <c r="CN155" s="230" t="s">
        <v>270</v>
      </c>
      <c r="CO155" s="230" t="s">
        <v>270</v>
      </c>
      <c r="CP155" s="230" t="s">
        <v>270</v>
      </c>
      <c r="CQ155" s="230" t="s">
        <v>270</v>
      </c>
      <c r="CR155" s="230" t="s">
        <v>270</v>
      </c>
      <c r="CS155" s="230" t="s">
        <v>270</v>
      </c>
      <c r="CT155" s="230" t="s">
        <v>270</v>
      </c>
      <c r="CU155" s="230" t="s">
        <v>270</v>
      </c>
      <c r="CV155" s="230" t="s">
        <v>270</v>
      </c>
      <c r="CW155" s="230" t="s">
        <v>270</v>
      </c>
      <c r="CX155" s="230" t="s">
        <v>270</v>
      </c>
      <c r="CY155" s="230" t="s">
        <v>270</v>
      </c>
      <c r="CZ155" s="230" t="s">
        <v>270</v>
      </c>
      <c r="DA155" s="230" t="s">
        <v>270</v>
      </c>
      <c r="DB155" s="230" t="s">
        <v>270</v>
      </c>
      <c r="DC155" s="230" t="s">
        <v>270</v>
      </c>
      <c r="DD155" s="230" t="s">
        <v>270</v>
      </c>
      <c r="DE155" s="230" t="s">
        <v>270</v>
      </c>
      <c r="DF155" s="230" t="s">
        <v>270</v>
      </c>
      <c r="DG155" s="230" t="s">
        <v>270</v>
      </c>
      <c r="DH155" s="230" t="s">
        <v>270</v>
      </c>
      <c r="DI155" s="230" t="s">
        <v>270</v>
      </c>
      <c r="DJ155" s="230" t="s">
        <v>270</v>
      </c>
      <c r="DK155" s="230" t="s">
        <v>270</v>
      </c>
      <c r="DL155" s="230" t="s">
        <v>270</v>
      </c>
      <c r="DM155" s="230" t="s">
        <v>270</v>
      </c>
      <c r="DN155" s="230" t="s">
        <v>270</v>
      </c>
      <c r="DO155" s="230" t="s">
        <v>270</v>
      </c>
      <c r="DP155" s="230" t="s">
        <v>270</v>
      </c>
      <c r="DQ155" s="230" t="s">
        <v>270</v>
      </c>
      <c r="DR155" s="230" t="s">
        <v>270</v>
      </c>
      <c r="DS155" s="230" t="s">
        <v>270</v>
      </c>
      <c r="DT155" s="230" t="s">
        <v>270</v>
      </c>
      <c r="DU155" s="230" t="s">
        <v>270</v>
      </c>
      <c r="DV155" s="230" t="s">
        <v>270</v>
      </c>
      <c r="DW155" s="230" t="s">
        <v>270</v>
      </c>
      <c r="DX155" s="230" t="s">
        <v>270</v>
      </c>
      <c r="DY155" s="230" t="s">
        <v>270</v>
      </c>
      <c r="DZ155" s="230" t="s">
        <v>270</v>
      </c>
      <c r="EA155" s="230" t="s">
        <v>270</v>
      </c>
      <c r="EB155" s="230" t="s">
        <v>270</v>
      </c>
      <c r="EC155" s="230" t="s">
        <v>270</v>
      </c>
      <c r="ED155" s="230" t="s">
        <v>270</v>
      </c>
      <c r="EE155" s="230" t="s">
        <v>270</v>
      </c>
      <c r="EF155" s="230" t="s">
        <v>270</v>
      </c>
      <c r="EG155" s="230" t="s">
        <v>270</v>
      </c>
      <c r="EH155" s="230" t="s">
        <v>270</v>
      </c>
      <c r="EI155" s="230" t="s">
        <v>270</v>
      </c>
      <c r="EJ155" s="230" t="s">
        <v>270</v>
      </c>
      <c r="EK155" s="230" t="s">
        <v>270</v>
      </c>
      <c r="EL155" s="230" t="s">
        <v>270</v>
      </c>
      <c r="EM155" s="230" t="s">
        <v>270</v>
      </c>
      <c r="EN155" s="230" t="s">
        <v>270</v>
      </c>
      <c r="EO155" s="230" t="s">
        <v>270</v>
      </c>
      <c r="EP155" s="230" t="s">
        <v>270</v>
      </c>
      <c r="EQ155" s="230" t="s">
        <v>270</v>
      </c>
      <c r="ER155" s="230" t="s">
        <v>270</v>
      </c>
      <c r="ES155" s="230" t="s">
        <v>354</v>
      </c>
      <c r="ET155" s="230" t="s">
        <v>302</v>
      </c>
      <c r="EU155" s="230" t="s">
        <v>270</v>
      </c>
      <c r="EV155" s="230" t="s">
        <v>270</v>
      </c>
      <c r="EW155" s="230" t="s">
        <v>270</v>
      </c>
      <c r="EX155" s="230" t="s">
        <v>270</v>
      </c>
      <c r="EY155" s="230" t="s">
        <v>270</v>
      </c>
      <c r="EZ155" s="230" t="s">
        <v>270</v>
      </c>
      <c r="FA155" s="230" t="s">
        <v>270</v>
      </c>
      <c r="FB155" s="230" t="s">
        <v>270</v>
      </c>
      <c r="FC155" s="230" t="s">
        <v>270</v>
      </c>
      <c r="FD155" s="230" t="s">
        <v>270</v>
      </c>
      <c r="FE155" s="230" t="s">
        <v>270</v>
      </c>
      <c r="FF155" s="230" t="s">
        <v>270</v>
      </c>
      <c r="FG155" s="230" t="s">
        <v>270</v>
      </c>
      <c r="FH155" s="230" t="s">
        <v>270</v>
      </c>
      <c r="FI155" s="230" t="s">
        <v>270</v>
      </c>
      <c r="FJ155" s="230" t="s">
        <v>270</v>
      </c>
      <c r="FK155" s="230" t="s">
        <v>270</v>
      </c>
      <c r="FL155" s="230" t="s">
        <v>270</v>
      </c>
      <c r="FM155" s="230" t="s">
        <v>270</v>
      </c>
      <c r="FN155" s="230" t="s">
        <v>270</v>
      </c>
      <c r="FO155" s="230" t="s">
        <v>270</v>
      </c>
      <c r="FP155" s="230" t="s">
        <v>270</v>
      </c>
      <c r="FQ155" s="230" t="s">
        <v>270</v>
      </c>
      <c r="FR155" s="230" t="s">
        <v>270</v>
      </c>
      <c r="FS155" s="230" t="s">
        <v>270</v>
      </c>
      <c r="FT155" s="230" t="s">
        <v>270</v>
      </c>
      <c r="FU155" s="230" t="s">
        <v>270</v>
      </c>
      <c r="FV155" s="230" t="s">
        <v>270</v>
      </c>
      <c r="FW155" s="230" t="s">
        <v>270</v>
      </c>
      <c r="FX155" s="230" t="s">
        <v>270</v>
      </c>
      <c r="FY155" s="230" t="s">
        <v>270</v>
      </c>
      <c r="FZ155" s="230" t="s">
        <v>270</v>
      </c>
      <c r="GA155" s="230" t="s">
        <v>270</v>
      </c>
      <c r="GB155" s="230" t="s">
        <v>270</v>
      </c>
      <c r="GC155" s="230" t="s">
        <v>270</v>
      </c>
      <c r="GD155" s="230" t="s">
        <v>270</v>
      </c>
      <c r="GE155" s="230" t="s">
        <v>270</v>
      </c>
      <c r="GF155" s="230" t="s">
        <v>270</v>
      </c>
      <c r="GG155" s="230" t="s">
        <v>270</v>
      </c>
      <c r="GH155" s="230" t="s">
        <v>270</v>
      </c>
      <c r="GI155" s="230" t="s">
        <v>270</v>
      </c>
      <c r="GJ155" s="230" t="s">
        <v>270</v>
      </c>
      <c r="GK155" s="230" t="s">
        <v>270</v>
      </c>
      <c r="GL155" s="230" t="s">
        <v>270</v>
      </c>
      <c r="GM155" s="230" t="s">
        <v>270</v>
      </c>
      <c r="GN155" s="230" t="s">
        <v>270</v>
      </c>
      <c r="GO155" s="230" t="s">
        <v>270</v>
      </c>
      <c r="GP155" s="228"/>
      <c r="GQ155" s="229" cm="1">
        <f t="array" ref="GQ155">IF(OR(N155:ER155='Annex.1　DeclarationDesired'!$F$30),ROW(),"")</f>
        <v>155</v>
      </c>
      <c r="GR155" s="229"/>
    </row>
    <row r="156" spans="1:200" s="230" customFormat="1" ht="20.65" customHeight="1">
      <c r="A156" s="242" t="s">
        <v>947</v>
      </c>
      <c r="B156" s="241" t="s">
        <v>937</v>
      </c>
      <c r="C156" s="235" t="s">
        <v>537</v>
      </c>
      <c r="D156" s="235" t="s">
        <v>948</v>
      </c>
      <c r="E156" s="235"/>
      <c r="F156" s="235" t="s">
        <v>949</v>
      </c>
      <c r="G156" s="235" t="s">
        <v>950</v>
      </c>
      <c r="H156" s="235" t="s">
        <v>265</v>
      </c>
      <c r="I156" s="235" t="s">
        <v>951</v>
      </c>
      <c r="J156" s="235" t="s">
        <v>267</v>
      </c>
      <c r="K156" s="235" t="s">
        <v>780</v>
      </c>
      <c r="L156" s="235" t="s">
        <v>268</v>
      </c>
      <c r="M156" s="230" t="s">
        <v>269</v>
      </c>
      <c r="N156" s="230">
        <v>13020</v>
      </c>
      <c r="O156" s="230">
        <v>17020</v>
      </c>
      <c r="P156" s="230">
        <v>17030</v>
      </c>
      <c r="Q156" s="230">
        <v>45060</v>
      </c>
      <c r="R156" s="230">
        <v>61020</v>
      </c>
      <c r="S156" s="230">
        <v>61040</v>
      </c>
      <c r="T156" s="230">
        <v>61050</v>
      </c>
      <c r="U156" s="230">
        <v>61060</v>
      </c>
      <c r="V156" s="230" t="s">
        <v>702</v>
      </c>
      <c r="W156" s="230">
        <v>90110</v>
      </c>
      <c r="X156" s="230">
        <v>20020</v>
      </c>
      <c r="Y156" s="230">
        <v>21010</v>
      </c>
      <c r="Z156" s="230">
        <v>30020</v>
      </c>
      <c r="BH156" s="230" t="s">
        <v>270</v>
      </c>
      <c r="BI156" s="230" t="s">
        <v>270</v>
      </c>
      <c r="BJ156" s="230" t="s">
        <v>270</v>
      </c>
      <c r="BK156" s="230" t="s">
        <v>270</v>
      </c>
      <c r="BL156" s="230" t="s">
        <v>270</v>
      </c>
      <c r="BM156" s="230" t="s">
        <v>270</v>
      </c>
      <c r="BN156" s="230" t="s">
        <v>270</v>
      </c>
      <c r="BO156" s="230" t="s">
        <v>270</v>
      </c>
      <c r="BP156" s="230" t="s">
        <v>270</v>
      </c>
      <c r="BQ156" s="230" t="s">
        <v>270</v>
      </c>
      <c r="BR156" s="230" t="s">
        <v>270</v>
      </c>
      <c r="BS156" s="230" t="s">
        <v>270</v>
      </c>
      <c r="BT156" s="230" t="s">
        <v>270</v>
      </c>
      <c r="BU156" s="230" t="s">
        <v>270</v>
      </c>
      <c r="BV156" s="230" t="s">
        <v>270</v>
      </c>
      <c r="BW156" s="230" t="s">
        <v>270</v>
      </c>
      <c r="BX156" s="230" t="s">
        <v>270</v>
      </c>
      <c r="BY156" s="230" t="s">
        <v>270</v>
      </c>
      <c r="BZ156" s="230" t="s">
        <v>270</v>
      </c>
      <c r="CA156" s="230" t="s">
        <v>270</v>
      </c>
      <c r="CB156" s="230" t="s">
        <v>270</v>
      </c>
      <c r="CC156" s="230" t="s">
        <v>270</v>
      </c>
      <c r="CD156" s="230" t="s">
        <v>270</v>
      </c>
      <c r="CE156" s="230" t="s">
        <v>270</v>
      </c>
      <c r="CF156" s="230" t="s">
        <v>270</v>
      </c>
      <c r="CG156" s="230" t="s">
        <v>270</v>
      </c>
      <c r="CH156" s="230" t="s">
        <v>270</v>
      </c>
      <c r="CI156" s="230" t="s">
        <v>270</v>
      </c>
      <c r="CJ156" s="230" t="s">
        <v>270</v>
      </c>
      <c r="CK156" s="230" t="s">
        <v>270</v>
      </c>
      <c r="CL156" s="230" t="s">
        <v>270</v>
      </c>
      <c r="CM156" s="230" t="s">
        <v>270</v>
      </c>
      <c r="CN156" s="230" t="s">
        <v>270</v>
      </c>
      <c r="CO156" s="230" t="s">
        <v>270</v>
      </c>
      <c r="CP156" s="230" t="s">
        <v>270</v>
      </c>
      <c r="CQ156" s="230" t="s">
        <v>270</v>
      </c>
      <c r="CR156" s="230" t="s">
        <v>270</v>
      </c>
      <c r="CS156" s="230" t="s">
        <v>270</v>
      </c>
      <c r="CT156" s="230" t="s">
        <v>270</v>
      </c>
      <c r="CU156" s="230" t="s">
        <v>270</v>
      </c>
      <c r="CV156" s="230" t="s">
        <v>270</v>
      </c>
      <c r="CW156" s="230" t="s">
        <v>270</v>
      </c>
      <c r="CX156" s="230" t="s">
        <v>270</v>
      </c>
      <c r="CY156" s="230" t="s">
        <v>270</v>
      </c>
      <c r="CZ156" s="230" t="s">
        <v>270</v>
      </c>
      <c r="DA156" s="230" t="s">
        <v>270</v>
      </c>
      <c r="DB156" s="230" t="s">
        <v>270</v>
      </c>
      <c r="DC156" s="230" t="s">
        <v>270</v>
      </c>
      <c r="DD156" s="230" t="s">
        <v>270</v>
      </c>
      <c r="DE156" s="230" t="s">
        <v>270</v>
      </c>
      <c r="DF156" s="230" t="s">
        <v>270</v>
      </c>
      <c r="DG156" s="230" t="s">
        <v>270</v>
      </c>
      <c r="DH156" s="230" t="s">
        <v>270</v>
      </c>
      <c r="DI156" s="230" t="s">
        <v>270</v>
      </c>
      <c r="DJ156" s="230" t="s">
        <v>270</v>
      </c>
      <c r="DK156" s="230" t="s">
        <v>270</v>
      </c>
      <c r="DL156" s="230" t="s">
        <v>270</v>
      </c>
      <c r="DM156" s="230" t="s">
        <v>270</v>
      </c>
      <c r="DN156" s="230" t="s">
        <v>270</v>
      </c>
      <c r="DO156" s="230" t="s">
        <v>270</v>
      </c>
      <c r="DP156" s="230" t="s">
        <v>270</v>
      </c>
      <c r="DQ156" s="230" t="s">
        <v>270</v>
      </c>
      <c r="DR156" s="230" t="s">
        <v>270</v>
      </c>
      <c r="DS156" s="230" t="s">
        <v>270</v>
      </c>
      <c r="DT156" s="230" t="s">
        <v>270</v>
      </c>
      <c r="DU156" s="230" t="s">
        <v>270</v>
      </c>
      <c r="DV156" s="230" t="s">
        <v>270</v>
      </c>
      <c r="DW156" s="230" t="s">
        <v>270</v>
      </c>
      <c r="DX156" s="230" t="s">
        <v>270</v>
      </c>
      <c r="DY156" s="230" t="s">
        <v>270</v>
      </c>
      <c r="DZ156" s="230" t="s">
        <v>270</v>
      </c>
      <c r="EA156" s="230" t="s">
        <v>270</v>
      </c>
      <c r="EB156" s="230" t="s">
        <v>270</v>
      </c>
      <c r="EC156" s="230" t="s">
        <v>270</v>
      </c>
      <c r="ED156" s="230" t="s">
        <v>270</v>
      </c>
      <c r="EE156" s="230" t="s">
        <v>270</v>
      </c>
      <c r="EF156" s="230" t="s">
        <v>270</v>
      </c>
      <c r="EG156" s="230" t="s">
        <v>270</v>
      </c>
      <c r="EH156" s="230" t="s">
        <v>270</v>
      </c>
      <c r="EI156" s="230" t="s">
        <v>270</v>
      </c>
      <c r="EJ156" s="230" t="s">
        <v>270</v>
      </c>
      <c r="EK156" s="230" t="s">
        <v>270</v>
      </c>
      <c r="EL156" s="230" t="s">
        <v>270</v>
      </c>
      <c r="EM156" s="230" t="s">
        <v>270</v>
      </c>
      <c r="EN156" s="230" t="s">
        <v>270</v>
      </c>
      <c r="EO156" s="230" t="s">
        <v>270</v>
      </c>
      <c r="EP156" s="230" t="s">
        <v>270</v>
      </c>
      <c r="EQ156" s="230" t="s">
        <v>270</v>
      </c>
      <c r="ER156" s="230" t="s">
        <v>270</v>
      </c>
      <c r="ES156" s="230" t="s">
        <v>556</v>
      </c>
      <c r="ET156" s="230" t="s">
        <v>277</v>
      </c>
      <c r="EU156" s="230" t="s">
        <v>300</v>
      </c>
      <c r="EV156" s="230" t="s">
        <v>301</v>
      </c>
      <c r="EW156" s="230" t="s">
        <v>333</v>
      </c>
      <c r="EX156" s="230" t="s">
        <v>307</v>
      </c>
      <c r="EY156" s="230" t="s">
        <v>952</v>
      </c>
      <c r="EZ156" s="230" t="s">
        <v>305</v>
      </c>
      <c r="FA156" s="230" t="s">
        <v>270</v>
      </c>
      <c r="FB156" s="230" t="s">
        <v>270</v>
      </c>
      <c r="FC156" s="230" t="s">
        <v>270</v>
      </c>
      <c r="FD156" s="230" t="s">
        <v>270</v>
      </c>
      <c r="FE156" s="230" t="s">
        <v>270</v>
      </c>
      <c r="FF156" s="230" t="s">
        <v>270</v>
      </c>
      <c r="FG156" s="230" t="s">
        <v>270</v>
      </c>
      <c r="FH156" s="230" t="s">
        <v>270</v>
      </c>
      <c r="FI156" s="230" t="s">
        <v>270</v>
      </c>
      <c r="FJ156" s="230" t="s">
        <v>270</v>
      </c>
      <c r="FK156" s="230" t="s">
        <v>270</v>
      </c>
      <c r="FL156" s="230" t="s">
        <v>270</v>
      </c>
      <c r="FM156" s="230" t="s">
        <v>270</v>
      </c>
      <c r="FN156" s="230" t="s">
        <v>270</v>
      </c>
      <c r="FO156" s="230" t="s">
        <v>270</v>
      </c>
      <c r="FP156" s="230" t="s">
        <v>270</v>
      </c>
      <c r="FQ156" s="230" t="s">
        <v>270</v>
      </c>
      <c r="FR156" s="230" t="s">
        <v>270</v>
      </c>
      <c r="FS156" s="230" t="s">
        <v>270</v>
      </c>
      <c r="FT156" s="230" t="s">
        <v>270</v>
      </c>
      <c r="FU156" s="230" t="s">
        <v>270</v>
      </c>
      <c r="FV156" s="230" t="s">
        <v>270</v>
      </c>
      <c r="FW156" s="230" t="s">
        <v>270</v>
      </c>
      <c r="FX156" s="230" t="s">
        <v>270</v>
      </c>
      <c r="FY156" s="230" t="s">
        <v>270</v>
      </c>
      <c r="FZ156" s="230" t="s">
        <v>270</v>
      </c>
      <c r="GA156" s="230" t="s">
        <v>270</v>
      </c>
      <c r="GB156" s="230" t="s">
        <v>270</v>
      </c>
      <c r="GC156" s="230" t="s">
        <v>270</v>
      </c>
      <c r="GD156" s="230" t="s">
        <v>270</v>
      </c>
      <c r="GE156" s="230" t="s">
        <v>270</v>
      </c>
      <c r="GF156" s="230" t="s">
        <v>270</v>
      </c>
      <c r="GG156" s="230" t="s">
        <v>270</v>
      </c>
      <c r="GH156" s="230" t="s">
        <v>270</v>
      </c>
      <c r="GI156" s="230" t="s">
        <v>270</v>
      </c>
      <c r="GJ156" s="230" t="s">
        <v>270</v>
      </c>
      <c r="GK156" s="230" t="s">
        <v>270</v>
      </c>
      <c r="GL156" s="230" t="s">
        <v>270</v>
      </c>
      <c r="GM156" s="230" t="s">
        <v>270</v>
      </c>
      <c r="GN156" s="230" t="s">
        <v>270</v>
      </c>
      <c r="GO156" s="230" t="s">
        <v>270</v>
      </c>
      <c r="GP156" s="228"/>
      <c r="GQ156" s="229" cm="1">
        <f t="array" ref="GQ156">IF(OR(N156:ER156='Annex.1　DeclarationDesired'!$F$30),ROW(),"")</f>
        <v>156</v>
      </c>
      <c r="GR156" s="229"/>
    </row>
    <row r="157" spans="1:200" s="230" customFormat="1" ht="20.65" customHeight="1">
      <c r="A157" s="242" t="s">
        <v>953</v>
      </c>
      <c r="B157" s="241" t="s">
        <v>937</v>
      </c>
      <c r="C157" s="235" t="s">
        <v>537</v>
      </c>
      <c r="D157" s="235" t="s">
        <v>954</v>
      </c>
      <c r="E157" s="235"/>
      <c r="F157" s="235" t="s">
        <v>955</v>
      </c>
      <c r="G157" s="235" t="s">
        <v>956</v>
      </c>
      <c r="H157" s="235" t="s">
        <v>265</v>
      </c>
      <c r="I157" s="235" t="s">
        <v>957</v>
      </c>
      <c r="J157" s="235" t="s">
        <v>267</v>
      </c>
      <c r="K157" s="235" t="s">
        <v>780</v>
      </c>
      <c r="L157" s="235" t="s">
        <v>268</v>
      </c>
      <c r="M157" s="230" t="s">
        <v>269</v>
      </c>
      <c r="N157" s="230">
        <v>26030</v>
      </c>
      <c r="O157" s="230">
        <v>26050</v>
      </c>
      <c r="P157" s="230">
        <v>35020</v>
      </c>
      <c r="BH157" s="230" t="s">
        <v>270</v>
      </c>
      <c r="BI157" s="230" t="s">
        <v>270</v>
      </c>
      <c r="BJ157" s="230" t="s">
        <v>270</v>
      </c>
      <c r="BK157" s="230" t="s">
        <v>270</v>
      </c>
      <c r="BL157" s="230" t="s">
        <v>270</v>
      </c>
      <c r="BM157" s="230" t="s">
        <v>270</v>
      </c>
      <c r="BN157" s="230" t="s">
        <v>270</v>
      </c>
      <c r="BO157" s="230" t="s">
        <v>270</v>
      </c>
      <c r="BP157" s="230" t="s">
        <v>270</v>
      </c>
      <c r="BQ157" s="230" t="s">
        <v>270</v>
      </c>
      <c r="BR157" s="230" t="s">
        <v>270</v>
      </c>
      <c r="BS157" s="230" t="s">
        <v>270</v>
      </c>
      <c r="BT157" s="230" t="s">
        <v>270</v>
      </c>
      <c r="BU157" s="230" t="s">
        <v>270</v>
      </c>
      <c r="BV157" s="230" t="s">
        <v>270</v>
      </c>
      <c r="BW157" s="230" t="s">
        <v>270</v>
      </c>
      <c r="BX157" s="230" t="s">
        <v>270</v>
      </c>
      <c r="BY157" s="230" t="s">
        <v>270</v>
      </c>
      <c r="BZ157" s="230" t="s">
        <v>270</v>
      </c>
      <c r="CA157" s="230" t="s">
        <v>270</v>
      </c>
      <c r="CB157" s="230" t="s">
        <v>270</v>
      </c>
      <c r="CC157" s="230" t="s">
        <v>270</v>
      </c>
      <c r="CD157" s="230" t="s">
        <v>270</v>
      </c>
      <c r="CE157" s="230" t="s">
        <v>270</v>
      </c>
      <c r="CF157" s="230" t="s">
        <v>270</v>
      </c>
      <c r="CG157" s="230" t="s">
        <v>270</v>
      </c>
      <c r="CH157" s="230" t="s">
        <v>270</v>
      </c>
      <c r="CI157" s="230" t="s">
        <v>270</v>
      </c>
      <c r="CJ157" s="230" t="s">
        <v>270</v>
      </c>
      <c r="CK157" s="230" t="s">
        <v>270</v>
      </c>
      <c r="CL157" s="230" t="s">
        <v>270</v>
      </c>
      <c r="CM157" s="230" t="s">
        <v>270</v>
      </c>
      <c r="CN157" s="230" t="s">
        <v>270</v>
      </c>
      <c r="CO157" s="230" t="s">
        <v>270</v>
      </c>
      <c r="CP157" s="230" t="s">
        <v>270</v>
      </c>
      <c r="CQ157" s="230" t="s">
        <v>270</v>
      </c>
      <c r="CR157" s="230" t="s">
        <v>270</v>
      </c>
      <c r="CS157" s="230" t="s">
        <v>270</v>
      </c>
      <c r="CT157" s="230" t="s">
        <v>270</v>
      </c>
      <c r="CU157" s="230" t="s">
        <v>270</v>
      </c>
      <c r="CV157" s="230" t="s">
        <v>270</v>
      </c>
      <c r="CW157" s="230" t="s">
        <v>270</v>
      </c>
      <c r="CX157" s="230" t="s">
        <v>270</v>
      </c>
      <c r="CY157" s="230" t="s">
        <v>270</v>
      </c>
      <c r="CZ157" s="230" t="s">
        <v>270</v>
      </c>
      <c r="DA157" s="230" t="s">
        <v>270</v>
      </c>
      <c r="DB157" s="230" t="s">
        <v>270</v>
      </c>
      <c r="DC157" s="230" t="s">
        <v>270</v>
      </c>
      <c r="DD157" s="230" t="s">
        <v>270</v>
      </c>
      <c r="DE157" s="230" t="s">
        <v>270</v>
      </c>
      <c r="DF157" s="230" t="s">
        <v>270</v>
      </c>
      <c r="DG157" s="230" t="s">
        <v>270</v>
      </c>
      <c r="DH157" s="230" t="s">
        <v>270</v>
      </c>
      <c r="DI157" s="230" t="s">
        <v>270</v>
      </c>
      <c r="DJ157" s="230" t="s">
        <v>270</v>
      </c>
      <c r="DK157" s="230" t="s">
        <v>270</v>
      </c>
      <c r="DL157" s="230" t="s">
        <v>270</v>
      </c>
      <c r="DM157" s="230" t="s">
        <v>270</v>
      </c>
      <c r="DN157" s="230" t="s">
        <v>270</v>
      </c>
      <c r="DO157" s="230" t="s">
        <v>270</v>
      </c>
      <c r="DP157" s="230" t="s">
        <v>270</v>
      </c>
      <c r="DQ157" s="230" t="s">
        <v>270</v>
      </c>
      <c r="DR157" s="230" t="s">
        <v>270</v>
      </c>
      <c r="DS157" s="230" t="s">
        <v>270</v>
      </c>
      <c r="DT157" s="230" t="s">
        <v>270</v>
      </c>
      <c r="DU157" s="230" t="s">
        <v>270</v>
      </c>
      <c r="DV157" s="230" t="s">
        <v>270</v>
      </c>
      <c r="DW157" s="230" t="s">
        <v>270</v>
      </c>
      <c r="DX157" s="230" t="s">
        <v>270</v>
      </c>
      <c r="DY157" s="230" t="s">
        <v>270</v>
      </c>
      <c r="DZ157" s="230" t="s">
        <v>270</v>
      </c>
      <c r="EA157" s="230" t="s">
        <v>270</v>
      </c>
      <c r="EB157" s="230" t="s">
        <v>270</v>
      </c>
      <c r="EC157" s="230" t="s">
        <v>270</v>
      </c>
      <c r="ED157" s="230" t="s">
        <v>270</v>
      </c>
      <c r="EE157" s="230" t="s">
        <v>270</v>
      </c>
      <c r="EF157" s="230" t="s">
        <v>270</v>
      </c>
      <c r="EG157" s="230" t="s">
        <v>270</v>
      </c>
      <c r="EH157" s="230" t="s">
        <v>270</v>
      </c>
      <c r="EI157" s="230" t="s">
        <v>270</v>
      </c>
      <c r="EJ157" s="230" t="s">
        <v>270</v>
      </c>
      <c r="EK157" s="230" t="s">
        <v>270</v>
      </c>
      <c r="EL157" s="230" t="s">
        <v>270</v>
      </c>
      <c r="EM157" s="230" t="s">
        <v>270</v>
      </c>
      <c r="EN157" s="230" t="s">
        <v>270</v>
      </c>
      <c r="EO157" s="230" t="s">
        <v>270</v>
      </c>
      <c r="EP157" s="230" t="s">
        <v>270</v>
      </c>
      <c r="EQ157" s="230" t="s">
        <v>270</v>
      </c>
      <c r="ER157" s="230" t="s">
        <v>270</v>
      </c>
      <c r="ES157" s="230" t="s">
        <v>303</v>
      </c>
      <c r="ET157" s="230" t="s">
        <v>510</v>
      </c>
      <c r="EU157" s="230" t="s">
        <v>270</v>
      </c>
      <c r="EV157" s="230" t="s">
        <v>270</v>
      </c>
      <c r="EW157" s="230" t="s">
        <v>270</v>
      </c>
      <c r="EX157" s="230" t="s">
        <v>270</v>
      </c>
      <c r="EY157" s="230" t="s">
        <v>270</v>
      </c>
      <c r="EZ157" s="230" t="s">
        <v>270</v>
      </c>
      <c r="FA157" s="230" t="s">
        <v>270</v>
      </c>
      <c r="FB157" s="230" t="s">
        <v>270</v>
      </c>
      <c r="FC157" s="230" t="s">
        <v>270</v>
      </c>
      <c r="FD157" s="230" t="s">
        <v>270</v>
      </c>
      <c r="FE157" s="230" t="s">
        <v>270</v>
      </c>
      <c r="FF157" s="230" t="s">
        <v>270</v>
      </c>
      <c r="FG157" s="230" t="s">
        <v>270</v>
      </c>
      <c r="FH157" s="230" t="s">
        <v>270</v>
      </c>
      <c r="FI157" s="230" t="s">
        <v>270</v>
      </c>
      <c r="FJ157" s="230" t="s">
        <v>270</v>
      </c>
      <c r="FK157" s="230" t="s">
        <v>270</v>
      </c>
      <c r="FL157" s="230" t="s">
        <v>270</v>
      </c>
      <c r="FM157" s="230" t="s">
        <v>270</v>
      </c>
      <c r="FN157" s="230" t="s">
        <v>270</v>
      </c>
      <c r="FO157" s="230" t="s">
        <v>270</v>
      </c>
      <c r="FP157" s="230" t="s">
        <v>270</v>
      </c>
      <c r="FQ157" s="230" t="s">
        <v>270</v>
      </c>
      <c r="FR157" s="230" t="s">
        <v>270</v>
      </c>
      <c r="FS157" s="230" t="s">
        <v>270</v>
      </c>
      <c r="FT157" s="230" t="s">
        <v>270</v>
      </c>
      <c r="FU157" s="230" t="s">
        <v>270</v>
      </c>
      <c r="FV157" s="230" t="s">
        <v>270</v>
      </c>
      <c r="FW157" s="230" t="s">
        <v>270</v>
      </c>
      <c r="FX157" s="230" t="s">
        <v>270</v>
      </c>
      <c r="FY157" s="230" t="s">
        <v>270</v>
      </c>
      <c r="FZ157" s="230" t="s">
        <v>270</v>
      </c>
      <c r="GA157" s="230" t="s">
        <v>270</v>
      </c>
      <c r="GB157" s="230" t="s">
        <v>270</v>
      </c>
      <c r="GC157" s="230" t="s">
        <v>270</v>
      </c>
      <c r="GD157" s="230" t="s">
        <v>270</v>
      </c>
      <c r="GE157" s="230" t="s">
        <v>270</v>
      </c>
      <c r="GF157" s="230" t="s">
        <v>270</v>
      </c>
      <c r="GG157" s="230" t="s">
        <v>270</v>
      </c>
      <c r="GH157" s="230" t="s">
        <v>270</v>
      </c>
      <c r="GI157" s="230" t="s">
        <v>270</v>
      </c>
      <c r="GJ157" s="230" t="s">
        <v>270</v>
      </c>
      <c r="GK157" s="230" t="s">
        <v>270</v>
      </c>
      <c r="GL157" s="230" t="s">
        <v>270</v>
      </c>
      <c r="GM157" s="230" t="s">
        <v>270</v>
      </c>
      <c r="GN157" s="230" t="s">
        <v>270</v>
      </c>
      <c r="GO157" s="230" t="s">
        <v>270</v>
      </c>
      <c r="GP157" s="228"/>
      <c r="GQ157" s="229" cm="1">
        <f t="array" ref="GQ157">IF(OR(N157:ER157='Annex.1　DeclarationDesired'!$F$30),ROW(),"")</f>
        <v>157</v>
      </c>
      <c r="GR157" s="229"/>
    </row>
    <row r="158" spans="1:200" s="230" customFormat="1" ht="20.65" customHeight="1">
      <c r="A158" s="242" t="s">
        <v>958</v>
      </c>
      <c r="B158" s="241" t="s">
        <v>937</v>
      </c>
      <c r="C158" s="235" t="s">
        <v>645</v>
      </c>
      <c r="D158" s="235" t="s">
        <v>959</v>
      </c>
      <c r="E158" s="235"/>
      <c r="F158" s="235" t="s">
        <v>960</v>
      </c>
      <c r="G158" s="244" t="s">
        <v>961</v>
      </c>
      <c r="H158" s="235" t="s">
        <v>265</v>
      </c>
      <c r="I158" s="244" t="s">
        <v>961</v>
      </c>
      <c r="J158" s="235" t="s">
        <v>267</v>
      </c>
      <c r="K158" s="235" t="s">
        <v>780</v>
      </c>
      <c r="L158" s="235" t="s">
        <v>268</v>
      </c>
      <c r="M158" s="230" t="s">
        <v>269</v>
      </c>
      <c r="N158" s="230">
        <v>39010</v>
      </c>
      <c r="O158" s="230">
        <v>39020</v>
      </c>
      <c r="P158" s="230">
        <v>39030</v>
      </c>
      <c r="Q158" s="230">
        <v>39040</v>
      </c>
      <c r="R158" s="230">
        <v>39050</v>
      </c>
      <c r="S158" s="230">
        <v>39060</v>
      </c>
      <c r="T158" s="230">
        <v>42010</v>
      </c>
      <c r="U158" s="230">
        <v>42020</v>
      </c>
      <c r="V158" s="230">
        <v>43010</v>
      </c>
      <c r="W158" s="230">
        <v>43020</v>
      </c>
      <c r="X158" s="230">
        <v>43030</v>
      </c>
      <c r="Y158" s="230">
        <v>43050</v>
      </c>
      <c r="Z158" s="230">
        <v>44030</v>
      </c>
      <c r="AA158" s="230">
        <v>44050</v>
      </c>
      <c r="BH158" s="230" t="s">
        <v>270</v>
      </c>
      <c r="BI158" s="230" t="s">
        <v>270</v>
      </c>
      <c r="BJ158" s="230" t="s">
        <v>270</v>
      </c>
      <c r="BK158" s="230" t="s">
        <v>270</v>
      </c>
      <c r="BL158" s="230" t="s">
        <v>270</v>
      </c>
      <c r="BM158" s="230" t="s">
        <v>270</v>
      </c>
      <c r="BN158" s="230" t="s">
        <v>270</v>
      </c>
      <c r="BO158" s="230" t="s">
        <v>270</v>
      </c>
      <c r="BP158" s="230" t="s">
        <v>270</v>
      </c>
      <c r="BQ158" s="230" t="s">
        <v>270</v>
      </c>
      <c r="BR158" s="230" t="s">
        <v>270</v>
      </c>
      <c r="BS158" s="230" t="s">
        <v>270</v>
      </c>
      <c r="BT158" s="230" t="s">
        <v>270</v>
      </c>
      <c r="BU158" s="230" t="s">
        <v>270</v>
      </c>
      <c r="BV158" s="230" t="s">
        <v>270</v>
      </c>
      <c r="BW158" s="230" t="s">
        <v>270</v>
      </c>
      <c r="BX158" s="230" t="s">
        <v>270</v>
      </c>
      <c r="BY158" s="230" t="s">
        <v>270</v>
      </c>
      <c r="BZ158" s="230" t="s">
        <v>270</v>
      </c>
      <c r="CA158" s="230" t="s">
        <v>270</v>
      </c>
      <c r="CB158" s="230" t="s">
        <v>270</v>
      </c>
      <c r="CC158" s="230" t="s">
        <v>270</v>
      </c>
      <c r="CD158" s="230" t="s">
        <v>270</v>
      </c>
      <c r="CE158" s="230" t="s">
        <v>270</v>
      </c>
      <c r="CF158" s="230" t="s">
        <v>270</v>
      </c>
      <c r="CG158" s="230" t="s">
        <v>270</v>
      </c>
      <c r="CH158" s="230" t="s">
        <v>270</v>
      </c>
      <c r="CI158" s="230" t="s">
        <v>270</v>
      </c>
      <c r="CJ158" s="230" t="s">
        <v>270</v>
      </c>
      <c r="CK158" s="230" t="s">
        <v>270</v>
      </c>
      <c r="CL158" s="230" t="s">
        <v>270</v>
      </c>
      <c r="CM158" s="230" t="s">
        <v>270</v>
      </c>
      <c r="CN158" s="230" t="s">
        <v>270</v>
      </c>
      <c r="CO158" s="230" t="s">
        <v>270</v>
      </c>
      <c r="CP158" s="230" t="s">
        <v>270</v>
      </c>
      <c r="CQ158" s="230" t="s">
        <v>270</v>
      </c>
      <c r="CR158" s="230" t="s">
        <v>270</v>
      </c>
      <c r="CS158" s="230" t="s">
        <v>270</v>
      </c>
      <c r="CT158" s="230" t="s">
        <v>270</v>
      </c>
      <c r="CU158" s="230" t="s">
        <v>270</v>
      </c>
      <c r="CV158" s="230" t="s">
        <v>270</v>
      </c>
      <c r="CW158" s="230" t="s">
        <v>270</v>
      </c>
      <c r="CX158" s="230" t="s">
        <v>270</v>
      </c>
      <c r="CY158" s="230" t="s">
        <v>270</v>
      </c>
      <c r="CZ158" s="230" t="s">
        <v>270</v>
      </c>
      <c r="DA158" s="230" t="s">
        <v>270</v>
      </c>
      <c r="DB158" s="230" t="s">
        <v>270</v>
      </c>
      <c r="DC158" s="230" t="s">
        <v>270</v>
      </c>
      <c r="DD158" s="230" t="s">
        <v>270</v>
      </c>
      <c r="DE158" s="230" t="s">
        <v>270</v>
      </c>
      <c r="DF158" s="230" t="s">
        <v>270</v>
      </c>
      <c r="DG158" s="230" t="s">
        <v>270</v>
      </c>
      <c r="DH158" s="230" t="s">
        <v>270</v>
      </c>
      <c r="DI158" s="230" t="s">
        <v>270</v>
      </c>
      <c r="DJ158" s="230" t="s">
        <v>270</v>
      </c>
      <c r="DK158" s="230" t="s">
        <v>270</v>
      </c>
      <c r="DL158" s="230" t="s">
        <v>270</v>
      </c>
      <c r="DM158" s="230" t="s">
        <v>270</v>
      </c>
      <c r="DN158" s="230" t="s">
        <v>270</v>
      </c>
      <c r="DO158" s="230" t="s">
        <v>270</v>
      </c>
      <c r="DP158" s="230" t="s">
        <v>270</v>
      </c>
      <c r="DQ158" s="230" t="s">
        <v>270</v>
      </c>
      <c r="DR158" s="230" t="s">
        <v>270</v>
      </c>
      <c r="DS158" s="230" t="s">
        <v>270</v>
      </c>
      <c r="DT158" s="230" t="s">
        <v>270</v>
      </c>
      <c r="DU158" s="230" t="s">
        <v>270</v>
      </c>
      <c r="DV158" s="230" t="s">
        <v>270</v>
      </c>
      <c r="DW158" s="230" t="s">
        <v>270</v>
      </c>
      <c r="DX158" s="230" t="s">
        <v>270</v>
      </c>
      <c r="DY158" s="230" t="s">
        <v>270</v>
      </c>
      <c r="DZ158" s="230" t="s">
        <v>270</v>
      </c>
      <c r="EA158" s="230" t="s">
        <v>270</v>
      </c>
      <c r="EB158" s="230" t="s">
        <v>270</v>
      </c>
      <c r="EC158" s="230" t="s">
        <v>270</v>
      </c>
      <c r="ED158" s="230" t="s">
        <v>270</v>
      </c>
      <c r="EE158" s="230" t="s">
        <v>270</v>
      </c>
      <c r="EF158" s="230" t="s">
        <v>270</v>
      </c>
      <c r="EG158" s="230" t="s">
        <v>270</v>
      </c>
      <c r="EH158" s="230" t="s">
        <v>270</v>
      </c>
      <c r="EI158" s="230" t="s">
        <v>270</v>
      </c>
      <c r="EJ158" s="230" t="s">
        <v>270</v>
      </c>
      <c r="EK158" s="230" t="s">
        <v>270</v>
      </c>
      <c r="EL158" s="230" t="s">
        <v>270</v>
      </c>
      <c r="EM158" s="230" t="s">
        <v>270</v>
      </c>
      <c r="EN158" s="230" t="s">
        <v>270</v>
      </c>
      <c r="EO158" s="230" t="s">
        <v>270</v>
      </c>
      <c r="EP158" s="230" t="s">
        <v>270</v>
      </c>
      <c r="EQ158" s="230" t="s">
        <v>270</v>
      </c>
      <c r="ER158" s="230" t="s">
        <v>270</v>
      </c>
      <c r="ES158" s="230" t="s">
        <v>323</v>
      </c>
      <c r="ET158" s="230" t="s">
        <v>324</v>
      </c>
      <c r="EU158" s="230" t="s">
        <v>332</v>
      </c>
      <c r="EV158" s="230" t="s">
        <v>319</v>
      </c>
      <c r="EW158" s="230" t="s">
        <v>270</v>
      </c>
      <c r="EX158" s="230" t="s">
        <v>270</v>
      </c>
      <c r="EY158" s="230" t="s">
        <v>270</v>
      </c>
      <c r="EZ158" s="230" t="s">
        <v>270</v>
      </c>
      <c r="FA158" s="230" t="s">
        <v>270</v>
      </c>
      <c r="FB158" s="230" t="s">
        <v>270</v>
      </c>
      <c r="FC158" s="230" t="s">
        <v>270</v>
      </c>
      <c r="FD158" s="230" t="s">
        <v>270</v>
      </c>
      <c r="FE158" s="230" t="s">
        <v>270</v>
      </c>
      <c r="FF158" s="230" t="s">
        <v>270</v>
      </c>
      <c r="FG158" s="230" t="s">
        <v>270</v>
      </c>
      <c r="FH158" s="230" t="s">
        <v>270</v>
      </c>
      <c r="FI158" s="230" t="s">
        <v>270</v>
      </c>
      <c r="FJ158" s="230" t="s">
        <v>270</v>
      </c>
      <c r="FK158" s="230" t="s">
        <v>270</v>
      </c>
      <c r="FL158" s="230" t="s">
        <v>270</v>
      </c>
      <c r="FM158" s="230" t="s">
        <v>270</v>
      </c>
      <c r="FN158" s="230" t="s">
        <v>270</v>
      </c>
      <c r="FO158" s="230" t="s">
        <v>270</v>
      </c>
      <c r="FP158" s="230" t="s">
        <v>270</v>
      </c>
      <c r="FQ158" s="230" t="s">
        <v>270</v>
      </c>
      <c r="FR158" s="230" t="s">
        <v>270</v>
      </c>
      <c r="FS158" s="230" t="s">
        <v>270</v>
      </c>
      <c r="FT158" s="230" t="s">
        <v>270</v>
      </c>
      <c r="FU158" s="230" t="s">
        <v>270</v>
      </c>
      <c r="FV158" s="230" t="s">
        <v>270</v>
      </c>
      <c r="FW158" s="230" t="s">
        <v>270</v>
      </c>
      <c r="FX158" s="230" t="s">
        <v>270</v>
      </c>
      <c r="FY158" s="230" t="s">
        <v>270</v>
      </c>
      <c r="FZ158" s="230" t="s">
        <v>270</v>
      </c>
      <c r="GA158" s="230" t="s">
        <v>270</v>
      </c>
      <c r="GB158" s="230" t="s">
        <v>270</v>
      </c>
      <c r="GC158" s="230" t="s">
        <v>270</v>
      </c>
      <c r="GD158" s="230" t="s">
        <v>270</v>
      </c>
      <c r="GE158" s="230" t="s">
        <v>270</v>
      </c>
      <c r="GF158" s="230" t="s">
        <v>270</v>
      </c>
      <c r="GG158" s="230" t="s">
        <v>270</v>
      </c>
      <c r="GH158" s="230" t="s">
        <v>270</v>
      </c>
      <c r="GI158" s="230" t="s">
        <v>270</v>
      </c>
      <c r="GJ158" s="230" t="s">
        <v>270</v>
      </c>
      <c r="GK158" s="230" t="s">
        <v>270</v>
      </c>
      <c r="GL158" s="230" t="s">
        <v>270</v>
      </c>
      <c r="GM158" s="230" t="s">
        <v>270</v>
      </c>
      <c r="GN158" s="230" t="s">
        <v>270</v>
      </c>
      <c r="GO158" s="230" t="s">
        <v>270</v>
      </c>
      <c r="GP158" s="228"/>
      <c r="GQ158" s="229" cm="1">
        <f t="array" ref="GQ158">IF(OR(N158:ER158='Annex.1　DeclarationDesired'!$F$30),ROW(),"")</f>
        <v>158</v>
      </c>
      <c r="GR158" s="229"/>
    </row>
    <row r="159" spans="1:200" s="230" customFormat="1" ht="20.65" customHeight="1">
      <c r="A159" s="242" t="s">
        <v>962</v>
      </c>
      <c r="B159" s="241" t="s">
        <v>963</v>
      </c>
      <c r="C159" s="235" t="s">
        <v>964</v>
      </c>
      <c r="D159" s="235" t="s">
        <v>965</v>
      </c>
      <c r="E159" s="235"/>
      <c r="F159" s="235"/>
      <c r="G159" s="235" t="s">
        <v>966</v>
      </c>
      <c r="H159" s="235" t="s">
        <v>315</v>
      </c>
      <c r="I159" s="235"/>
      <c r="J159" s="235"/>
      <c r="K159" s="235"/>
      <c r="L159" s="235" t="s">
        <v>268</v>
      </c>
      <c r="M159" s="230" t="s">
        <v>269</v>
      </c>
      <c r="BH159" s="230" t="s">
        <v>270</v>
      </c>
      <c r="BI159" s="230" t="s">
        <v>270</v>
      </c>
      <c r="BJ159" s="230" t="s">
        <v>270</v>
      </c>
      <c r="BK159" s="230" t="s">
        <v>270</v>
      </c>
      <c r="BL159" s="230" t="s">
        <v>270</v>
      </c>
      <c r="BM159" s="230" t="s">
        <v>270</v>
      </c>
      <c r="BN159" s="230" t="s">
        <v>270</v>
      </c>
      <c r="BO159" s="230" t="s">
        <v>270</v>
      </c>
      <c r="BP159" s="230" t="s">
        <v>270</v>
      </c>
      <c r="BQ159" s="230" t="s">
        <v>270</v>
      </c>
      <c r="BR159" s="230" t="s">
        <v>270</v>
      </c>
      <c r="BS159" s="230" t="s">
        <v>270</v>
      </c>
      <c r="BT159" s="230" t="s">
        <v>270</v>
      </c>
      <c r="BU159" s="230" t="s">
        <v>270</v>
      </c>
      <c r="BV159" s="230" t="s">
        <v>270</v>
      </c>
      <c r="BW159" s="230" t="s">
        <v>270</v>
      </c>
      <c r="BX159" s="230" t="s">
        <v>270</v>
      </c>
      <c r="BY159" s="230" t="s">
        <v>270</v>
      </c>
      <c r="BZ159" s="230" t="s">
        <v>270</v>
      </c>
      <c r="CA159" s="230" t="s">
        <v>270</v>
      </c>
      <c r="CB159" s="230" t="s">
        <v>270</v>
      </c>
      <c r="CC159" s="230" t="s">
        <v>270</v>
      </c>
      <c r="CD159" s="230" t="s">
        <v>270</v>
      </c>
      <c r="CE159" s="230" t="s">
        <v>270</v>
      </c>
      <c r="CF159" s="230" t="s">
        <v>270</v>
      </c>
      <c r="CG159" s="230" t="s">
        <v>270</v>
      </c>
      <c r="CH159" s="230" t="s">
        <v>270</v>
      </c>
      <c r="CI159" s="230" t="s">
        <v>270</v>
      </c>
      <c r="CJ159" s="230" t="s">
        <v>270</v>
      </c>
      <c r="CK159" s="230" t="s">
        <v>270</v>
      </c>
      <c r="CL159" s="230" t="s">
        <v>270</v>
      </c>
      <c r="CM159" s="230" t="s">
        <v>270</v>
      </c>
      <c r="CN159" s="230" t="s">
        <v>270</v>
      </c>
      <c r="CO159" s="230" t="s">
        <v>270</v>
      </c>
      <c r="CP159" s="230" t="s">
        <v>270</v>
      </c>
      <c r="CQ159" s="230" t="s">
        <v>270</v>
      </c>
      <c r="CR159" s="230" t="s">
        <v>270</v>
      </c>
      <c r="CS159" s="230" t="s">
        <v>270</v>
      </c>
      <c r="CT159" s="230" t="s">
        <v>270</v>
      </c>
      <c r="CU159" s="230" t="s">
        <v>270</v>
      </c>
      <c r="CV159" s="230" t="s">
        <v>270</v>
      </c>
      <c r="CW159" s="230" t="s">
        <v>270</v>
      </c>
      <c r="CX159" s="230" t="s">
        <v>270</v>
      </c>
      <c r="CY159" s="230" t="s">
        <v>270</v>
      </c>
      <c r="CZ159" s="230" t="s">
        <v>270</v>
      </c>
      <c r="DA159" s="230" t="s">
        <v>270</v>
      </c>
      <c r="DB159" s="230" t="s">
        <v>270</v>
      </c>
      <c r="DC159" s="230" t="s">
        <v>270</v>
      </c>
      <c r="DD159" s="230" t="s">
        <v>270</v>
      </c>
      <c r="DE159" s="230" t="s">
        <v>270</v>
      </c>
      <c r="DF159" s="230" t="s">
        <v>270</v>
      </c>
      <c r="DG159" s="230" t="s">
        <v>270</v>
      </c>
      <c r="DH159" s="230" t="s">
        <v>270</v>
      </c>
      <c r="DI159" s="230" t="s">
        <v>270</v>
      </c>
      <c r="DJ159" s="230" t="s">
        <v>270</v>
      </c>
      <c r="DK159" s="230" t="s">
        <v>270</v>
      </c>
      <c r="DL159" s="230" t="s">
        <v>270</v>
      </c>
      <c r="DM159" s="230" t="s">
        <v>270</v>
      </c>
      <c r="DN159" s="230" t="s">
        <v>270</v>
      </c>
      <c r="DO159" s="230" t="s">
        <v>270</v>
      </c>
      <c r="DP159" s="230" t="s">
        <v>270</v>
      </c>
      <c r="DQ159" s="230" t="s">
        <v>270</v>
      </c>
      <c r="DR159" s="230" t="s">
        <v>270</v>
      </c>
      <c r="DS159" s="230" t="s">
        <v>270</v>
      </c>
      <c r="DT159" s="230" t="s">
        <v>270</v>
      </c>
      <c r="DU159" s="230" t="s">
        <v>270</v>
      </c>
      <c r="DV159" s="230" t="s">
        <v>270</v>
      </c>
      <c r="DW159" s="230" t="s">
        <v>270</v>
      </c>
      <c r="DX159" s="230" t="s">
        <v>270</v>
      </c>
      <c r="DY159" s="230" t="s">
        <v>270</v>
      </c>
      <c r="DZ159" s="230" t="s">
        <v>270</v>
      </c>
      <c r="EA159" s="230" t="s">
        <v>270</v>
      </c>
      <c r="EB159" s="230" t="s">
        <v>270</v>
      </c>
      <c r="EC159" s="230" t="s">
        <v>270</v>
      </c>
      <c r="ED159" s="230" t="s">
        <v>270</v>
      </c>
      <c r="EE159" s="230" t="s">
        <v>270</v>
      </c>
      <c r="EF159" s="230" t="s">
        <v>270</v>
      </c>
      <c r="EG159" s="230" t="s">
        <v>270</v>
      </c>
      <c r="EH159" s="230" t="s">
        <v>270</v>
      </c>
      <c r="EI159" s="230" t="s">
        <v>270</v>
      </c>
      <c r="EJ159" s="230" t="s">
        <v>270</v>
      </c>
      <c r="EK159" s="230" t="s">
        <v>270</v>
      </c>
      <c r="EL159" s="230" t="s">
        <v>270</v>
      </c>
      <c r="EM159" s="230" t="s">
        <v>270</v>
      </c>
      <c r="EN159" s="230" t="s">
        <v>270</v>
      </c>
      <c r="EO159" s="230" t="s">
        <v>270</v>
      </c>
      <c r="EP159" s="230" t="s">
        <v>270</v>
      </c>
      <c r="EQ159" s="230" t="s">
        <v>270</v>
      </c>
      <c r="ER159" s="230" t="s">
        <v>270</v>
      </c>
      <c r="ES159" s="230" t="s">
        <v>730</v>
      </c>
      <c r="ET159" s="230" t="s">
        <v>270</v>
      </c>
      <c r="EU159" s="230" t="s">
        <v>270</v>
      </c>
      <c r="EV159" s="230" t="s">
        <v>270</v>
      </c>
      <c r="EW159" s="230" t="s">
        <v>270</v>
      </c>
      <c r="EX159" s="230" t="s">
        <v>270</v>
      </c>
      <c r="EY159" s="230" t="s">
        <v>270</v>
      </c>
      <c r="EZ159" s="230" t="s">
        <v>270</v>
      </c>
      <c r="FA159" s="230" t="s">
        <v>270</v>
      </c>
      <c r="FB159" s="230" t="s">
        <v>270</v>
      </c>
      <c r="FC159" s="230" t="s">
        <v>270</v>
      </c>
      <c r="FD159" s="230" t="s">
        <v>270</v>
      </c>
      <c r="FE159" s="230" t="s">
        <v>270</v>
      </c>
      <c r="FF159" s="230" t="s">
        <v>270</v>
      </c>
      <c r="FG159" s="230" t="s">
        <v>270</v>
      </c>
      <c r="FH159" s="230" t="s">
        <v>270</v>
      </c>
      <c r="FI159" s="230" t="s">
        <v>270</v>
      </c>
      <c r="FJ159" s="230" t="s">
        <v>270</v>
      </c>
      <c r="FK159" s="230" t="s">
        <v>270</v>
      </c>
      <c r="FL159" s="230" t="s">
        <v>270</v>
      </c>
      <c r="FM159" s="230" t="s">
        <v>270</v>
      </c>
      <c r="FN159" s="230" t="s">
        <v>270</v>
      </c>
      <c r="FO159" s="230" t="s">
        <v>270</v>
      </c>
      <c r="FP159" s="230" t="s">
        <v>270</v>
      </c>
      <c r="FQ159" s="230" t="s">
        <v>270</v>
      </c>
      <c r="FR159" s="230" t="s">
        <v>270</v>
      </c>
      <c r="FS159" s="230" t="s">
        <v>270</v>
      </c>
      <c r="FT159" s="230" t="s">
        <v>270</v>
      </c>
      <c r="FU159" s="230" t="s">
        <v>270</v>
      </c>
      <c r="FV159" s="230" t="s">
        <v>270</v>
      </c>
      <c r="FW159" s="230" t="s">
        <v>270</v>
      </c>
      <c r="FX159" s="230" t="s">
        <v>270</v>
      </c>
      <c r="FY159" s="230" t="s">
        <v>270</v>
      </c>
      <c r="FZ159" s="230" t="s">
        <v>270</v>
      </c>
      <c r="GA159" s="230" t="s">
        <v>270</v>
      </c>
      <c r="GB159" s="230" t="s">
        <v>270</v>
      </c>
      <c r="GC159" s="230" t="s">
        <v>270</v>
      </c>
      <c r="GD159" s="230" t="s">
        <v>270</v>
      </c>
      <c r="GE159" s="230" t="s">
        <v>270</v>
      </c>
      <c r="GF159" s="230" t="s">
        <v>270</v>
      </c>
      <c r="GG159" s="230" t="s">
        <v>270</v>
      </c>
      <c r="GH159" s="230" t="s">
        <v>270</v>
      </c>
      <c r="GI159" s="230" t="s">
        <v>270</v>
      </c>
      <c r="GJ159" s="230" t="s">
        <v>270</v>
      </c>
      <c r="GK159" s="230" t="s">
        <v>270</v>
      </c>
      <c r="GL159" s="230" t="s">
        <v>270</v>
      </c>
      <c r="GM159" s="230" t="s">
        <v>270</v>
      </c>
      <c r="GN159" s="230" t="s">
        <v>270</v>
      </c>
      <c r="GO159" s="230" t="s">
        <v>270</v>
      </c>
      <c r="GP159" s="228"/>
      <c r="GQ159" s="229" cm="1">
        <f t="array" ref="GQ159">IF(OR(N159:ER159='Annex.1　DeclarationDesired'!$F$30),ROW(),"")</f>
        <v>159</v>
      </c>
      <c r="GR159" s="229"/>
    </row>
    <row r="160" spans="1:200" s="230" customFormat="1" ht="20.65" customHeight="1">
      <c r="A160" s="242" t="s">
        <v>967</v>
      </c>
      <c r="B160" s="241" t="s">
        <v>963</v>
      </c>
      <c r="C160" s="235" t="s">
        <v>968</v>
      </c>
      <c r="D160" s="235" t="s">
        <v>969</v>
      </c>
      <c r="E160" s="235" t="s">
        <v>970</v>
      </c>
      <c r="F160" s="235" t="s">
        <v>970</v>
      </c>
      <c r="G160" s="235" t="s">
        <v>971</v>
      </c>
      <c r="H160" s="235" t="s">
        <v>265</v>
      </c>
      <c r="I160" s="235" t="s">
        <v>972</v>
      </c>
      <c r="J160" s="235" t="s">
        <v>265</v>
      </c>
      <c r="K160" s="235" t="s">
        <v>972</v>
      </c>
      <c r="L160" s="235" t="s">
        <v>268</v>
      </c>
      <c r="M160" s="230" t="s">
        <v>269</v>
      </c>
      <c r="N160" s="230">
        <v>23010</v>
      </c>
      <c r="O160" s="230">
        <v>23020</v>
      </c>
      <c r="P160" s="230">
        <v>23030</v>
      </c>
      <c r="Q160" s="230">
        <v>23040</v>
      </c>
      <c r="R160" s="230" t="s">
        <v>477</v>
      </c>
      <c r="BH160" s="230" t="s">
        <v>270</v>
      </c>
      <c r="BI160" s="230" t="s">
        <v>270</v>
      </c>
      <c r="BJ160" s="230" t="s">
        <v>270</v>
      </c>
      <c r="BK160" s="230" t="s">
        <v>270</v>
      </c>
      <c r="BL160" s="230" t="s">
        <v>270</v>
      </c>
      <c r="BM160" s="230" t="s">
        <v>270</v>
      </c>
      <c r="BN160" s="230" t="s">
        <v>270</v>
      </c>
      <c r="BO160" s="230" t="s">
        <v>270</v>
      </c>
      <c r="BP160" s="230" t="s">
        <v>270</v>
      </c>
      <c r="BQ160" s="230" t="s">
        <v>270</v>
      </c>
      <c r="BR160" s="230" t="s">
        <v>270</v>
      </c>
      <c r="BS160" s="230" t="s">
        <v>270</v>
      </c>
      <c r="BT160" s="230" t="s">
        <v>270</v>
      </c>
      <c r="BU160" s="230" t="s">
        <v>270</v>
      </c>
      <c r="BV160" s="230" t="s">
        <v>270</v>
      </c>
      <c r="BW160" s="230" t="s">
        <v>270</v>
      </c>
      <c r="BX160" s="230" t="s">
        <v>270</v>
      </c>
      <c r="BY160" s="230" t="s">
        <v>270</v>
      </c>
      <c r="BZ160" s="230" t="s">
        <v>270</v>
      </c>
      <c r="CA160" s="230" t="s">
        <v>270</v>
      </c>
      <c r="CB160" s="230" t="s">
        <v>270</v>
      </c>
      <c r="CC160" s="230" t="s">
        <v>270</v>
      </c>
      <c r="CD160" s="230" t="s">
        <v>270</v>
      </c>
      <c r="CE160" s="230" t="s">
        <v>270</v>
      </c>
      <c r="CF160" s="230" t="s">
        <v>270</v>
      </c>
      <c r="CG160" s="230" t="s">
        <v>270</v>
      </c>
      <c r="CH160" s="230" t="s">
        <v>270</v>
      </c>
      <c r="CI160" s="230" t="s">
        <v>270</v>
      </c>
      <c r="CJ160" s="230" t="s">
        <v>270</v>
      </c>
      <c r="CK160" s="230" t="s">
        <v>270</v>
      </c>
      <c r="CL160" s="230" t="s">
        <v>270</v>
      </c>
      <c r="CM160" s="230" t="s">
        <v>270</v>
      </c>
      <c r="CN160" s="230" t="s">
        <v>270</v>
      </c>
      <c r="CO160" s="230" t="s">
        <v>270</v>
      </c>
      <c r="CP160" s="230" t="s">
        <v>270</v>
      </c>
      <c r="CQ160" s="230" t="s">
        <v>270</v>
      </c>
      <c r="CR160" s="230" t="s">
        <v>270</v>
      </c>
      <c r="CS160" s="230" t="s">
        <v>270</v>
      </c>
      <c r="CT160" s="230" t="s">
        <v>270</v>
      </c>
      <c r="CU160" s="230" t="s">
        <v>270</v>
      </c>
      <c r="CV160" s="230" t="s">
        <v>270</v>
      </c>
      <c r="CW160" s="230" t="s">
        <v>270</v>
      </c>
      <c r="CX160" s="230" t="s">
        <v>270</v>
      </c>
      <c r="CY160" s="230" t="s">
        <v>270</v>
      </c>
      <c r="CZ160" s="230" t="s">
        <v>270</v>
      </c>
      <c r="DA160" s="230" t="s">
        <v>270</v>
      </c>
      <c r="DB160" s="230" t="s">
        <v>270</v>
      </c>
      <c r="DC160" s="230" t="s">
        <v>270</v>
      </c>
      <c r="DD160" s="230" t="s">
        <v>270</v>
      </c>
      <c r="DE160" s="230" t="s">
        <v>270</v>
      </c>
      <c r="DF160" s="230" t="s">
        <v>270</v>
      </c>
      <c r="DG160" s="230" t="s">
        <v>270</v>
      </c>
      <c r="DH160" s="230" t="s">
        <v>270</v>
      </c>
      <c r="DI160" s="230" t="s">
        <v>270</v>
      </c>
      <c r="DJ160" s="230" t="s">
        <v>270</v>
      </c>
      <c r="DK160" s="230" t="s">
        <v>270</v>
      </c>
      <c r="DL160" s="230" t="s">
        <v>270</v>
      </c>
      <c r="DM160" s="230" t="s">
        <v>270</v>
      </c>
      <c r="DN160" s="230" t="s">
        <v>270</v>
      </c>
      <c r="DO160" s="230" t="s">
        <v>270</v>
      </c>
      <c r="DP160" s="230" t="s">
        <v>270</v>
      </c>
      <c r="DQ160" s="230" t="s">
        <v>270</v>
      </c>
      <c r="DR160" s="230" t="s">
        <v>270</v>
      </c>
      <c r="DS160" s="230" t="s">
        <v>270</v>
      </c>
      <c r="DT160" s="230" t="s">
        <v>270</v>
      </c>
      <c r="DU160" s="230" t="s">
        <v>270</v>
      </c>
      <c r="DV160" s="230" t="s">
        <v>270</v>
      </c>
      <c r="DW160" s="230" t="s">
        <v>270</v>
      </c>
      <c r="DX160" s="230" t="s">
        <v>270</v>
      </c>
      <c r="DY160" s="230" t="s">
        <v>270</v>
      </c>
      <c r="DZ160" s="230" t="s">
        <v>270</v>
      </c>
      <c r="EA160" s="230" t="s">
        <v>270</v>
      </c>
      <c r="EB160" s="230" t="s">
        <v>270</v>
      </c>
      <c r="EC160" s="230" t="s">
        <v>270</v>
      </c>
      <c r="ED160" s="230" t="s">
        <v>270</v>
      </c>
      <c r="EE160" s="230" t="s">
        <v>270</v>
      </c>
      <c r="EF160" s="230" t="s">
        <v>270</v>
      </c>
      <c r="EG160" s="230" t="s">
        <v>270</v>
      </c>
      <c r="EH160" s="230" t="s">
        <v>270</v>
      </c>
      <c r="EI160" s="230" t="s">
        <v>270</v>
      </c>
      <c r="EJ160" s="230" t="s">
        <v>270</v>
      </c>
      <c r="EK160" s="230" t="s">
        <v>270</v>
      </c>
      <c r="EL160" s="230" t="s">
        <v>270</v>
      </c>
      <c r="EM160" s="230" t="s">
        <v>270</v>
      </c>
      <c r="EN160" s="230" t="s">
        <v>270</v>
      </c>
      <c r="EO160" s="230" t="s">
        <v>270</v>
      </c>
      <c r="EP160" s="230" t="s">
        <v>270</v>
      </c>
      <c r="EQ160" s="230" t="s">
        <v>270</v>
      </c>
      <c r="ER160" s="230" t="s">
        <v>270</v>
      </c>
      <c r="ES160" s="230" t="s">
        <v>302</v>
      </c>
      <c r="ET160" s="230" t="s">
        <v>270</v>
      </c>
      <c r="EU160" s="230" t="s">
        <v>270</v>
      </c>
      <c r="EV160" s="230" t="s">
        <v>270</v>
      </c>
      <c r="EW160" s="230" t="s">
        <v>270</v>
      </c>
      <c r="EX160" s="230" t="s">
        <v>270</v>
      </c>
      <c r="EY160" s="230" t="s">
        <v>270</v>
      </c>
      <c r="EZ160" s="230" t="s">
        <v>270</v>
      </c>
      <c r="FA160" s="230" t="s">
        <v>270</v>
      </c>
      <c r="FB160" s="230" t="s">
        <v>270</v>
      </c>
      <c r="FC160" s="230" t="s">
        <v>270</v>
      </c>
      <c r="FD160" s="230" t="s">
        <v>270</v>
      </c>
      <c r="FE160" s="230" t="s">
        <v>270</v>
      </c>
      <c r="FF160" s="230" t="s">
        <v>270</v>
      </c>
      <c r="FG160" s="230" t="s">
        <v>270</v>
      </c>
      <c r="FH160" s="230" t="s">
        <v>270</v>
      </c>
      <c r="FI160" s="230" t="s">
        <v>270</v>
      </c>
      <c r="FJ160" s="230" t="s">
        <v>270</v>
      </c>
      <c r="FK160" s="230" t="s">
        <v>270</v>
      </c>
      <c r="FL160" s="230" t="s">
        <v>270</v>
      </c>
      <c r="FM160" s="230" t="s">
        <v>270</v>
      </c>
      <c r="FN160" s="230" t="s">
        <v>270</v>
      </c>
      <c r="FO160" s="230" t="s">
        <v>270</v>
      </c>
      <c r="FP160" s="230" t="s">
        <v>270</v>
      </c>
      <c r="FQ160" s="230" t="s">
        <v>270</v>
      </c>
      <c r="FR160" s="230" t="s">
        <v>270</v>
      </c>
      <c r="FS160" s="230" t="s">
        <v>270</v>
      </c>
      <c r="FT160" s="230" t="s">
        <v>270</v>
      </c>
      <c r="FU160" s="230" t="s">
        <v>270</v>
      </c>
      <c r="FV160" s="230" t="s">
        <v>270</v>
      </c>
      <c r="FW160" s="230" t="s">
        <v>270</v>
      </c>
      <c r="FX160" s="230" t="s">
        <v>270</v>
      </c>
      <c r="FY160" s="230" t="s">
        <v>270</v>
      </c>
      <c r="FZ160" s="230" t="s">
        <v>270</v>
      </c>
      <c r="GA160" s="230" t="s">
        <v>270</v>
      </c>
      <c r="GB160" s="230" t="s">
        <v>270</v>
      </c>
      <c r="GC160" s="230" t="s">
        <v>270</v>
      </c>
      <c r="GD160" s="230" t="s">
        <v>270</v>
      </c>
      <c r="GE160" s="230" t="s">
        <v>270</v>
      </c>
      <c r="GF160" s="230" t="s">
        <v>270</v>
      </c>
      <c r="GG160" s="230" t="s">
        <v>270</v>
      </c>
      <c r="GH160" s="230" t="s">
        <v>270</v>
      </c>
      <c r="GI160" s="230" t="s">
        <v>270</v>
      </c>
      <c r="GJ160" s="230" t="s">
        <v>270</v>
      </c>
      <c r="GK160" s="230" t="s">
        <v>270</v>
      </c>
      <c r="GL160" s="230" t="s">
        <v>270</v>
      </c>
      <c r="GM160" s="230" t="s">
        <v>270</v>
      </c>
      <c r="GN160" s="230" t="s">
        <v>270</v>
      </c>
      <c r="GO160" s="230" t="s">
        <v>270</v>
      </c>
      <c r="GP160" s="228"/>
      <c r="GQ160" s="229" cm="1">
        <f t="array" ref="GQ160">IF(OR(N160:ER160='Annex.1　DeclarationDesired'!$F$30),ROW(),"")</f>
        <v>160</v>
      </c>
      <c r="GR160" s="229"/>
    </row>
    <row r="161" spans="1:200" s="230" customFormat="1" ht="20.65" customHeight="1">
      <c r="A161" s="242" t="s">
        <v>973</v>
      </c>
      <c r="B161" s="241" t="s">
        <v>963</v>
      </c>
      <c r="C161" s="235" t="s">
        <v>968</v>
      </c>
      <c r="D161" s="235" t="s">
        <v>974</v>
      </c>
      <c r="E161" s="235"/>
      <c r="F161" s="235"/>
      <c r="G161" s="235" t="s">
        <v>975</v>
      </c>
      <c r="H161" s="235" t="s">
        <v>265</v>
      </c>
      <c r="I161" s="235" t="s">
        <v>972</v>
      </c>
      <c r="J161" s="235" t="s">
        <v>265</v>
      </c>
      <c r="K161" s="235" t="s">
        <v>972</v>
      </c>
      <c r="L161" s="235" t="s">
        <v>268</v>
      </c>
      <c r="M161" s="230" t="s">
        <v>269</v>
      </c>
      <c r="BH161" s="230" t="s">
        <v>270</v>
      </c>
      <c r="BI161" s="230" t="s">
        <v>270</v>
      </c>
      <c r="BJ161" s="230" t="s">
        <v>270</v>
      </c>
      <c r="BK161" s="230" t="s">
        <v>270</v>
      </c>
      <c r="BL161" s="230" t="s">
        <v>270</v>
      </c>
      <c r="BM161" s="230" t="s">
        <v>270</v>
      </c>
      <c r="BN161" s="230" t="s">
        <v>270</v>
      </c>
      <c r="BO161" s="230" t="s">
        <v>270</v>
      </c>
      <c r="BP161" s="230" t="s">
        <v>270</v>
      </c>
      <c r="BQ161" s="230" t="s">
        <v>270</v>
      </c>
      <c r="BR161" s="230" t="s">
        <v>270</v>
      </c>
      <c r="BS161" s="230" t="s">
        <v>270</v>
      </c>
      <c r="BT161" s="230" t="s">
        <v>270</v>
      </c>
      <c r="BU161" s="230" t="s">
        <v>270</v>
      </c>
      <c r="BV161" s="230" t="s">
        <v>270</v>
      </c>
      <c r="BW161" s="230" t="s">
        <v>270</v>
      </c>
      <c r="BX161" s="230" t="s">
        <v>270</v>
      </c>
      <c r="BY161" s="230" t="s">
        <v>270</v>
      </c>
      <c r="BZ161" s="230" t="s">
        <v>270</v>
      </c>
      <c r="CA161" s="230" t="s">
        <v>270</v>
      </c>
      <c r="CB161" s="230" t="s">
        <v>270</v>
      </c>
      <c r="CC161" s="230" t="s">
        <v>270</v>
      </c>
      <c r="CD161" s="230" t="s">
        <v>270</v>
      </c>
      <c r="CE161" s="230" t="s">
        <v>270</v>
      </c>
      <c r="CF161" s="230" t="s">
        <v>270</v>
      </c>
      <c r="CG161" s="230" t="s">
        <v>270</v>
      </c>
      <c r="CH161" s="230" t="s">
        <v>270</v>
      </c>
      <c r="CI161" s="230" t="s">
        <v>270</v>
      </c>
      <c r="CJ161" s="230" t="s">
        <v>270</v>
      </c>
      <c r="CK161" s="230" t="s">
        <v>270</v>
      </c>
      <c r="CL161" s="230" t="s">
        <v>270</v>
      </c>
      <c r="CM161" s="230" t="s">
        <v>270</v>
      </c>
      <c r="CN161" s="230" t="s">
        <v>270</v>
      </c>
      <c r="CO161" s="230" t="s">
        <v>270</v>
      </c>
      <c r="CP161" s="230" t="s">
        <v>270</v>
      </c>
      <c r="CQ161" s="230" t="s">
        <v>270</v>
      </c>
      <c r="CR161" s="230" t="s">
        <v>270</v>
      </c>
      <c r="CS161" s="230" t="s">
        <v>270</v>
      </c>
      <c r="CT161" s="230" t="s">
        <v>270</v>
      </c>
      <c r="CU161" s="230" t="s">
        <v>270</v>
      </c>
      <c r="CV161" s="230" t="s">
        <v>270</v>
      </c>
      <c r="CW161" s="230" t="s">
        <v>270</v>
      </c>
      <c r="CX161" s="230" t="s">
        <v>270</v>
      </c>
      <c r="CY161" s="230" t="s">
        <v>270</v>
      </c>
      <c r="CZ161" s="230" t="s">
        <v>270</v>
      </c>
      <c r="DA161" s="230" t="s">
        <v>270</v>
      </c>
      <c r="DB161" s="230" t="s">
        <v>270</v>
      </c>
      <c r="DC161" s="230" t="s">
        <v>270</v>
      </c>
      <c r="DD161" s="230" t="s">
        <v>270</v>
      </c>
      <c r="DE161" s="230" t="s">
        <v>270</v>
      </c>
      <c r="DF161" s="230" t="s">
        <v>270</v>
      </c>
      <c r="DG161" s="230" t="s">
        <v>270</v>
      </c>
      <c r="DH161" s="230" t="s">
        <v>270</v>
      </c>
      <c r="DI161" s="230" t="s">
        <v>270</v>
      </c>
      <c r="DJ161" s="230" t="s">
        <v>270</v>
      </c>
      <c r="DK161" s="230" t="s">
        <v>270</v>
      </c>
      <c r="DL161" s="230" t="s">
        <v>270</v>
      </c>
      <c r="DM161" s="230" t="s">
        <v>270</v>
      </c>
      <c r="DN161" s="230" t="s">
        <v>270</v>
      </c>
      <c r="DO161" s="230" t="s">
        <v>270</v>
      </c>
      <c r="DP161" s="230" t="s">
        <v>270</v>
      </c>
      <c r="DQ161" s="230" t="s">
        <v>270</v>
      </c>
      <c r="DR161" s="230" t="s">
        <v>270</v>
      </c>
      <c r="DS161" s="230" t="s">
        <v>270</v>
      </c>
      <c r="DT161" s="230" t="s">
        <v>270</v>
      </c>
      <c r="DU161" s="230" t="s">
        <v>270</v>
      </c>
      <c r="DV161" s="230" t="s">
        <v>270</v>
      </c>
      <c r="DW161" s="230" t="s">
        <v>270</v>
      </c>
      <c r="DX161" s="230" t="s">
        <v>270</v>
      </c>
      <c r="DY161" s="230" t="s">
        <v>270</v>
      </c>
      <c r="DZ161" s="230" t="s">
        <v>270</v>
      </c>
      <c r="EA161" s="230" t="s">
        <v>270</v>
      </c>
      <c r="EB161" s="230" t="s">
        <v>270</v>
      </c>
      <c r="EC161" s="230" t="s">
        <v>270</v>
      </c>
      <c r="ED161" s="230" t="s">
        <v>270</v>
      </c>
      <c r="EE161" s="230" t="s">
        <v>270</v>
      </c>
      <c r="EF161" s="230" t="s">
        <v>270</v>
      </c>
      <c r="EG161" s="230" t="s">
        <v>270</v>
      </c>
      <c r="EH161" s="230" t="s">
        <v>270</v>
      </c>
      <c r="EI161" s="230" t="s">
        <v>270</v>
      </c>
      <c r="EJ161" s="230" t="s">
        <v>270</v>
      </c>
      <c r="EK161" s="230" t="s">
        <v>270</v>
      </c>
      <c r="EL161" s="230" t="s">
        <v>270</v>
      </c>
      <c r="EM161" s="230" t="s">
        <v>270</v>
      </c>
      <c r="EN161" s="230" t="s">
        <v>270</v>
      </c>
      <c r="EO161" s="230" t="s">
        <v>270</v>
      </c>
      <c r="EP161" s="230" t="s">
        <v>270</v>
      </c>
      <c r="EQ161" s="230" t="s">
        <v>270</v>
      </c>
      <c r="ER161" s="230" t="s">
        <v>270</v>
      </c>
      <c r="ES161" s="230" t="s">
        <v>354</v>
      </c>
      <c r="ET161" s="230" t="s">
        <v>270</v>
      </c>
      <c r="EU161" s="230" t="s">
        <v>270</v>
      </c>
      <c r="EV161" s="230" t="s">
        <v>270</v>
      </c>
      <c r="EW161" s="230" t="s">
        <v>270</v>
      </c>
      <c r="EX161" s="230" t="s">
        <v>270</v>
      </c>
      <c r="EY161" s="230" t="s">
        <v>270</v>
      </c>
      <c r="EZ161" s="230" t="s">
        <v>270</v>
      </c>
      <c r="FA161" s="230" t="s">
        <v>270</v>
      </c>
      <c r="FB161" s="230" t="s">
        <v>270</v>
      </c>
      <c r="FC161" s="230" t="s">
        <v>270</v>
      </c>
      <c r="FD161" s="230" t="s">
        <v>270</v>
      </c>
      <c r="FE161" s="230" t="s">
        <v>270</v>
      </c>
      <c r="FF161" s="230" t="s">
        <v>270</v>
      </c>
      <c r="FG161" s="230" t="s">
        <v>270</v>
      </c>
      <c r="FH161" s="230" t="s">
        <v>270</v>
      </c>
      <c r="FI161" s="230" t="s">
        <v>270</v>
      </c>
      <c r="FJ161" s="230" t="s">
        <v>270</v>
      </c>
      <c r="FK161" s="230" t="s">
        <v>270</v>
      </c>
      <c r="FL161" s="230" t="s">
        <v>270</v>
      </c>
      <c r="FM161" s="230" t="s">
        <v>270</v>
      </c>
      <c r="FN161" s="230" t="s">
        <v>270</v>
      </c>
      <c r="FO161" s="230" t="s">
        <v>270</v>
      </c>
      <c r="FP161" s="230" t="s">
        <v>270</v>
      </c>
      <c r="FQ161" s="230" t="s">
        <v>270</v>
      </c>
      <c r="FR161" s="230" t="s">
        <v>270</v>
      </c>
      <c r="FS161" s="230" t="s">
        <v>270</v>
      </c>
      <c r="FT161" s="230" t="s">
        <v>270</v>
      </c>
      <c r="FU161" s="230" t="s">
        <v>270</v>
      </c>
      <c r="FV161" s="230" t="s">
        <v>270</v>
      </c>
      <c r="FW161" s="230" t="s">
        <v>270</v>
      </c>
      <c r="FX161" s="230" t="s">
        <v>270</v>
      </c>
      <c r="FY161" s="230" t="s">
        <v>270</v>
      </c>
      <c r="FZ161" s="230" t="s">
        <v>270</v>
      </c>
      <c r="GA161" s="230" t="s">
        <v>270</v>
      </c>
      <c r="GB161" s="230" t="s">
        <v>270</v>
      </c>
      <c r="GC161" s="230" t="s">
        <v>270</v>
      </c>
      <c r="GD161" s="230" t="s">
        <v>270</v>
      </c>
      <c r="GE161" s="230" t="s">
        <v>270</v>
      </c>
      <c r="GF161" s="230" t="s">
        <v>270</v>
      </c>
      <c r="GG161" s="230" t="s">
        <v>270</v>
      </c>
      <c r="GH161" s="230" t="s">
        <v>270</v>
      </c>
      <c r="GI161" s="230" t="s">
        <v>270</v>
      </c>
      <c r="GJ161" s="230" t="s">
        <v>270</v>
      </c>
      <c r="GK161" s="230" t="s">
        <v>270</v>
      </c>
      <c r="GL161" s="230" t="s">
        <v>270</v>
      </c>
      <c r="GM161" s="230" t="s">
        <v>270</v>
      </c>
      <c r="GN161" s="230" t="s">
        <v>270</v>
      </c>
      <c r="GO161" s="230" t="s">
        <v>270</v>
      </c>
      <c r="GP161" s="228"/>
      <c r="GQ161" s="229" cm="1">
        <f t="array" ref="GQ161">IF(OR(N161:ER161='Annex.1　DeclarationDesired'!$F$30),ROW(),"")</f>
        <v>161</v>
      </c>
      <c r="GR161" s="229"/>
    </row>
    <row r="162" spans="1:200" s="230" customFormat="1" ht="20.65" customHeight="1">
      <c r="A162" s="242" t="s">
        <v>976</v>
      </c>
      <c r="B162" s="241" t="s">
        <v>963</v>
      </c>
      <c r="C162" s="235" t="s">
        <v>968</v>
      </c>
      <c r="D162" s="235" t="s">
        <v>977</v>
      </c>
      <c r="E162" s="235" t="s">
        <v>978</v>
      </c>
      <c r="F162" s="235" t="s">
        <v>979</v>
      </c>
      <c r="G162" s="235" t="s">
        <v>975</v>
      </c>
      <c r="H162" s="235" t="s">
        <v>265</v>
      </c>
      <c r="I162" s="235" t="s">
        <v>980</v>
      </c>
      <c r="J162" s="235" t="s">
        <v>265</v>
      </c>
      <c r="K162" s="235" t="s">
        <v>980</v>
      </c>
      <c r="L162" s="235" t="s">
        <v>268</v>
      </c>
      <c r="M162" s="230" t="s">
        <v>269</v>
      </c>
      <c r="N162" s="230">
        <v>27020</v>
      </c>
      <c r="O162" s="230">
        <v>27030</v>
      </c>
      <c r="P162" s="230">
        <v>27040</v>
      </c>
      <c r="Q162" s="230">
        <v>22060</v>
      </c>
      <c r="BH162" s="230" t="s">
        <v>270</v>
      </c>
      <c r="BI162" s="230" t="s">
        <v>270</v>
      </c>
      <c r="BJ162" s="230" t="s">
        <v>270</v>
      </c>
      <c r="BK162" s="230" t="s">
        <v>270</v>
      </c>
      <c r="BL162" s="230" t="s">
        <v>270</v>
      </c>
      <c r="BM162" s="230" t="s">
        <v>270</v>
      </c>
      <c r="BN162" s="230" t="s">
        <v>270</v>
      </c>
      <c r="BO162" s="230" t="s">
        <v>270</v>
      </c>
      <c r="BP162" s="230" t="s">
        <v>270</v>
      </c>
      <c r="BQ162" s="230" t="s">
        <v>270</v>
      </c>
      <c r="BR162" s="230" t="s">
        <v>270</v>
      </c>
      <c r="BS162" s="230" t="s">
        <v>270</v>
      </c>
      <c r="BT162" s="230" t="s">
        <v>270</v>
      </c>
      <c r="BU162" s="230" t="s">
        <v>270</v>
      </c>
      <c r="BV162" s="230" t="s">
        <v>270</v>
      </c>
      <c r="BW162" s="230" t="s">
        <v>270</v>
      </c>
      <c r="BX162" s="230" t="s">
        <v>270</v>
      </c>
      <c r="BY162" s="230" t="s">
        <v>270</v>
      </c>
      <c r="BZ162" s="230" t="s">
        <v>270</v>
      </c>
      <c r="CA162" s="230" t="s">
        <v>270</v>
      </c>
      <c r="CB162" s="230" t="s">
        <v>270</v>
      </c>
      <c r="CC162" s="230" t="s">
        <v>270</v>
      </c>
      <c r="CD162" s="230" t="s">
        <v>270</v>
      </c>
      <c r="CE162" s="230" t="s">
        <v>270</v>
      </c>
      <c r="CF162" s="230" t="s">
        <v>270</v>
      </c>
      <c r="CG162" s="230" t="s">
        <v>270</v>
      </c>
      <c r="CH162" s="230" t="s">
        <v>270</v>
      </c>
      <c r="CI162" s="230" t="s">
        <v>270</v>
      </c>
      <c r="CJ162" s="230" t="s">
        <v>270</v>
      </c>
      <c r="CK162" s="230" t="s">
        <v>270</v>
      </c>
      <c r="CL162" s="230" t="s">
        <v>270</v>
      </c>
      <c r="CM162" s="230" t="s">
        <v>270</v>
      </c>
      <c r="CN162" s="230" t="s">
        <v>270</v>
      </c>
      <c r="CO162" s="230" t="s">
        <v>270</v>
      </c>
      <c r="CP162" s="230" t="s">
        <v>270</v>
      </c>
      <c r="CQ162" s="230" t="s">
        <v>270</v>
      </c>
      <c r="CR162" s="230" t="s">
        <v>270</v>
      </c>
      <c r="CS162" s="230" t="s">
        <v>270</v>
      </c>
      <c r="CT162" s="230" t="s">
        <v>270</v>
      </c>
      <c r="CU162" s="230" t="s">
        <v>270</v>
      </c>
      <c r="CV162" s="230" t="s">
        <v>270</v>
      </c>
      <c r="CW162" s="230" t="s">
        <v>270</v>
      </c>
      <c r="CX162" s="230" t="s">
        <v>270</v>
      </c>
      <c r="CY162" s="230" t="s">
        <v>270</v>
      </c>
      <c r="CZ162" s="230" t="s">
        <v>270</v>
      </c>
      <c r="DA162" s="230" t="s">
        <v>270</v>
      </c>
      <c r="DB162" s="230" t="s">
        <v>270</v>
      </c>
      <c r="DC162" s="230" t="s">
        <v>270</v>
      </c>
      <c r="DD162" s="230" t="s">
        <v>270</v>
      </c>
      <c r="DE162" s="230" t="s">
        <v>270</v>
      </c>
      <c r="DF162" s="230" t="s">
        <v>270</v>
      </c>
      <c r="DG162" s="230" t="s">
        <v>270</v>
      </c>
      <c r="DH162" s="230" t="s">
        <v>270</v>
      </c>
      <c r="DI162" s="230" t="s">
        <v>270</v>
      </c>
      <c r="DJ162" s="230" t="s">
        <v>270</v>
      </c>
      <c r="DK162" s="230" t="s">
        <v>270</v>
      </c>
      <c r="DL162" s="230" t="s">
        <v>270</v>
      </c>
      <c r="DM162" s="230" t="s">
        <v>270</v>
      </c>
      <c r="DN162" s="230" t="s">
        <v>270</v>
      </c>
      <c r="DO162" s="230" t="s">
        <v>270</v>
      </c>
      <c r="DP162" s="230" t="s">
        <v>270</v>
      </c>
      <c r="DQ162" s="230" t="s">
        <v>270</v>
      </c>
      <c r="DR162" s="230" t="s">
        <v>270</v>
      </c>
      <c r="DS162" s="230" t="s">
        <v>270</v>
      </c>
      <c r="DT162" s="230" t="s">
        <v>270</v>
      </c>
      <c r="DU162" s="230" t="s">
        <v>270</v>
      </c>
      <c r="DV162" s="230" t="s">
        <v>270</v>
      </c>
      <c r="DW162" s="230" t="s">
        <v>270</v>
      </c>
      <c r="DX162" s="230" t="s">
        <v>270</v>
      </c>
      <c r="DY162" s="230" t="s">
        <v>270</v>
      </c>
      <c r="DZ162" s="230" t="s">
        <v>270</v>
      </c>
      <c r="EA162" s="230" t="s">
        <v>270</v>
      </c>
      <c r="EB162" s="230" t="s">
        <v>270</v>
      </c>
      <c r="EC162" s="230" t="s">
        <v>270</v>
      </c>
      <c r="ED162" s="230" t="s">
        <v>270</v>
      </c>
      <c r="EE162" s="230" t="s">
        <v>270</v>
      </c>
      <c r="EF162" s="230" t="s">
        <v>270</v>
      </c>
      <c r="EG162" s="230" t="s">
        <v>270</v>
      </c>
      <c r="EH162" s="230" t="s">
        <v>270</v>
      </c>
      <c r="EI162" s="230" t="s">
        <v>270</v>
      </c>
      <c r="EJ162" s="230" t="s">
        <v>270</v>
      </c>
      <c r="EK162" s="230" t="s">
        <v>270</v>
      </c>
      <c r="EL162" s="230" t="s">
        <v>270</v>
      </c>
      <c r="EM162" s="230" t="s">
        <v>270</v>
      </c>
      <c r="EN162" s="230" t="s">
        <v>270</v>
      </c>
      <c r="EO162" s="230" t="s">
        <v>270</v>
      </c>
      <c r="EP162" s="230" t="s">
        <v>270</v>
      </c>
      <c r="EQ162" s="230" t="s">
        <v>270</v>
      </c>
      <c r="ER162" s="230" t="s">
        <v>270</v>
      </c>
      <c r="ES162" s="230" t="s">
        <v>506</v>
      </c>
      <c r="ET162" s="230" t="s">
        <v>354</v>
      </c>
      <c r="EU162" s="230" t="s">
        <v>270</v>
      </c>
      <c r="EV162" s="230" t="s">
        <v>270</v>
      </c>
      <c r="EW162" s="230" t="s">
        <v>270</v>
      </c>
      <c r="EX162" s="230" t="s">
        <v>270</v>
      </c>
      <c r="EY162" s="230" t="s">
        <v>270</v>
      </c>
      <c r="EZ162" s="230" t="s">
        <v>270</v>
      </c>
      <c r="FA162" s="230" t="s">
        <v>270</v>
      </c>
      <c r="FB162" s="230" t="s">
        <v>270</v>
      </c>
      <c r="FC162" s="230" t="s">
        <v>270</v>
      </c>
      <c r="FD162" s="230" t="s">
        <v>270</v>
      </c>
      <c r="FE162" s="230" t="s">
        <v>270</v>
      </c>
      <c r="FF162" s="230" t="s">
        <v>270</v>
      </c>
      <c r="FG162" s="230" t="s">
        <v>270</v>
      </c>
      <c r="FH162" s="230" t="s">
        <v>270</v>
      </c>
      <c r="FI162" s="230" t="s">
        <v>270</v>
      </c>
      <c r="FJ162" s="230" t="s">
        <v>270</v>
      </c>
      <c r="FK162" s="230" t="s">
        <v>270</v>
      </c>
      <c r="FL162" s="230" t="s">
        <v>270</v>
      </c>
      <c r="FM162" s="230" t="s">
        <v>270</v>
      </c>
      <c r="FN162" s="230" t="s">
        <v>270</v>
      </c>
      <c r="FO162" s="230" t="s">
        <v>270</v>
      </c>
      <c r="FP162" s="230" t="s">
        <v>270</v>
      </c>
      <c r="FQ162" s="230" t="s">
        <v>270</v>
      </c>
      <c r="FR162" s="230" t="s">
        <v>270</v>
      </c>
      <c r="FS162" s="230" t="s">
        <v>270</v>
      </c>
      <c r="FT162" s="230" t="s">
        <v>270</v>
      </c>
      <c r="FU162" s="230" t="s">
        <v>270</v>
      </c>
      <c r="FV162" s="230" t="s">
        <v>270</v>
      </c>
      <c r="FW162" s="230" t="s">
        <v>270</v>
      </c>
      <c r="FX162" s="230" t="s">
        <v>270</v>
      </c>
      <c r="FY162" s="230" t="s">
        <v>270</v>
      </c>
      <c r="FZ162" s="230" t="s">
        <v>270</v>
      </c>
      <c r="GA162" s="230" t="s">
        <v>270</v>
      </c>
      <c r="GB162" s="230" t="s">
        <v>270</v>
      </c>
      <c r="GC162" s="230" t="s">
        <v>270</v>
      </c>
      <c r="GD162" s="230" t="s">
        <v>270</v>
      </c>
      <c r="GE162" s="230" t="s">
        <v>270</v>
      </c>
      <c r="GF162" s="230" t="s">
        <v>270</v>
      </c>
      <c r="GG162" s="230" t="s">
        <v>270</v>
      </c>
      <c r="GH162" s="230" t="s">
        <v>270</v>
      </c>
      <c r="GI162" s="230" t="s">
        <v>270</v>
      </c>
      <c r="GJ162" s="230" t="s">
        <v>270</v>
      </c>
      <c r="GK162" s="230" t="s">
        <v>270</v>
      </c>
      <c r="GL162" s="230" t="s">
        <v>270</v>
      </c>
      <c r="GM162" s="230" t="s">
        <v>270</v>
      </c>
      <c r="GN162" s="230" t="s">
        <v>270</v>
      </c>
      <c r="GO162" s="230" t="s">
        <v>270</v>
      </c>
      <c r="GP162" s="228"/>
      <c r="GQ162" s="229" cm="1">
        <f t="array" ref="GQ162">IF(OR(N162:ER162='Annex.1　DeclarationDesired'!$F$30),ROW(),"")</f>
        <v>162</v>
      </c>
      <c r="GR162" s="229"/>
    </row>
    <row r="163" spans="1:200" s="230" customFormat="1" ht="20.65" customHeight="1">
      <c r="A163" s="242" t="s">
        <v>981</v>
      </c>
      <c r="B163" s="241" t="s">
        <v>963</v>
      </c>
      <c r="C163" s="235" t="s">
        <v>968</v>
      </c>
      <c r="D163" s="235" t="s">
        <v>977</v>
      </c>
      <c r="E163" s="235" t="s">
        <v>982</v>
      </c>
      <c r="F163" s="235" t="s">
        <v>983</v>
      </c>
      <c r="G163" s="235" t="s">
        <v>975</v>
      </c>
      <c r="H163" s="235" t="s">
        <v>265</v>
      </c>
      <c r="I163" s="235" t="s">
        <v>980</v>
      </c>
      <c r="J163" s="235" t="s">
        <v>265</v>
      </c>
      <c r="K163" s="235" t="s">
        <v>980</v>
      </c>
      <c r="L163" s="235" t="s">
        <v>268</v>
      </c>
      <c r="M163" s="230" t="s">
        <v>269</v>
      </c>
      <c r="N163" s="230">
        <v>22050</v>
      </c>
      <c r="O163" s="230">
        <v>25010</v>
      </c>
      <c r="BH163" s="230" t="s">
        <v>270</v>
      </c>
      <c r="BI163" s="230" t="s">
        <v>270</v>
      </c>
      <c r="BJ163" s="230" t="s">
        <v>270</v>
      </c>
      <c r="BK163" s="230" t="s">
        <v>270</v>
      </c>
      <c r="BL163" s="230" t="s">
        <v>270</v>
      </c>
      <c r="BM163" s="230" t="s">
        <v>270</v>
      </c>
      <c r="BN163" s="230" t="s">
        <v>270</v>
      </c>
      <c r="BO163" s="230" t="s">
        <v>270</v>
      </c>
      <c r="BP163" s="230" t="s">
        <v>270</v>
      </c>
      <c r="BQ163" s="230" t="s">
        <v>270</v>
      </c>
      <c r="BR163" s="230" t="s">
        <v>270</v>
      </c>
      <c r="BS163" s="230" t="s">
        <v>270</v>
      </c>
      <c r="BT163" s="230" t="s">
        <v>270</v>
      </c>
      <c r="BU163" s="230" t="s">
        <v>270</v>
      </c>
      <c r="BV163" s="230" t="s">
        <v>270</v>
      </c>
      <c r="BW163" s="230" t="s">
        <v>270</v>
      </c>
      <c r="BX163" s="230" t="s">
        <v>270</v>
      </c>
      <c r="BY163" s="230" t="s">
        <v>270</v>
      </c>
      <c r="BZ163" s="230" t="s">
        <v>270</v>
      </c>
      <c r="CA163" s="230" t="s">
        <v>270</v>
      </c>
      <c r="CB163" s="230" t="s">
        <v>270</v>
      </c>
      <c r="CC163" s="230" t="s">
        <v>270</v>
      </c>
      <c r="CD163" s="230" t="s">
        <v>270</v>
      </c>
      <c r="CE163" s="230" t="s">
        <v>270</v>
      </c>
      <c r="CF163" s="230" t="s">
        <v>270</v>
      </c>
      <c r="CG163" s="230" t="s">
        <v>270</v>
      </c>
      <c r="CH163" s="230" t="s">
        <v>270</v>
      </c>
      <c r="CI163" s="230" t="s">
        <v>270</v>
      </c>
      <c r="CJ163" s="230" t="s">
        <v>270</v>
      </c>
      <c r="CK163" s="230" t="s">
        <v>270</v>
      </c>
      <c r="CL163" s="230" t="s">
        <v>270</v>
      </c>
      <c r="CM163" s="230" t="s">
        <v>270</v>
      </c>
      <c r="CN163" s="230" t="s">
        <v>270</v>
      </c>
      <c r="CO163" s="230" t="s">
        <v>270</v>
      </c>
      <c r="CP163" s="230" t="s">
        <v>270</v>
      </c>
      <c r="CQ163" s="230" t="s">
        <v>270</v>
      </c>
      <c r="CR163" s="230" t="s">
        <v>270</v>
      </c>
      <c r="CS163" s="230" t="s">
        <v>270</v>
      </c>
      <c r="CT163" s="230" t="s">
        <v>270</v>
      </c>
      <c r="CU163" s="230" t="s">
        <v>270</v>
      </c>
      <c r="CV163" s="230" t="s">
        <v>270</v>
      </c>
      <c r="CW163" s="230" t="s">
        <v>270</v>
      </c>
      <c r="CX163" s="230" t="s">
        <v>270</v>
      </c>
      <c r="CY163" s="230" t="s">
        <v>270</v>
      </c>
      <c r="CZ163" s="230" t="s">
        <v>270</v>
      </c>
      <c r="DA163" s="230" t="s">
        <v>270</v>
      </c>
      <c r="DB163" s="230" t="s">
        <v>270</v>
      </c>
      <c r="DC163" s="230" t="s">
        <v>270</v>
      </c>
      <c r="DD163" s="230" t="s">
        <v>270</v>
      </c>
      <c r="DE163" s="230" t="s">
        <v>270</v>
      </c>
      <c r="DF163" s="230" t="s">
        <v>270</v>
      </c>
      <c r="DG163" s="230" t="s">
        <v>270</v>
      </c>
      <c r="DH163" s="230" t="s">
        <v>270</v>
      </c>
      <c r="DI163" s="230" t="s">
        <v>270</v>
      </c>
      <c r="DJ163" s="230" t="s">
        <v>270</v>
      </c>
      <c r="DK163" s="230" t="s">
        <v>270</v>
      </c>
      <c r="DL163" s="230" t="s">
        <v>270</v>
      </c>
      <c r="DM163" s="230" t="s">
        <v>270</v>
      </c>
      <c r="DN163" s="230" t="s">
        <v>270</v>
      </c>
      <c r="DO163" s="230" t="s">
        <v>270</v>
      </c>
      <c r="DP163" s="230" t="s">
        <v>270</v>
      </c>
      <c r="DQ163" s="230" t="s">
        <v>270</v>
      </c>
      <c r="DR163" s="230" t="s">
        <v>270</v>
      </c>
      <c r="DS163" s="230" t="s">
        <v>270</v>
      </c>
      <c r="DT163" s="230" t="s">
        <v>270</v>
      </c>
      <c r="DU163" s="230" t="s">
        <v>270</v>
      </c>
      <c r="DV163" s="230" t="s">
        <v>270</v>
      </c>
      <c r="DW163" s="230" t="s">
        <v>270</v>
      </c>
      <c r="DX163" s="230" t="s">
        <v>270</v>
      </c>
      <c r="DY163" s="230" t="s">
        <v>270</v>
      </c>
      <c r="DZ163" s="230" t="s">
        <v>270</v>
      </c>
      <c r="EA163" s="230" t="s">
        <v>270</v>
      </c>
      <c r="EB163" s="230" t="s">
        <v>270</v>
      </c>
      <c r="EC163" s="230" t="s">
        <v>270</v>
      </c>
      <c r="ED163" s="230" t="s">
        <v>270</v>
      </c>
      <c r="EE163" s="230" t="s">
        <v>270</v>
      </c>
      <c r="EF163" s="230" t="s">
        <v>270</v>
      </c>
      <c r="EG163" s="230" t="s">
        <v>270</v>
      </c>
      <c r="EH163" s="230" t="s">
        <v>270</v>
      </c>
      <c r="EI163" s="230" t="s">
        <v>270</v>
      </c>
      <c r="EJ163" s="230" t="s">
        <v>270</v>
      </c>
      <c r="EK163" s="230" t="s">
        <v>270</v>
      </c>
      <c r="EL163" s="230" t="s">
        <v>270</v>
      </c>
      <c r="EM163" s="230" t="s">
        <v>270</v>
      </c>
      <c r="EN163" s="230" t="s">
        <v>270</v>
      </c>
      <c r="EO163" s="230" t="s">
        <v>270</v>
      </c>
      <c r="EP163" s="230" t="s">
        <v>270</v>
      </c>
      <c r="EQ163" s="230" t="s">
        <v>270</v>
      </c>
      <c r="ER163" s="230" t="s">
        <v>270</v>
      </c>
      <c r="ES163" s="230" t="s">
        <v>354</v>
      </c>
      <c r="ET163" s="230" t="s">
        <v>355</v>
      </c>
      <c r="EU163" s="230" t="s">
        <v>270</v>
      </c>
      <c r="EV163" s="230" t="s">
        <v>270</v>
      </c>
      <c r="EW163" s="230" t="s">
        <v>270</v>
      </c>
      <c r="EX163" s="230" t="s">
        <v>270</v>
      </c>
      <c r="EY163" s="230" t="s">
        <v>270</v>
      </c>
      <c r="EZ163" s="230" t="s">
        <v>270</v>
      </c>
      <c r="FA163" s="230" t="s">
        <v>270</v>
      </c>
      <c r="FB163" s="230" t="s">
        <v>270</v>
      </c>
      <c r="FC163" s="230" t="s">
        <v>270</v>
      </c>
      <c r="FD163" s="230" t="s">
        <v>270</v>
      </c>
      <c r="FE163" s="230" t="s">
        <v>270</v>
      </c>
      <c r="FF163" s="230" t="s">
        <v>270</v>
      </c>
      <c r="FG163" s="230" t="s">
        <v>270</v>
      </c>
      <c r="FH163" s="230" t="s">
        <v>270</v>
      </c>
      <c r="FI163" s="230" t="s">
        <v>270</v>
      </c>
      <c r="FJ163" s="230" t="s">
        <v>270</v>
      </c>
      <c r="FK163" s="230" t="s">
        <v>270</v>
      </c>
      <c r="FL163" s="230" t="s">
        <v>270</v>
      </c>
      <c r="FM163" s="230" t="s">
        <v>270</v>
      </c>
      <c r="FN163" s="230" t="s">
        <v>270</v>
      </c>
      <c r="FO163" s="230" t="s">
        <v>270</v>
      </c>
      <c r="FP163" s="230" t="s">
        <v>270</v>
      </c>
      <c r="FQ163" s="230" t="s">
        <v>270</v>
      </c>
      <c r="FR163" s="230" t="s">
        <v>270</v>
      </c>
      <c r="FS163" s="230" t="s">
        <v>270</v>
      </c>
      <c r="FT163" s="230" t="s">
        <v>270</v>
      </c>
      <c r="FU163" s="230" t="s">
        <v>270</v>
      </c>
      <c r="FV163" s="230" t="s">
        <v>270</v>
      </c>
      <c r="FW163" s="230" t="s">
        <v>270</v>
      </c>
      <c r="FX163" s="230" t="s">
        <v>270</v>
      </c>
      <c r="FY163" s="230" t="s">
        <v>270</v>
      </c>
      <c r="FZ163" s="230" t="s">
        <v>270</v>
      </c>
      <c r="GA163" s="230" t="s">
        <v>270</v>
      </c>
      <c r="GB163" s="230" t="s">
        <v>270</v>
      </c>
      <c r="GC163" s="230" t="s">
        <v>270</v>
      </c>
      <c r="GD163" s="230" t="s">
        <v>270</v>
      </c>
      <c r="GE163" s="230" t="s">
        <v>270</v>
      </c>
      <c r="GF163" s="230" t="s">
        <v>270</v>
      </c>
      <c r="GG163" s="230" t="s">
        <v>270</v>
      </c>
      <c r="GH163" s="230" t="s">
        <v>270</v>
      </c>
      <c r="GI163" s="230" t="s">
        <v>270</v>
      </c>
      <c r="GJ163" s="230" t="s">
        <v>270</v>
      </c>
      <c r="GK163" s="230" t="s">
        <v>270</v>
      </c>
      <c r="GL163" s="230" t="s">
        <v>270</v>
      </c>
      <c r="GM163" s="230" t="s">
        <v>270</v>
      </c>
      <c r="GN163" s="230" t="s">
        <v>270</v>
      </c>
      <c r="GO163" s="230" t="s">
        <v>270</v>
      </c>
      <c r="GP163" s="228"/>
      <c r="GQ163" s="229" cm="1">
        <f t="array" ref="GQ163">IF(OR(N163:ER163='Annex.1　DeclarationDesired'!$F$30),ROW(),"")</f>
        <v>163</v>
      </c>
      <c r="GR163" s="229"/>
    </row>
    <row r="164" spans="1:200" s="230" customFormat="1" ht="20.65" customHeight="1">
      <c r="A164" s="242" t="s">
        <v>984</v>
      </c>
      <c r="B164" s="241" t="s">
        <v>963</v>
      </c>
      <c r="C164" s="235" t="s">
        <v>968</v>
      </c>
      <c r="D164" s="235" t="s">
        <v>977</v>
      </c>
      <c r="E164" s="235" t="s">
        <v>985</v>
      </c>
      <c r="F164" s="235" t="s">
        <v>986</v>
      </c>
      <c r="G164" s="235" t="s">
        <v>975</v>
      </c>
      <c r="H164" s="235" t="s">
        <v>265</v>
      </c>
      <c r="I164" s="235" t="s">
        <v>980</v>
      </c>
      <c r="J164" s="235" t="s">
        <v>265</v>
      </c>
      <c r="K164" s="235" t="s">
        <v>980</v>
      </c>
      <c r="L164" s="235" t="s">
        <v>268</v>
      </c>
      <c r="M164" s="230" t="s">
        <v>269</v>
      </c>
      <c r="N164" s="230">
        <v>21020</v>
      </c>
      <c r="O164" s="230">
        <v>21030</v>
      </c>
      <c r="BH164" s="230" t="s">
        <v>270</v>
      </c>
      <c r="BI164" s="230" t="s">
        <v>270</v>
      </c>
      <c r="BJ164" s="230" t="s">
        <v>270</v>
      </c>
      <c r="BK164" s="230" t="s">
        <v>270</v>
      </c>
      <c r="BL164" s="230" t="s">
        <v>270</v>
      </c>
      <c r="BM164" s="230" t="s">
        <v>270</v>
      </c>
      <c r="BN164" s="230" t="s">
        <v>270</v>
      </c>
      <c r="BO164" s="230" t="s">
        <v>270</v>
      </c>
      <c r="BP164" s="230" t="s">
        <v>270</v>
      </c>
      <c r="BQ164" s="230" t="s">
        <v>270</v>
      </c>
      <c r="BR164" s="230" t="s">
        <v>270</v>
      </c>
      <c r="BS164" s="230" t="s">
        <v>270</v>
      </c>
      <c r="BT164" s="230" t="s">
        <v>270</v>
      </c>
      <c r="BU164" s="230" t="s">
        <v>270</v>
      </c>
      <c r="BV164" s="230" t="s">
        <v>270</v>
      </c>
      <c r="BW164" s="230" t="s">
        <v>270</v>
      </c>
      <c r="BX164" s="230" t="s">
        <v>270</v>
      </c>
      <c r="BY164" s="230" t="s">
        <v>270</v>
      </c>
      <c r="BZ164" s="230" t="s">
        <v>270</v>
      </c>
      <c r="CA164" s="230" t="s">
        <v>270</v>
      </c>
      <c r="CB164" s="230" t="s">
        <v>270</v>
      </c>
      <c r="CC164" s="230" t="s">
        <v>270</v>
      </c>
      <c r="CD164" s="230" t="s">
        <v>270</v>
      </c>
      <c r="CE164" s="230" t="s">
        <v>270</v>
      </c>
      <c r="CF164" s="230" t="s">
        <v>270</v>
      </c>
      <c r="CG164" s="230" t="s">
        <v>270</v>
      </c>
      <c r="CH164" s="230" t="s">
        <v>270</v>
      </c>
      <c r="CI164" s="230" t="s">
        <v>270</v>
      </c>
      <c r="CJ164" s="230" t="s">
        <v>270</v>
      </c>
      <c r="CK164" s="230" t="s">
        <v>270</v>
      </c>
      <c r="CL164" s="230" t="s">
        <v>270</v>
      </c>
      <c r="CM164" s="230" t="s">
        <v>270</v>
      </c>
      <c r="CN164" s="230" t="s">
        <v>270</v>
      </c>
      <c r="CO164" s="230" t="s">
        <v>270</v>
      </c>
      <c r="CP164" s="230" t="s">
        <v>270</v>
      </c>
      <c r="CQ164" s="230" t="s">
        <v>270</v>
      </c>
      <c r="CR164" s="230" t="s">
        <v>270</v>
      </c>
      <c r="CS164" s="230" t="s">
        <v>270</v>
      </c>
      <c r="CT164" s="230" t="s">
        <v>270</v>
      </c>
      <c r="CU164" s="230" t="s">
        <v>270</v>
      </c>
      <c r="CV164" s="230" t="s">
        <v>270</v>
      </c>
      <c r="CW164" s="230" t="s">
        <v>270</v>
      </c>
      <c r="CX164" s="230" t="s">
        <v>270</v>
      </c>
      <c r="CY164" s="230" t="s">
        <v>270</v>
      </c>
      <c r="CZ164" s="230" t="s">
        <v>270</v>
      </c>
      <c r="DA164" s="230" t="s">
        <v>270</v>
      </c>
      <c r="DB164" s="230" t="s">
        <v>270</v>
      </c>
      <c r="DC164" s="230" t="s">
        <v>270</v>
      </c>
      <c r="DD164" s="230" t="s">
        <v>270</v>
      </c>
      <c r="DE164" s="230" t="s">
        <v>270</v>
      </c>
      <c r="DF164" s="230" t="s">
        <v>270</v>
      </c>
      <c r="DG164" s="230" t="s">
        <v>270</v>
      </c>
      <c r="DH164" s="230" t="s">
        <v>270</v>
      </c>
      <c r="DI164" s="230" t="s">
        <v>270</v>
      </c>
      <c r="DJ164" s="230" t="s">
        <v>270</v>
      </c>
      <c r="DK164" s="230" t="s">
        <v>270</v>
      </c>
      <c r="DL164" s="230" t="s">
        <v>270</v>
      </c>
      <c r="DM164" s="230" t="s">
        <v>270</v>
      </c>
      <c r="DN164" s="230" t="s">
        <v>270</v>
      </c>
      <c r="DO164" s="230" t="s">
        <v>270</v>
      </c>
      <c r="DP164" s="230" t="s">
        <v>270</v>
      </c>
      <c r="DQ164" s="230" t="s">
        <v>270</v>
      </c>
      <c r="DR164" s="230" t="s">
        <v>270</v>
      </c>
      <c r="DS164" s="230" t="s">
        <v>270</v>
      </c>
      <c r="DT164" s="230" t="s">
        <v>270</v>
      </c>
      <c r="DU164" s="230" t="s">
        <v>270</v>
      </c>
      <c r="DV164" s="230" t="s">
        <v>270</v>
      </c>
      <c r="DW164" s="230" t="s">
        <v>270</v>
      </c>
      <c r="DX164" s="230" t="s">
        <v>270</v>
      </c>
      <c r="DY164" s="230" t="s">
        <v>270</v>
      </c>
      <c r="DZ164" s="230" t="s">
        <v>270</v>
      </c>
      <c r="EA164" s="230" t="s">
        <v>270</v>
      </c>
      <c r="EB164" s="230" t="s">
        <v>270</v>
      </c>
      <c r="EC164" s="230" t="s">
        <v>270</v>
      </c>
      <c r="ED164" s="230" t="s">
        <v>270</v>
      </c>
      <c r="EE164" s="230" t="s">
        <v>270</v>
      </c>
      <c r="EF164" s="230" t="s">
        <v>270</v>
      </c>
      <c r="EG164" s="230" t="s">
        <v>270</v>
      </c>
      <c r="EH164" s="230" t="s">
        <v>270</v>
      </c>
      <c r="EI164" s="230" t="s">
        <v>270</v>
      </c>
      <c r="EJ164" s="230" t="s">
        <v>270</v>
      </c>
      <c r="EK164" s="230" t="s">
        <v>270</v>
      </c>
      <c r="EL164" s="230" t="s">
        <v>270</v>
      </c>
      <c r="EM164" s="230" t="s">
        <v>270</v>
      </c>
      <c r="EN164" s="230" t="s">
        <v>270</v>
      </c>
      <c r="EO164" s="230" t="s">
        <v>270</v>
      </c>
      <c r="EP164" s="230" t="s">
        <v>270</v>
      </c>
      <c r="EQ164" s="230" t="s">
        <v>270</v>
      </c>
      <c r="ER164" s="230" t="s">
        <v>270</v>
      </c>
      <c r="ES164" s="230" t="s">
        <v>301</v>
      </c>
      <c r="ET164" s="230" t="s">
        <v>270</v>
      </c>
      <c r="EU164" s="230" t="s">
        <v>270</v>
      </c>
      <c r="EV164" s="230" t="s">
        <v>270</v>
      </c>
      <c r="EW164" s="230" t="s">
        <v>270</v>
      </c>
      <c r="EX164" s="230" t="s">
        <v>270</v>
      </c>
      <c r="EY164" s="230" t="s">
        <v>270</v>
      </c>
      <c r="EZ164" s="230" t="s">
        <v>270</v>
      </c>
      <c r="FA164" s="230" t="s">
        <v>270</v>
      </c>
      <c r="FB164" s="230" t="s">
        <v>270</v>
      </c>
      <c r="FC164" s="230" t="s">
        <v>270</v>
      </c>
      <c r="FD164" s="230" t="s">
        <v>270</v>
      </c>
      <c r="FE164" s="230" t="s">
        <v>270</v>
      </c>
      <c r="FF164" s="230" t="s">
        <v>270</v>
      </c>
      <c r="FG164" s="230" t="s">
        <v>270</v>
      </c>
      <c r="FH164" s="230" t="s">
        <v>270</v>
      </c>
      <c r="FI164" s="230" t="s">
        <v>270</v>
      </c>
      <c r="FJ164" s="230" t="s">
        <v>270</v>
      </c>
      <c r="FK164" s="230" t="s">
        <v>270</v>
      </c>
      <c r="FL164" s="230" t="s">
        <v>270</v>
      </c>
      <c r="FM164" s="230" t="s">
        <v>270</v>
      </c>
      <c r="FN164" s="230" t="s">
        <v>270</v>
      </c>
      <c r="FO164" s="230" t="s">
        <v>270</v>
      </c>
      <c r="FP164" s="230" t="s">
        <v>270</v>
      </c>
      <c r="FQ164" s="230" t="s">
        <v>270</v>
      </c>
      <c r="FR164" s="230" t="s">
        <v>270</v>
      </c>
      <c r="FS164" s="230" t="s">
        <v>270</v>
      </c>
      <c r="FT164" s="230" t="s">
        <v>270</v>
      </c>
      <c r="FU164" s="230" t="s">
        <v>270</v>
      </c>
      <c r="FV164" s="230" t="s">
        <v>270</v>
      </c>
      <c r="FW164" s="230" t="s">
        <v>270</v>
      </c>
      <c r="FX164" s="230" t="s">
        <v>270</v>
      </c>
      <c r="FY164" s="230" t="s">
        <v>270</v>
      </c>
      <c r="FZ164" s="230" t="s">
        <v>270</v>
      </c>
      <c r="GA164" s="230" t="s">
        <v>270</v>
      </c>
      <c r="GB164" s="230" t="s">
        <v>270</v>
      </c>
      <c r="GC164" s="230" t="s">
        <v>270</v>
      </c>
      <c r="GD164" s="230" t="s">
        <v>270</v>
      </c>
      <c r="GE164" s="230" t="s">
        <v>270</v>
      </c>
      <c r="GF164" s="230" t="s">
        <v>270</v>
      </c>
      <c r="GG164" s="230" t="s">
        <v>270</v>
      </c>
      <c r="GH164" s="230" t="s">
        <v>270</v>
      </c>
      <c r="GI164" s="230" t="s">
        <v>270</v>
      </c>
      <c r="GJ164" s="230" t="s">
        <v>270</v>
      </c>
      <c r="GK164" s="230" t="s">
        <v>270</v>
      </c>
      <c r="GL164" s="230" t="s">
        <v>270</v>
      </c>
      <c r="GM164" s="230" t="s">
        <v>270</v>
      </c>
      <c r="GN164" s="230" t="s">
        <v>270</v>
      </c>
      <c r="GO164" s="230" t="s">
        <v>270</v>
      </c>
      <c r="GP164" s="228"/>
      <c r="GQ164" s="229" cm="1">
        <f t="array" ref="GQ164">IF(OR(N164:ER164='Annex.1　DeclarationDesired'!$F$30),ROW(),"")</f>
        <v>164</v>
      </c>
      <c r="GR164" s="229"/>
    </row>
    <row r="165" spans="1:200" s="230" customFormat="1" ht="20.65" customHeight="1">
      <c r="A165" s="242" t="s">
        <v>987</v>
      </c>
      <c r="B165" s="241" t="s">
        <v>963</v>
      </c>
      <c r="C165" s="235" t="s">
        <v>968</v>
      </c>
      <c r="D165" s="235" t="s">
        <v>977</v>
      </c>
      <c r="E165" s="235" t="s">
        <v>988</v>
      </c>
      <c r="F165" s="235" t="s">
        <v>989</v>
      </c>
      <c r="G165" s="235" t="s">
        <v>975</v>
      </c>
      <c r="H165" s="235" t="s">
        <v>265</v>
      </c>
      <c r="I165" s="235" t="s">
        <v>980</v>
      </c>
      <c r="J165" s="235" t="s">
        <v>265</v>
      </c>
      <c r="K165" s="235" t="s">
        <v>980</v>
      </c>
      <c r="L165" s="235" t="s">
        <v>268</v>
      </c>
      <c r="M165" s="230" t="s">
        <v>269</v>
      </c>
      <c r="N165" s="230">
        <v>31020</v>
      </c>
      <c r="O165" s="230">
        <v>64060</v>
      </c>
      <c r="BH165" s="230" t="s">
        <v>270</v>
      </c>
      <c r="BI165" s="230" t="s">
        <v>270</v>
      </c>
      <c r="BJ165" s="230" t="s">
        <v>270</v>
      </c>
      <c r="BK165" s="230" t="s">
        <v>270</v>
      </c>
      <c r="BL165" s="230" t="s">
        <v>270</v>
      </c>
      <c r="BM165" s="230" t="s">
        <v>270</v>
      </c>
      <c r="BN165" s="230" t="s">
        <v>270</v>
      </c>
      <c r="BO165" s="230" t="s">
        <v>270</v>
      </c>
      <c r="BP165" s="230" t="s">
        <v>270</v>
      </c>
      <c r="BQ165" s="230" t="s">
        <v>270</v>
      </c>
      <c r="BR165" s="230" t="s">
        <v>270</v>
      </c>
      <c r="BS165" s="230" t="s">
        <v>270</v>
      </c>
      <c r="BT165" s="230" t="s">
        <v>270</v>
      </c>
      <c r="BU165" s="230" t="s">
        <v>270</v>
      </c>
      <c r="BV165" s="230" t="s">
        <v>270</v>
      </c>
      <c r="BW165" s="230" t="s">
        <v>270</v>
      </c>
      <c r="BX165" s="230" t="s">
        <v>270</v>
      </c>
      <c r="BY165" s="230" t="s">
        <v>270</v>
      </c>
      <c r="BZ165" s="230" t="s">
        <v>270</v>
      </c>
      <c r="CA165" s="230" t="s">
        <v>270</v>
      </c>
      <c r="CB165" s="230" t="s">
        <v>270</v>
      </c>
      <c r="CC165" s="230" t="s">
        <v>270</v>
      </c>
      <c r="CD165" s="230" t="s">
        <v>270</v>
      </c>
      <c r="CE165" s="230" t="s">
        <v>270</v>
      </c>
      <c r="CF165" s="230" t="s">
        <v>270</v>
      </c>
      <c r="CG165" s="230" t="s">
        <v>270</v>
      </c>
      <c r="CH165" s="230" t="s">
        <v>270</v>
      </c>
      <c r="CI165" s="230" t="s">
        <v>270</v>
      </c>
      <c r="CJ165" s="230" t="s">
        <v>270</v>
      </c>
      <c r="CK165" s="230" t="s">
        <v>270</v>
      </c>
      <c r="CL165" s="230" t="s">
        <v>270</v>
      </c>
      <c r="CM165" s="230" t="s">
        <v>270</v>
      </c>
      <c r="CN165" s="230" t="s">
        <v>270</v>
      </c>
      <c r="CO165" s="230" t="s">
        <v>270</v>
      </c>
      <c r="CP165" s="230" t="s">
        <v>270</v>
      </c>
      <c r="CQ165" s="230" t="s">
        <v>270</v>
      </c>
      <c r="CR165" s="230" t="s">
        <v>270</v>
      </c>
      <c r="CS165" s="230" t="s">
        <v>270</v>
      </c>
      <c r="CT165" s="230" t="s">
        <v>270</v>
      </c>
      <c r="CU165" s="230" t="s">
        <v>270</v>
      </c>
      <c r="CV165" s="230" t="s">
        <v>270</v>
      </c>
      <c r="CW165" s="230" t="s">
        <v>270</v>
      </c>
      <c r="CX165" s="230" t="s">
        <v>270</v>
      </c>
      <c r="CY165" s="230" t="s">
        <v>270</v>
      </c>
      <c r="CZ165" s="230" t="s">
        <v>270</v>
      </c>
      <c r="DA165" s="230" t="s">
        <v>270</v>
      </c>
      <c r="DB165" s="230" t="s">
        <v>270</v>
      </c>
      <c r="DC165" s="230" t="s">
        <v>270</v>
      </c>
      <c r="DD165" s="230" t="s">
        <v>270</v>
      </c>
      <c r="DE165" s="230" t="s">
        <v>270</v>
      </c>
      <c r="DF165" s="230" t="s">
        <v>270</v>
      </c>
      <c r="DG165" s="230" t="s">
        <v>270</v>
      </c>
      <c r="DH165" s="230" t="s">
        <v>270</v>
      </c>
      <c r="DI165" s="230" t="s">
        <v>270</v>
      </c>
      <c r="DJ165" s="230" t="s">
        <v>270</v>
      </c>
      <c r="DK165" s="230" t="s">
        <v>270</v>
      </c>
      <c r="DL165" s="230" t="s">
        <v>270</v>
      </c>
      <c r="DM165" s="230" t="s">
        <v>270</v>
      </c>
      <c r="DN165" s="230" t="s">
        <v>270</v>
      </c>
      <c r="DO165" s="230" t="s">
        <v>270</v>
      </c>
      <c r="DP165" s="230" t="s">
        <v>270</v>
      </c>
      <c r="DQ165" s="230" t="s">
        <v>270</v>
      </c>
      <c r="DR165" s="230" t="s">
        <v>270</v>
      </c>
      <c r="DS165" s="230" t="s">
        <v>270</v>
      </c>
      <c r="DT165" s="230" t="s">
        <v>270</v>
      </c>
      <c r="DU165" s="230" t="s">
        <v>270</v>
      </c>
      <c r="DV165" s="230" t="s">
        <v>270</v>
      </c>
      <c r="DW165" s="230" t="s">
        <v>270</v>
      </c>
      <c r="DX165" s="230" t="s">
        <v>270</v>
      </c>
      <c r="DY165" s="230" t="s">
        <v>270</v>
      </c>
      <c r="DZ165" s="230" t="s">
        <v>270</v>
      </c>
      <c r="EA165" s="230" t="s">
        <v>270</v>
      </c>
      <c r="EB165" s="230" t="s">
        <v>270</v>
      </c>
      <c r="EC165" s="230" t="s">
        <v>270</v>
      </c>
      <c r="ED165" s="230" t="s">
        <v>270</v>
      </c>
      <c r="EE165" s="230" t="s">
        <v>270</v>
      </c>
      <c r="EF165" s="230" t="s">
        <v>270</v>
      </c>
      <c r="EG165" s="230" t="s">
        <v>270</v>
      </c>
      <c r="EH165" s="230" t="s">
        <v>270</v>
      </c>
      <c r="EI165" s="230" t="s">
        <v>270</v>
      </c>
      <c r="EJ165" s="230" t="s">
        <v>270</v>
      </c>
      <c r="EK165" s="230" t="s">
        <v>270</v>
      </c>
      <c r="EL165" s="230" t="s">
        <v>270</v>
      </c>
      <c r="EM165" s="230" t="s">
        <v>270</v>
      </c>
      <c r="EN165" s="230" t="s">
        <v>270</v>
      </c>
      <c r="EO165" s="230" t="s">
        <v>270</v>
      </c>
      <c r="EP165" s="230" t="s">
        <v>270</v>
      </c>
      <c r="EQ165" s="230" t="s">
        <v>270</v>
      </c>
      <c r="ER165" s="230" t="s">
        <v>270</v>
      </c>
      <c r="ES165" s="230" t="s">
        <v>306</v>
      </c>
      <c r="ET165" s="230" t="s">
        <v>343</v>
      </c>
      <c r="EU165" s="230" t="s">
        <v>270</v>
      </c>
      <c r="EV165" s="230" t="s">
        <v>270</v>
      </c>
      <c r="EW165" s="230" t="s">
        <v>270</v>
      </c>
      <c r="EX165" s="230" t="s">
        <v>270</v>
      </c>
      <c r="EY165" s="230" t="s">
        <v>270</v>
      </c>
      <c r="EZ165" s="230" t="s">
        <v>270</v>
      </c>
      <c r="FA165" s="230" t="s">
        <v>270</v>
      </c>
      <c r="FB165" s="230" t="s">
        <v>270</v>
      </c>
      <c r="FC165" s="230" t="s">
        <v>270</v>
      </c>
      <c r="FD165" s="230" t="s">
        <v>270</v>
      </c>
      <c r="FE165" s="230" t="s">
        <v>270</v>
      </c>
      <c r="FF165" s="230" t="s">
        <v>270</v>
      </c>
      <c r="FG165" s="230" t="s">
        <v>270</v>
      </c>
      <c r="FH165" s="230" t="s">
        <v>270</v>
      </c>
      <c r="FI165" s="230" t="s">
        <v>270</v>
      </c>
      <c r="FJ165" s="230" t="s">
        <v>270</v>
      </c>
      <c r="FK165" s="230" t="s">
        <v>270</v>
      </c>
      <c r="FL165" s="230" t="s">
        <v>270</v>
      </c>
      <c r="FM165" s="230" t="s">
        <v>270</v>
      </c>
      <c r="FN165" s="230" t="s">
        <v>270</v>
      </c>
      <c r="FO165" s="230" t="s">
        <v>270</v>
      </c>
      <c r="FP165" s="230" t="s">
        <v>270</v>
      </c>
      <c r="FQ165" s="230" t="s">
        <v>270</v>
      </c>
      <c r="FR165" s="230" t="s">
        <v>270</v>
      </c>
      <c r="FS165" s="230" t="s">
        <v>270</v>
      </c>
      <c r="FT165" s="230" t="s">
        <v>270</v>
      </c>
      <c r="FU165" s="230" t="s">
        <v>270</v>
      </c>
      <c r="FV165" s="230" t="s">
        <v>270</v>
      </c>
      <c r="FW165" s="230" t="s">
        <v>270</v>
      </c>
      <c r="FX165" s="230" t="s">
        <v>270</v>
      </c>
      <c r="FY165" s="230" t="s">
        <v>270</v>
      </c>
      <c r="FZ165" s="230" t="s">
        <v>270</v>
      </c>
      <c r="GA165" s="230" t="s">
        <v>270</v>
      </c>
      <c r="GB165" s="230" t="s">
        <v>270</v>
      </c>
      <c r="GC165" s="230" t="s">
        <v>270</v>
      </c>
      <c r="GD165" s="230" t="s">
        <v>270</v>
      </c>
      <c r="GE165" s="230" t="s">
        <v>270</v>
      </c>
      <c r="GF165" s="230" t="s">
        <v>270</v>
      </c>
      <c r="GG165" s="230" t="s">
        <v>270</v>
      </c>
      <c r="GH165" s="230" t="s">
        <v>270</v>
      </c>
      <c r="GI165" s="230" t="s">
        <v>270</v>
      </c>
      <c r="GJ165" s="230" t="s">
        <v>270</v>
      </c>
      <c r="GK165" s="230" t="s">
        <v>270</v>
      </c>
      <c r="GL165" s="230" t="s">
        <v>270</v>
      </c>
      <c r="GM165" s="230" t="s">
        <v>270</v>
      </c>
      <c r="GN165" s="230" t="s">
        <v>270</v>
      </c>
      <c r="GO165" s="230" t="s">
        <v>270</v>
      </c>
      <c r="GP165" s="228"/>
      <c r="GQ165" s="229" cm="1">
        <f t="array" ref="GQ165">IF(OR(N165:ER165='Annex.1　DeclarationDesired'!$F$30),ROW(),"")</f>
        <v>165</v>
      </c>
      <c r="GR165" s="229"/>
    </row>
    <row r="166" spans="1:200" s="230" customFormat="1" ht="20.65" customHeight="1">
      <c r="A166" s="242" t="s">
        <v>990</v>
      </c>
      <c r="B166" s="241" t="s">
        <v>963</v>
      </c>
      <c r="C166" s="235" t="s">
        <v>991</v>
      </c>
      <c r="D166" s="235" t="s">
        <v>992</v>
      </c>
      <c r="E166" s="235"/>
      <c r="F166" s="235"/>
      <c r="G166" s="235" t="s">
        <v>993</v>
      </c>
      <c r="H166" s="235" t="s">
        <v>265</v>
      </c>
      <c r="I166" s="235" t="s">
        <v>972</v>
      </c>
      <c r="J166" s="235" t="s">
        <v>267</v>
      </c>
      <c r="K166" s="235" t="s">
        <v>780</v>
      </c>
      <c r="L166" s="235" t="s">
        <v>268</v>
      </c>
      <c r="M166" s="230" t="s">
        <v>269</v>
      </c>
      <c r="BH166" s="230" t="s">
        <v>270</v>
      </c>
      <c r="BI166" s="230" t="s">
        <v>270</v>
      </c>
      <c r="BJ166" s="230" t="s">
        <v>270</v>
      </c>
      <c r="BK166" s="230" t="s">
        <v>270</v>
      </c>
      <c r="BL166" s="230" t="s">
        <v>270</v>
      </c>
      <c r="BM166" s="230" t="s">
        <v>270</v>
      </c>
      <c r="BN166" s="230" t="s">
        <v>270</v>
      </c>
      <c r="BO166" s="230" t="s">
        <v>270</v>
      </c>
      <c r="BP166" s="230" t="s">
        <v>270</v>
      </c>
      <c r="BQ166" s="230" t="s">
        <v>270</v>
      </c>
      <c r="BR166" s="230" t="s">
        <v>270</v>
      </c>
      <c r="BS166" s="230" t="s">
        <v>270</v>
      </c>
      <c r="BT166" s="230" t="s">
        <v>270</v>
      </c>
      <c r="BU166" s="230" t="s">
        <v>270</v>
      </c>
      <c r="BV166" s="230" t="s">
        <v>270</v>
      </c>
      <c r="BW166" s="230" t="s">
        <v>270</v>
      </c>
      <c r="BX166" s="230" t="s">
        <v>270</v>
      </c>
      <c r="BY166" s="230" t="s">
        <v>270</v>
      </c>
      <c r="BZ166" s="230" t="s">
        <v>270</v>
      </c>
      <c r="CA166" s="230" t="s">
        <v>270</v>
      </c>
      <c r="CB166" s="230" t="s">
        <v>270</v>
      </c>
      <c r="CC166" s="230" t="s">
        <v>270</v>
      </c>
      <c r="CD166" s="230" t="s">
        <v>270</v>
      </c>
      <c r="CE166" s="230" t="s">
        <v>270</v>
      </c>
      <c r="CF166" s="230" t="s">
        <v>270</v>
      </c>
      <c r="CG166" s="230" t="s">
        <v>270</v>
      </c>
      <c r="CH166" s="230" t="s">
        <v>270</v>
      </c>
      <c r="CI166" s="230" t="s">
        <v>270</v>
      </c>
      <c r="CJ166" s="230" t="s">
        <v>270</v>
      </c>
      <c r="CK166" s="230" t="s">
        <v>270</v>
      </c>
      <c r="CL166" s="230" t="s">
        <v>270</v>
      </c>
      <c r="CM166" s="230" t="s">
        <v>270</v>
      </c>
      <c r="CN166" s="230" t="s">
        <v>270</v>
      </c>
      <c r="CO166" s="230" t="s">
        <v>270</v>
      </c>
      <c r="CP166" s="230" t="s">
        <v>270</v>
      </c>
      <c r="CQ166" s="230" t="s">
        <v>270</v>
      </c>
      <c r="CR166" s="230" t="s">
        <v>270</v>
      </c>
      <c r="CS166" s="230" t="s">
        <v>270</v>
      </c>
      <c r="CT166" s="230" t="s">
        <v>270</v>
      </c>
      <c r="CU166" s="230" t="s">
        <v>270</v>
      </c>
      <c r="CV166" s="230" t="s">
        <v>270</v>
      </c>
      <c r="CW166" s="230" t="s">
        <v>270</v>
      </c>
      <c r="CX166" s="230" t="s">
        <v>270</v>
      </c>
      <c r="CY166" s="230" t="s">
        <v>270</v>
      </c>
      <c r="CZ166" s="230" t="s">
        <v>270</v>
      </c>
      <c r="DA166" s="230" t="s">
        <v>270</v>
      </c>
      <c r="DB166" s="230" t="s">
        <v>270</v>
      </c>
      <c r="DC166" s="230" t="s">
        <v>270</v>
      </c>
      <c r="DD166" s="230" t="s">
        <v>270</v>
      </c>
      <c r="DE166" s="230" t="s">
        <v>270</v>
      </c>
      <c r="DF166" s="230" t="s">
        <v>270</v>
      </c>
      <c r="DG166" s="230" t="s">
        <v>270</v>
      </c>
      <c r="DH166" s="230" t="s">
        <v>270</v>
      </c>
      <c r="DI166" s="230" t="s">
        <v>270</v>
      </c>
      <c r="DJ166" s="230" t="s">
        <v>270</v>
      </c>
      <c r="DK166" s="230" t="s">
        <v>270</v>
      </c>
      <c r="DL166" s="230" t="s">
        <v>270</v>
      </c>
      <c r="DM166" s="230" t="s">
        <v>270</v>
      </c>
      <c r="DN166" s="230" t="s">
        <v>270</v>
      </c>
      <c r="DO166" s="230" t="s">
        <v>270</v>
      </c>
      <c r="DP166" s="230" t="s">
        <v>270</v>
      </c>
      <c r="DQ166" s="230" t="s">
        <v>270</v>
      </c>
      <c r="DR166" s="230" t="s">
        <v>270</v>
      </c>
      <c r="DS166" s="230" t="s">
        <v>270</v>
      </c>
      <c r="DT166" s="230" t="s">
        <v>270</v>
      </c>
      <c r="DU166" s="230" t="s">
        <v>270</v>
      </c>
      <c r="DV166" s="230" t="s">
        <v>270</v>
      </c>
      <c r="DW166" s="230" t="s">
        <v>270</v>
      </c>
      <c r="DX166" s="230" t="s">
        <v>270</v>
      </c>
      <c r="DY166" s="230" t="s">
        <v>270</v>
      </c>
      <c r="DZ166" s="230" t="s">
        <v>270</v>
      </c>
      <c r="EA166" s="230" t="s">
        <v>270</v>
      </c>
      <c r="EB166" s="230" t="s">
        <v>270</v>
      </c>
      <c r="EC166" s="230" t="s">
        <v>270</v>
      </c>
      <c r="ED166" s="230" t="s">
        <v>270</v>
      </c>
      <c r="EE166" s="230" t="s">
        <v>270</v>
      </c>
      <c r="EF166" s="230" t="s">
        <v>270</v>
      </c>
      <c r="EG166" s="230" t="s">
        <v>270</v>
      </c>
      <c r="EH166" s="230" t="s">
        <v>270</v>
      </c>
      <c r="EI166" s="230" t="s">
        <v>270</v>
      </c>
      <c r="EJ166" s="230" t="s">
        <v>270</v>
      </c>
      <c r="EK166" s="230" t="s">
        <v>270</v>
      </c>
      <c r="EL166" s="230" t="s">
        <v>270</v>
      </c>
      <c r="EM166" s="230" t="s">
        <v>270</v>
      </c>
      <c r="EN166" s="230" t="s">
        <v>270</v>
      </c>
      <c r="EO166" s="230" t="s">
        <v>270</v>
      </c>
      <c r="EP166" s="230" t="s">
        <v>270</v>
      </c>
      <c r="EQ166" s="230" t="s">
        <v>270</v>
      </c>
      <c r="ER166" s="230" t="s">
        <v>270</v>
      </c>
      <c r="ES166" s="230" t="s">
        <v>300</v>
      </c>
      <c r="ET166" s="230" t="s">
        <v>301</v>
      </c>
      <c r="EU166" s="230" t="s">
        <v>270</v>
      </c>
      <c r="EV166" s="230" t="s">
        <v>270</v>
      </c>
      <c r="EW166" s="230" t="s">
        <v>270</v>
      </c>
      <c r="EX166" s="230" t="s">
        <v>270</v>
      </c>
      <c r="EY166" s="230" t="s">
        <v>270</v>
      </c>
      <c r="EZ166" s="230" t="s">
        <v>270</v>
      </c>
      <c r="FA166" s="230" t="s">
        <v>270</v>
      </c>
      <c r="FB166" s="230" t="s">
        <v>270</v>
      </c>
      <c r="FC166" s="230" t="s">
        <v>270</v>
      </c>
      <c r="FD166" s="230" t="s">
        <v>270</v>
      </c>
      <c r="FE166" s="230" t="s">
        <v>270</v>
      </c>
      <c r="FF166" s="230" t="s">
        <v>270</v>
      </c>
      <c r="FG166" s="230" t="s">
        <v>270</v>
      </c>
      <c r="FH166" s="230" t="s">
        <v>270</v>
      </c>
      <c r="FI166" s="230" t="s">
        <v>270</v>
      </c>
      <c r="FJ166" s="230" t="s">
        <v>270</v>
      </c>
      <c r="FK166" s="230" t="s">
        <v>270</v>
      </c>
      <c r="FL166" s="230" t="s">
        <v>270</v>
      </c>
      <c r="FM166" s="230" t="s">
        <v>270</v>
      </c>
      <c r="FN166" s="230" t="s">
        <v>270</v>
      </c>
      <c r="FO166" s="230" t="s">
        <v>270</v>
      </c>
      <c r="FP166" s="230" t="s">
        <v>270</v>
      </c>
      <c r="FQ166" s="230" t="s">
        <v>270</v>
      </c>
      <c r="FR166" s="230" t="s">
        <v>270</v>
      </c>
      <c r="FS166" s="230" t="s">
        <v>270</v>
      </c>
      <c r="FT166" s="230" t="s">
        <v>270</v>
      </c>
      <c r="FU166" s="230" t="s">
        <v>270</v>
      </c>
      <c r="FV166" s="230" t="s">
        <v>270</v>
      </c>
      <c r="FW166" s="230" t="s">
        <v>270</v>
      </c>
      <c r="FX166" s="230" t="s">
        <v>270</v>
      </c>
      <c r="FY166" s="230" t="s">
        <v>270</v>
      </c>
      <c r="FZ166" s="230" t="s">
        <v>270</v>
      </c>
      <c r="GA166" s="230" t="s">
        <v>270</v>
      </c>
      <c r="GB166" s="230" t="s">
        <v>270</v>
      </c>
      <c r="GC166" s="230" t="s">
        <v>270</v>
      </c>
      <c r="GD166" s="230" t="s">
        <v>270</v>
      </c>
      <c r="GE166" s="230" t="s">
        <v>270</v>
      </c>
      <c r="GF166" s="230" t="s">
        <v>270</v>
      </c>
      <c r="GG166" s="230" t="s">
        <v>270</v>
      </c>
      <c r="GH166" s="230" t="s">
        <v>270</v>
      </c>
      <c r="GI166" s="230" t="s">
        <v>270</v>
      </c>
      <c r="GJ166" s="230" t="s">
        <v>270</v>
      </c>
      <c r="GK166" s="230" t="s">
        <v>270</v>
      </c>
      <c r="GL166" s="230" t="s">
        <v>270</v>
      </c>
      <c r="GM166" s="230" t="s">
        <v>270</v>
      </c>
      <c r="GN166" s="230" t="s">
        <v>270</v>
      </c>
      <c r="GO166" s="230" t="s">
        <v>270</v>
      </c>
      <c r="GP166" s="228"/>
      <c r="GQ166" s="229" cm="1">
        <f t="array" ref="GQ166">IF(OR(N166:ER166='Annex.1　DeclarationDesired'!$F$30),ROW(),"")</f>
        <v>166</v>
      </c>
      <c r="GR166" s="229"/>
    </row>
    <row r="167" spans="1:200" s="230" customFormat="1" ht="20.65" customHeight="1">
      <c r="A167" s="242" t="s">
        <v>994</v>
      </c>
      <c r="B167" s="241" t="s">
        <v>963</v>
      </c>
      <c r="C167" s="235" t="s">
        <v>991</v>
      </c>
      <c r="D167" s="235" t="s">
        <v>995</v>
      </c>
      <c r="E167" s="235"/>
      <c r="F167" s="235"/>
      <c r="G167" s="235" t="s">
        <v>996</v>
      </c>
      <c r="H167" s="235" t="s">
        <v>265</v>
      </c>
      <c r="I167" s="235" t="s">
        <v>972</v>
      </c>
      <c r="J167" s="235" t="s">
        <v>265</v>
      </c>
      <c r="K167" s="235" t="s">
        <v>972</v>
      </c>
      <c r="L167" s="235" t="s">
        <v>268</v>
      </c>
      <c r="M167" s="230" t="s">
        <v>269</v>
      </c>
      <c r="BH167" s="230" t="s">
        <v>270</v>
      </c>
      <c r="BI167" s="230" t="s">
        <v>270</v>
      </c>
      <c r="BJ167" s="230" t="s">
        <v>270</v>
      </c>
      <c r="BK167" s="230" t="s">
        <v>270</v>
      </c>
      <c r="BL167" s="230" t="s">
        <v>270</v>
      </c>
      <c r="BM167" s="230" t="s">
        <v>270</v>
      </c>
      <c r="BN167" s="230" t="s">
        <v>270</v>
      </c>
      <c r="BO167" s="230" t="s">
        <v>270</v>
      </c>
      <c r="BP167" s="230" t="s">
        <v>270</v>
      </c>
      <c r="BQ167" s="230" t="s">
        <v>270</v>
      </c>
      <c r="BR167" s="230" t="s">
        <v>270</v>
      </c>
      <c r="BS167" s="230" t="s">
        <v>270</v>
      </c>
      <c r="BT167" s="230" t="s">
        <v>270</v>
      </c>
      <c r="BU167" s="230" t="s">
        <v>270</v>
      </c>
      <c r="BV167" s="230" t="s">
        <v>270</v>
      </c>
      <c r="BW167" s="230" t="s">
        <v>270</v>
      </c>
      <c r="BX167" s="230" t="s">
        <v>270</v>
      </c>
      <c r="BY167" s="230" t="s">
        <v>270</v>
      </c>
      <c r="BZ167" s="230" t="s">
        <v>270</v>
      </c>
      <c r="CA167" s="230" t="s">
        <v>270</v>
      </c>
      <c r="CB167" s="230" t="s">
        <v>270</v>
      </c>
      <c r="CC167" s="230" t="s">
        <v>270</v>
      </c>
      <c r="CD167" s="230" t="s">
        <v>270</v>
      </c>
      <c r="CE167" s="230" t="s">
        <v>270</v>
      </c>
      <c r="CF167" s="230" t="s">
        <v>270</v>
      </c>
      <c r="CG167" s="230" t="s">
        <v>270</v>
      </c>
      <c r="CH167" s="230" t="s">
        <v>270</v>
      </c>
      <c r="CI167" s="230" t="s">
        <v>270</v>
      </c>
      <c r="CJ167" s="230" t="s">
        <v>270</v>
      </c>
      <c r="CK167" s="230" t="s">
        <v>270</v>
      </c>
      <c r="CL167" s="230" t="s">
        <v>270</v>
      </c>
      <c r="CM167" s="230" t="s">
        <v>270</v>
      </c>
      <c r="CN167" s="230" t="s">
        <v>270</v>
      </c>
      <c r="CO167" s="230" t="s">
        <v>270</v>
      </c>
      <c r="CP167" s="230" t="s">
        <v>270</v>
      </c>
      <c r="CQ167" s="230" t="s">
        <v>270</v>
      </c>
      <c r="CR167" s="230" t="s">
        <v>270</v>
      </c>
      <c r="CS167" s="230" t="s">
        <v>270</v>
      </c>
      <c r="CT167" s="230" t="s">
        <v>270</v>
      </c>
      <c r="CU167" s="230" t="s">
        <v>270</v>
      </c>
      <c r="CV167" s="230" t="s">
        <v>270</v>
      </c>
      <c r="CW167" s="230" t="s">
        <v>270</v>
      </c>
      <c r="CX167" s="230" t="s">
        <v>270</v>
      </c>
      <c r="CY167" s="230" t="s">
        <v>270</v>
      </c>
      <c r="CZ167" s="230" t="s">
        <v>270</v>
      </c>
      <c r="DA167" s="230" t="s">
        <v>270</v>
      </c>
      <c r="DB167" s="230" t="s">
        <v>270</v>
      </c>
      <c r="DC167" s="230" t="s">
        <v>270</v>
      </c>
      <c r="DD167" s="230" t="s">
        <v>270</v>
      </c>
      <c r="DE167" s="230" t="s">
        <v>270</v>
      </c>
      <c r="DF167" s="230" t="s">
        <v>270</v>
      </c>
      <c r="DG167" s="230" t="s">
        <v>270</v>
      </c>
      <c r="DH167" s="230" t="s">
        <v>270</v>
      </c>
      <c r="DI167" s="230" t="s">
        <v>270</v>
      </c>
      <c r="DJ167" s="230" t="s">
        <v>270</v>
      </c>
      <c r="DK167" s="230" t="s">
        <v>270</v>
      </c>
      <c r="DL167" s="230" t="s">
        <v>270</v>
      </c>
      <c r="DM167" s="230" t="s">
        <v>270</v>
      </c>
      <c r="DN167" s="230" t="s">
        <v>270</v>
      </c>
      <c r="DO167" s="230" t="s">
        <v>270</v>
      </c>
      <c r="DP167" s="230" t="s">
        <v>270</v>
      </c>
      <c r="DQ167" s="230" t="s">
        <v>270</v>
      </c>
      <c r="DR167" s="230" t="s">
        <v>270</v>
      </c>
      <c r="DS167" s="230" t="s">
        <v>270</v>
      </c>
      <c r="DT167" s="230" t="s">
        <v>270</v>
      </c>
      <c r="DU167" s="230" t="s">
        <v>270</v>
      </c>
      <c r="DV167" s="230" t="s">
        <v>270</v>
      </c>
      <c r="DW167" s="230" t="s">
        <v>270</v>
      </c>
      <c r="DX167" s="230" t="s">
        <v>270</v>
      </c>
      <c r="DY167" s="230" t="s">
        <v>270</v>
      </c>
      <c r="DZ167" s="230" t="s">
        <v>270</v>
      </c>
      <c r="EA167" s="230" t="s">
        <v>270</v>
      </c>
      <c r="EB167" s="230" t="s">
        <v>270</v>
      </c>
      <c r="EC167" s="230" t="s">
        <v>270</v>
      </c>
      <c r="ED167" s="230" t="s">
        <v>270</v>
      </c>
      <c r="EE167" s="230" t="s">
        <v>270</v>
      </c>
      <c r="EF167" s="230" t="s">
        <v>270</v>
      </c>
      <c r="EG167" s="230" t="s">
        <v>270</v>
      </c>
      <c r="EH167" s="230" t="s">
        <v>270</v>
      </c>
      <c r="EI167" s="230" t="s">
        <v>270</v>
      </c>
      <c r="EJ167" s="230" t="s">
        <v>270</v>
      </c>
      <c r="EK167" s="230" t="s">
        <v>270</v>
      </c>
      <c r="EL167" s="230" t="s">
        <v>270</v>
      </c>
      <c r="EM167" s="230" t="s">
        <v>270</v>
      </c>
      <c r="EN167" s="230" t="s">
        <v>270</v>
      </c>
      <c r="EO167" s="230" t="s">
        <v>270</v>
      </c>
      <c r="EP167" s="230" t="s">
        <v>270</v>
      </c>
      <c r="EQ167" s="230" t="s">
        <v>270</v>
      </c>
      <c r="ER167" s="230" t="s">
        <v>270</v>
      </c>
      <c r="ES167" s="230" t="s">
        <v>287</v>
      </c>
      <c r="ET167" s="230" t="s">
        <v>270</v>
      </c>
      <c r="EU167" s="230" t="s">
        <v>270</v>
      </c>
      <c r="EV167" s="230" t="s">
        <v>270</v>
      </c>
      <c r="EW167" s="230" t="s">
        <v>270</v>
      </c>
      <c r="EX167" s="230" t="s">
        <v>270</v>
      </c>
      <c r="EY167" s="230" t="s">
        <v>270</v>
      </c>
      <c r="EZ167" s="230" t="s">
        <v>270</v>
      </c>
      <c r="FA167" s="230" t="s">
        <v>270</v>
      </c>
      <c r="FB167" s="230" t="s">
        <v>270</v>
      </c>
      <c r="FC167" s="230" t="s">
        <v>270</v>
      </c>
      <c r="FD167" s="230" t="s">
        <v>270</v>
      </c>
      <c r="FE167" s="230" t="s">
        <v>270</v>
      </c>
      <c r="FF167" s="230" t="s">
        <v>270</v>
      </c>
      <c r="FG167" s="230" t="s">
        <v>270</v>
      </c>
      <c r="FH167" s="230" t="s">
        <v>270</v>
      </c>
      <c r="FI167" s="230" t="s">
        <v>270</v>
      </c>
      <c r="FJ167" s="230" t="s">
        <v>270</v>
      </c>
      <c r="FK167" s="230" t="s">
        <v>270</v>
      </c>
      <c r="FL167" s="230" t="s">
        <v>270</v>
      </c>
      <c r="FM167" s="230" t="s">
        <v>270</v>
      </c>
      <c r="FN167" s="230" t="s">
        <v>270</v>
      </c>
      <c r="FO167" s="230" t="s">
        <v>270</v>
      </c>
      <c r="FP167" s="230" t="s">
        <v>270</v>
      </c>
      <c r="FQ167" s="230" t="s">
        <v>270</v>
      </c>
      <c r="FR167" s="230" t="s">
        <v>270</v>
      </c>
      <c r="FS167" s="230" t="s">
        <v>270</v>
      </c>
      <c r="FT167" s="230" t="s">
        <v>270</v>
      </c>
      <c r="FU167" s="230" t="s">
        <v>270</v>
      </c>
      <c r="FV167" s="230" t="s">
        <v>270</v>
      </c>
      <c r="FW167" s="230" t="s">
        <v>270</v>
      </c>
      <c r="FX167" s="230" t="s">
        <v>270</v>
      </c>
      <c r="FY167" s="230" t="s">
        <v>270</v>
      </c>
      <c r="FZ167" s="230" t="s">
        <v>270</v>
      </c>
      <c r="GA167" s="230" t="s">
        <v>270</v>
      </c>
      <c r="GB167" s="230" t="s">
        <v>270</v>
      </c>
      <c r="GC167" s="230" t="s">
        <v>270</v>
      </c>
      <c r="GD167" s="230" t="s">
        <v>270</v>
      </c>
      <c r="GE167" s="230" t="s">
        <v>270</v>
      </c>
      <c r="GF167" s="230" t="s">
        <v>270</v>
      </c>
      <c r="GG167" s="230" t="s">
        <v>270</v>
      </c>
      <c r="GH167" s="230" t="s">
        <v>270</v>
      </c>
      <c r="GI167" s="230" t="s">
        <v>270</v>
      </c>
      <c r="GJ167" s="230" t="s">
        <v>270</v>
      </c>
      <c r="GK167" s="230" t="s">
        <v>270</v>
      </c>
      <c r="GL167" s="230" t="s">
        <v>270</v>
      </c>
      <c r="GM167" s="230" t="s">
        <v>270</v>
      </c>
      <c r="GN167" s="230" t="s">
        <v>270</v>
      </c>
      <c r="GO167" s="230" t="s">
        <v>270</v>
      </c>
      <c r="GP167" s="228"/>
      <c r="GQ167" s="229" cm="1">
        <f t="array" ref="GQ167">IF(OR(N167:ER167='Annex.1　DeclarationDesired'!$F$30),ROW(),"")</f>
        <v>167</v>
      </c>
      <c r="GR167" s="229"/>
    </row>
    <row r="168" spans="1:200" s="230" customFormat="1" ht="20.65" customHeight="1">
      <c r="A168" s="242" t="s">
        <v>997</v>
      </c>
      <c r="B168" s="241" t="s">
        <v>963</v>
      </c>
      <c r="C168" s="235" t="s">
        <v>991</v>
      </c>
      <c r="D168" s="235" t="s">
        <v>998</v>
      </c>
      <c r="E168" s="235" t="s">
        <v>999</v>
      </c>
      <c r="F168" s="235" t="s">
        <v>999</v>
      </c>
      <c r="G168" s="235" t="s">
        <v>1000</v>
      </c>
      <c r="H168" s="235" t="s">
        <v>265</v>
      </c>
      <c r="I168" s="235" t="s">
        <v>972</v>
      </c>
      <c r="J168" s="235" t="s">
        <v>267</v>
      </c>
      <c r="K168" s="235" t="s">
        <v>780</v>
      </c>
      <c r="L168" s="235" t="s">
        <v>268</v>
      </c>
      <c r="M168" s="230" t="s">
        <v>269</v>
      </c>
      <c r="BH168" s="230" t="s">
        <v>270</v>
      </c>
      <c r="BI168" s="230" t="s">
        <v>270</v>
      </c>
      <c r="BJ168" s="230" t="s">
        <v>270</v>
      </c>
      <c r="BK168" s="230" t="s">
        <v>270</v>
      </c>
      <c r="BL168" s="230" t="s">
        <v>270</v>
      </c>
      <c r="BM168" s="230" t="s">
        <v>270</v>
      </c>
      <c r="BN168" s="230" t="s">
        <v>270</v>
      </c>
      <c r="BO168" s="230" t="s">
        <v>270</v>
      </c>
      <c r="BP168" s="230" t="s">
        <v>270</v>
      </c>
      <c r="BQ168" s="230" t="s">
        <v>270</v>
      </c>
      <c r="BR168" s="230" t="s">
        <v>270</v>
      </c>
      <c r="BS168" s="230" t="s">
        <v>270</v>
      </c>
      <c r="BT168" s="230" t="s">
        <v>270</v>
      </c>
      <c r="BU168" s="230" t="s">
        <v>270</v>
      </c>
      <c r="BV168" s="230" t="s">
        <v>270</v>
      </c>
      <c r="BW168" s="230" t="s">
        <v>270</v>
      </c>
      <c r="BX168" s="230" t="s">
        <v>270</v>
      </c>
      <c r="BY168" s="230" t="s">
        <v>270</v>
      </c>
      <c r="BZ168" s="230" t="s">
        <v>270</v>
      </c>
      <c r="CA168" s="230" t="s">
        <v>270</v>
      </c>
      <c r="CB168" s="230" t="s">
        <v>270</v>
      </c>
      <c r="CC168" s="230" t="s">
        <v>270</v>
      </c>
      <c r="CD168" s="230" t="s">
        <v>270</v>
      </c>
      <c r="CE168" s="230" t="s">
        <v>270</v>
      </c>
      <c r="CF168" s="230" t="s">
        <v>270</v>
      </c>
      <c r="CG168" s="230" t="s">
        <v>270</v>
      </c>
      <c r="CH168" s="230" t="s">
        <v>270</v>
      </c>
      <c r="CI168" s="230" t="s">
        <v>270</v>
      </c>
      <c r="CJ168" s="230" t="s">
        <v>270</v>
      </c>
      <c r="CK168" s="230" t="s">
        <v>270</v>
      </c>
      <c r="CL168" s="230" t="s">
        <v>270</v>
      </c>
      <c r="CM168" s="230" t="s">
        <v>270</v>
      </c>
      <c r="CN168" s="230" t="s">
        <v>270</v>
      </c>
      <c r="CO168" s="230" t="s">
        <v>270</v>
      </c>
      <c r="CP168" s="230" t="s">
        <v>270</v>
      </c>
      <c r="CQ168" s="230" t="s">
        <v>270</v>
      </c>
      <c r="CR168" s="230" t="s">
        <v>270</v>
      </c>
      <c r="CS168" s="230" t="s">
        <v>270</v>
      </c>
      <c r="CT168" s="230" t="s">
        <v>270</v>
      </c>
      <c r="CU168" s="230" t="s">
        <v>270</v>
      </c>
      <c r="CV168" s="230" t="s">
        <v>270</v>
      </c>
      <c r="CW168" s="230" t="s">
        <v>270</v>
      </c>
      <c r="CX168" s="230" t="s">
        <v>270</v>
      </c>
      <c r="CY168" s="230" t="s">
        <v>270</v>
      </c>
      <c r="CZ168" s="230" t="s">
        <v>270</v>
      </c>
      <c r="DA168" s="230" t="s">
        <v>270</v>
      </c>
      <c r="DB168" s="230" t="s">
        <v>270</v>
      </c>
      <c r="DC168" s="230" t="s">
        <v>270</v>
      </c>
      <c r="DD168" s="230" t="s">
        <v>270</v>
      </c>
      <c r="DE168" s="230" t="s">
        <v>270</v>
      </c>
      <c r="DF168" s="230" t="s">
        <v>270</v>
      </c>
      <c r="DG168" s="230" t="s">
        <v>270</v>
      </c>
      <c r="DH168" s="230" t="s">
        <v>270</v>
      </c>
      <c r="DI168" s="230" t="s">
        <v>270</v>
      </c>
      <c r="DJ168" s="230" t="s">
        <v>270</v>
      </c>
      <c r="DK168" s="230" t="s">
        <v>270</v>
      </c>
      <c r="DL168" s="230" t="s">
        <v>270</v>
      </c>
      <c r="DM168" s="230" t="s">
        <v>270</v>
      </c>
      <c r="DN168" s="230" t="s">
        <v>270</v>
      </c>
      <c r="DO168" s="230" t="s">
        <v>270</v>
      </c>
      <c r="DP168" s="230" t="s">
        <v>270</v>
      </c>
      <c r="DQ168" s="230" t="s">
        <v>270</v>
      </c>
      <c r="DR168" s="230" t="s">
        <v>270</v>
      </c>
      <c r="DS168" s="230" t="s">
        <v>270</v>
      </c>
      <c r="DT168" s="230" t="s">
        <v>270</v>
      </c>
      <c r="DU168" s="230" t="s">
        <v>270</v>
      </c>
      <c r="DV168" s="230" t="s">
        <v>270</v>
      </c>
      <c r="DW168" s="230" t="s">
        <v>270</v>
      </c>
      <c r="DX168" s="230" t="s">
        <v>270</v>
      </c>
      <c r="DY168" s="230" t="s">
        <v>270</v>
      </c>
      <c r="DZ168" s="230" t="s">
        <v>270</v>
      </c>
      <c r="EA168" s="230" t="s">
        <v>270</v>
      </c>
      <c r="EB168" s="230" t="s">
        <v>270</v>
      </c>
      <c r="EC168" s="230" t="s">
        <v>270</v>
      </c>
      <c r="ED168" s="230" t="s">
        <v>270</v>
      </c>
      <c r="EE168" s="230" t="s">
        <v>270</v>
      </c>
      <c r="EF168" s="230" t="s">
        <v>270</v>
      </c>
      <c r="EG168" s="230" t="s">
        <v>270</v>
      </c>
      <c r="EH168" s="230" t="s">
        <v>270</v>
      </c>
      <c r="EI168" s="230" t="s">
        <v>270</v>
      </c>
      <c r="EJ168" s="230" t="s">
        <v>270</v>
      </c>
      <c r="EK168" s="230" t="s">
        <v>270</v>
      </c>
      <c r="EL168" s="230" t="s">
        <v>270</v>
      </c>
      <c r="EM168" s="230" t="s">
        <v>270</v>
      </c>
      <c r="EN168" s="230" t="s">
        <v>270</v>
      </c>
      <c r="EO168" s="230" t="s">
        <v>270</v>
      </c>
      <c r="EP168" s="230" t="s">
        <v>270</v>
      </c>
      <c r="EQ168" s="230" t="s">
        <v>270</v>
      </c>
      <c r="ER168" s="230" t="s">
        <v>270</v>
      </c>
      <c r="ES168" s="230" t="s">
        <v>301</v>
      </c>
      <c r="ET168" s="230" t="s">
        <v>270</v>
      </c>
      <c r="EU168" s="230" t="s">
        <v>270</v>
      </c>
      <c r="EV168" s="230" t="s">
        <v>270</v>
      </c>
      <c r="EW168" s="230" t="s">
        <v>270</v>
      </c>
      <c r="EX168" s="230" t="s">
        <v>270</v>
      </c>
      <c r="EY168" s="230" t="s">
        <v>270</v>
      </c>
      <c r="EZ168" s="230" t="s">
        <v>270</v>
      </c>
      <c r="FA168" s="230" t="s">
        <v>270</v>
      </c>
      <c r="FB168" s="230" t="s">
        <v>270</v>
      </c>
      <c r="FC168" s="230" t="s">
        <v>270</v>
      </c>
      <c r="FD168" s="230" t="s">
        <v>270</v>
      </c>
      <c r="FE168" s="230" t="s">
        <v>270</v>
      </c>
      <c r="FF168" s="230" t="s">
        <v>270</v>
      </c>
      <c r="FG168" s="230" t="s">
        <v>270</v>
      </c>
      <c r="FH168" s="230" t="s">
        <v>270</v>
      </c>
      <c r="FI168" s="230" t="s">
        <v>270</v>
      </c>
      <c r="FJ168" s="230" t="s">
        <v>270</v>
      </c>
      <c r="FK168" s="230" t="s">
        <v>270</v>
      </c>
      <c r="FL168" s="230" t="s">
        <v>270</v>
      </c>
      <c r="FM168" s="230" t="s">
        <v>270</v>
      </c>
      <c r="FN168" s="230" t="s">
        <v>270</v>
      </c>
      <c r="FO168" s="230" t="s">
        <v>270</v>
      </c>
      <c r="FP168" s="230" t="s">
        <v>270</v>
      </c>
      <c r="FQ168" s="230" t="s">
        <v>270</v>
      </c>
      <c r="FR168" s="230" t="s">
        <v>270</v>
      </c>
      <c r="FS168" s="230" t="s">
        <v>270</v>
      </c>
      <c r="FT168" s="230" t="s">
        <v>270</v>
      </c>
      <c r="FU168" s="230" t="s">
        <v>270</v>
      </c>
      <c r="FV168" s="230" t="s">
        <v>270</v>
      </c>
      <c r="FW168" s="230" t="s">
        <v>270</v>
      </c>
      <c r="FX168" s="230" t="s">
        <v>270</v>
      </c>
      <c r="FY168" s="230" t="s">
        <v>270</v>
      </c>
      <c r="FZ168" s="230" t="s">
        <v>270</v>
      </c>
      <c r="GA168" s="230" t="s">
        <v>270</v>
      </c>
      <c r="GB168" s="230" t="s">
        <v>270</v>
      </c>
      <c r="GC168" s="230" t="s">
        <v>270</v>
      </c>
      <c r="GD168" s="230" t="s">
        <v>270</v>
      </c>
      <c r="GE168" s="230" t="s">
        <v>270</v>
      </c>
      <c r="GF168" s="230" t="s">
        <v>270</v>
      </c>
      <c r="GG168" s="230" t="s">
        <v>270</v>
      </c>
      <c r="GH168" s="230" t="s">
        <v>270</v>
      </c>
      <c r="GI168" s="230" t="s">
        <v>270</v>
      </c>
      <c r="GJ168" s="230" t="s">
        <v>270</v>
      </c>
      <c r="GK168" s="230" t="s">
        <v>270</v>
      </c>
      <c r="GL168" s="230" t="s">
        <v>270</v>
      </c>
      <c r="GM168" s="230" t="s">
        <v>270</v>
      </c>
      <c r="GN168" s="230" t="s">
        <v>270</v>
      </c>
      <c r="GO168" s="230" t="s">
        <v>270</v>
      </c>
      <c r="GP168" s="228"/>
      <c r="GQ168" s="229" cm="1">
        <f t="array" ref="GQ168">IF(OR(N168:ER168='Annex.1　DeclarationDesired'!$F$30),ROW(),"")</f>
        <v>168</v>
      </c>
      <c r="GR168" s="229"/>
    </row>
    <row r="169" spans="1:200" s="230" customFormat="1" ht="20.65" customHeight="1">
      <c r="A169" s="242" t="s">
        <v>1001</v>
      </c>
      <c r="B169" s="241" t="s">
        <v>963</v>
      </c>
      <c r="C169" s="235" t="s">
        <v>1002</v>
      </c>
      <c r="D169" s="235" t="s">
        <v>1003</v>
      </c>
      <c r="E169" s="235"/>
      <c r="F169" s="235"/>
      <c r="G169" s="235" t="s">
        <v>1004</v>
      </c>
      <c r="H169" s="235" t="s">
        <v>265</v>
      </c>
      <c r="I169" s="235" t="s">
        <v>972</v>
      </c>
      <c r="J169" s="235" t="s">
        <v>267</v>
      </c>
      <c r="K169" s="235" t="s">
        <v>780</v>
      </c>
      <c r="L169" s="235" t="s">
        <v>268</v>
      </c>
      <c r="M169" s="230" t="s">
        <v>269</v>
      </c>
      <c r="BH169" s="230" t="s">
        <v>270</v>
      </c>
      <c r="BI169" s="230" t="s">
        <v>270</v>
      </c>
      <c r="BJ169" s="230" t="s">
        <v>270</v>
      </c>
      <c r="BK169" s="230" t="s">
        <v>270</v>
      </c>
      <c r="BL169" s="230" t="s">
        <v>270</v>
      </c>
      <c r="BM169" s="230" t="s">
        <v>270</v>
      </c>
      <c r="BN169" s="230" t="s">
        <v>270</v>
      </c>
      <c r="BO169" s="230" t="s">
        <v>270</v>
      </c>
      <c r="BP169" s="230" t="s">
        <v>270</v>
      </c>
      <c r="BQ169" s="230" t="s">
        <v>270</v>
      </c>
      <c r="BR169" s="230" t="s">
        <v>270</v>
      </c>
      <c r="BS169" s="230" t="s">
        <v>270</v>
      </c>
      <c r="BT169" s="230" t="s">
        <v>270</v>
      </c>
      <c r="BU169" s="230" t="s">
        <v>270</v>
      </c>
      <c r="BV169" s="230" t="s">
        <v>270</v>
      </c>
      <c r="BW169" s="230" t="s">
        <v>270</v>
      </c>
      <c r="BX169" s="230" t="s">
        <v>270</v>
      </c>
      <c r="BY169" s="230" t="s">
        <v>270</v>
      </c>
      <c r="BZ169" s="230" t="s">
        <v>270</v>
      </c>
      <c r="CA169" s="230" t="s">
        <v>270</v>
      </c>
      <c r="CB169" s="230" t="s">
        <v>270</v>
      </c>
      <c r="CC169" s="230" t="s">
        <v>270</v>
      </c>
      <c r="CD169" s="230" t="s">
        <v>270</v>
      </c>
      <c r="CE169" s="230" t="s">
        <v>270</v>
      </c>
      <c r="CF169" s="230" t="s">
        <v>270</v>
      </c>
      <c r="CG169" s="230" t="s">
        <v>270</v>
      </c>
      <c r="CH169" s="230" t="s">
        <v>270</v>
      </c>
      <c r="CI169" s="230" t="s">
        <v>270</v>
      </c>
      <c r="CJ169" s="230" t="s">
        <v>270</v>
      </c>
      <c r="CK169" s="230" t="s">
        <v>270</v>
      </c>
      <c r="CL169" s="230" t="s">
        <v>270</v>
      </c>
      <c r="CM169" s="230" t="s">
        <v>270</v>
      </c>
      <c r="CN169" s="230" t="s">
        <v>270</v>
      </c>
      <c r="CO169" s="230" t="s">
        <v>270</v>
      </c>
      <c r="CP169" s="230" t="s">
        <v>270</v>
      </c>
      <c r="CQ169" s="230" t="s">
        <v>270</v>
      </c>
      <c r="CR169" s="230" t="s">
        <v>270</v>
      </c>
      <c r="CS169" s="230" t="s">
        <v>270</v>
      </c>
      <c r="CT169" s="230" t="s">
        <v>270</v>
      </c>
      <c r="CU169" s="230" t="s">
        <v>270</v>
      </c>
      <c r="CV169" s="230" t="s">
        <v>270</v>
      </c>
      <c r="CW169" s="230" t="s">
        <v>270</v>
      </c>
      <c r="CX169" s="230" t="s">
        <v>270</v>
      </c>
      <c r="CY169" s="230" t="s">
        <v>270</v>
      </c>
      <c r="CZ169" s="230" t="s">
        <v>270</v>
      </c>
      <c r="DA169" s="230" t="s">
        <v>270</v>
      </c>
      <c r="DB169" s="230" t="s">
        <v>270</v>
      </c>
      <c r="DC169" s="230" t="s">
        <v>270</v>
      </c>
      <c r="DD169" s="230" t="s">
        <v>270</v>
      </c>
      <c r="DE169" s="230" t="s">
        <v>270</v>
      </c>
      <c r="DF169" s="230" t="s">
        <v>270</v>
      </c>
      <c r="DG169" s="230" t="s">
        <v>270</v>
      </c>
      <c r="DH169" s="230" t="s">
        <v>270</v>
      </c>
      <c r="DI169" s="230" t="s">
        <v>270</v>
      </c>
      <c r="DJ169" s="230" t="s">
        <v>270</v>
      </c>
      <c r="DK169" s="230" t="s">
        <v>270</v>
      </c>
      <c r="DL169" s="230" t="s">
        <v>270</v>
      </c>
      <c r="DM169" s="230" t="s">
        <v>270</v>
      </c>
      <c r="DN169" s="230" t="s">
        <v>270</v>
      </c>
      <c r="DO169" s="230" t="s">
        <v>270</v>
      </c>
      <c r="DP169" s="230" t="s">
        <v>270</v>
      </c>
      <c r="DQ169" s="230" t="s">
        <v>270</v>
      </c>
      <c r="DR169" s="230" t="s">
        <v>270</v>
      </c>
      <c r="DS169" s="230" t="s">
        <v>270</v>
      </c>
      <c r="DT169" s="230" t="s">
        <v>270</v>
      </c>
      <c r="DU169" s="230" t="s">
        <v>270</v>
      </c>
      <c r="DV169" s="230" t="s">
        <v>270</v>
      </c>
      <c r="DW169" s="230" t="s">
        <v>270</v>
      </c>
      <c r="DX169" s="230" t="s">
        <v>270</v>
      </c>
      <c r="DY169" s="230" t="s">
        <v>270</v>
      </c>
      <c r="DZ169" s="230" t="s">
        <v>270</v>
      </c>
      <c r="EA169" s="230" t="s">
        <v>270</v>
      </c>
      <c r="EB169" s="230" t="s">
        <v>270</v>
      </c>
      <c r="EC169" s="230" t="s">
        <v>270</v>
      </c>
      <c r="ED169" s="230" t="s">
        <v>270</v>
      </c>
      <c r="EE169" s="230" t="s">
        <v>270</v>
      </c>
      <c r="EF169" s="230" t="s">
        <v>270</v>
      </c>
      <c r="EG169" s="230" t="s">
        <v>270</v>
      </c>
      <c r="EH169" s="230" t="s">
        <v>270</v>
      </c>
      <c r="EI169" s="230" t="s">
        <v>270</v>
      </c>
      <c r="EJ169" s="230" t="s">
        <v>270</v>
      </c>
      <c r="EK169" s="230" t="s">
        <v>270</v>
      </c>
      <c r="EL169" s="230" t="s">
        <v>270</v>
      </c>
      <c r="EM169" s="230" t="s">
        <v>270</v>
      </c>
      <c r="EN169" s="230" t="s">
        <v>270</v>
      </c>
      <c r="EO169" s="230" t="s">
        <v>270</v>
      </c>
      <c r="EP169" s="230" t="s">
        <v>270</v>
      </c>
      <c r="EQ169" s="230" t="s">
        <v>270</v>
      </c>
      <c r="ER169" s="230" t="s">
        <v>270</v>
      </c>
      <c r="ES169" s="230" t="s">
        <v>332</v>
      </c>
      <c r="ET169" s="230" t="s">
        <v>319</v>
      </c>
      <c r="EU169" s="230" t="s">
        <v>270</v>
      </c>
      <c r="EV169" s="230" t="s">
        <v>270</v>
      </c>
      <c r="EW169" s="230" t="s">
        <v>270</v>
      </c>
      <c r="EX169" s="230" t="s">
        <v>270</v>
      </c>
      <c r="EY169" s="230" t="s">
        <v>270</v>
      </c>
      <c r="EZ169" s="230" t="s">
        <v>270</v>
      </c>
      <c r="FA169" s="230" t="s">
        <v>270</v>
      </c>
      <c r="FB169" s="230" t="s">
        <v>270</v>
      </c>
      <c r="FC169" s="230" t="s">
        <v>270</v>
      </c>
      <c r="FD169" s="230" t="s">
        <v>270</v>
      </c>
      <c r="FE169" s="230" t="s">
        <v>270</v>
      </c>
      <c r="FF169" s="230" t="s">
        <v>270</v>
      </c>
      <c r="FG169" s="230" t="s">
        <v>270</v>
      </c>
      <c r="FH169" s="230" t="s">
        <v>270</v>
      </c>
      <c r="FI169" s="230" t="s">
        <v>270</v>
      </c>
      <c r="FJ169" s="230" t="s">
        <v>270</v>
      </c>
      <c r="FK169" s="230" t="s">
        <v>270</v>
      </c>
      <c r="FL169" s="230" t="s">
        <v>270</v>
      </c>
      <c r="FM169" s="230" t="s">
        <v>270</v>
      </c>
      <c r="FN169" s="230" t="s">
        <v>270</v>
      </c>
      <c r="FO169" s="230" t="s">
        <v>270</v>
      </c>
      <c r="FP169" s="230" t="s">
        <v>270</v>
      </c>
      <c r="FQ169" s="230" t="s">
        <v>270</v>
      </c>
      <c r="FR169" s="230" t="s">
        <v>270</v>
      </c>
      <c r="FS169" s="230" t="s">
        <v>270</v>
      </c>
      <c r="FT169" s="230" t="s">
        <v>270</v>
      </c>
      <c r="FU169" s="230" t="s">
        <v>270</v>
      </c>
      <c r="FV169" s="230" t="s">
        <v>270</v>
      </c>
      <c r="FW169" s="230" t="s">
        <v>270</v>
      </c>
      <c r="FX169" s="230" t="s">
        <v>270</v>
      </c>
      <c r="FY169" s="230" t="s">
        <v>270</v>
      </c>
      <c r="FZ169" s="230" t="s">
        <v>270</v>
      </c>
      <c r="GA169" s="230" t="s">
        <v>270</v>
      </c>
      <c r="GB169" s="230" t="s">
        <v>270</v>
      </c>
      <c r="GC169" s="230" t="s">
        <v>270</v>
      </c>
      <c r="GD169" s="230" t="s">
        <v>270</v>
      </c>
      <c r="GE169" s="230" t="s">
        <v>270</v>
      </c>
      <c r="GF169" s="230" t="s">
        <v>270</v>
      </c>
      <c r="GG169" s="230" t="s">
        <v>270</v>
      </c>
      <c r="GH169" s="230" t="s">
        <v>270</v>
      </c>
      <c r="GI169" s="230" t="s">
        <v>270</v>
      </c>
      <c r="GJ169" s="230" t="s">
        <v>270</v>
      </c>
      <c r="GK169" s="230" t="s">
        <v>270</v>
      </c>
      <c r="GL169" s="230" t="s">
        <v>270</v>
      </c>
      <c r="GM169" s="230" t="s">
        <v>270</v>
      </c>
      <c r="GN169" s="230" t="s">
        <v>270</v>
      </c>
      <c r="GO169" s="230" t="s">
        <v>270</v>
      </c>
      <c r="GP169" s="228"/>
      <c r="GQ169" s="229" cm="1">
        <f t="array" ref="GQ169">IF(OR(N169:ER169='Annex.1　DeclarationDesired'!$F$30),ROW(),"")</f>
        <v>169</v>
      </c>
      <c r="GR169" s="229"/>
    </row>
    <row r="170" spans="1:200" s="230" customFormat="1" ht="20.65" customHeight="1">
      <c r="A170" s="242" t="s">
        <v>1005</v>
      </c>
      <c r="B170" s="241" t="s">
        <v>963</v>
      </c>
      <c r="C170" s="235" t="s">
        <v>1006</v>
      </c>
      <c r="D170" s="235" t="s">
        <v>1007</v>
      </c>
      <c r="E170" s="235"/>
      <c r="F170" s="235"/>
      <c r="G170" s="235" t="s">
        <v>1008</v>
      </c>
      <c r="H170" s="235" t="s">
        <v>265</v>
      </c>
      <c r="I170" s="235" t="s">
        <v>972</v>
      </c>
      <c r="J170" s="235" t="s">
        <v>265</v>
      </c>
      <c r="K170" s="235" t="s">
        <v>972</v>
      </c>
      <c r="L170" s="235" t="s">
        <v>268</v>
      </c>
      <c r="M170" s="230" t="s">
        <v>269</v>
      </c>
      <c r="BH170" s="230" t="s">
        <v>270</v>
      </c>
      <c r="BI170" s="230" t="s">
        <v>270</v>
      </c>
      <c r="BJ170" s="230" t="s">
        <v>270</v>
      </c>
      <c r="BK170" s="230" t="s">
        <v>270</v>
      </c>
      <c r="BL170" s="230" t="s">
        <v>270</v>
      </c>
      <c r="BM170" s="230" t="s">
        <v>270</v>
      </c>
      <c r="BN170" s="230" t="s">
        <v>270</v>
      </c>
      <c r="BO170" s="230" t="s">
        <v>270</v>
      </c>
      <c r="BP170" s="230" t="s">
        <v>270</v>
      </c>
      <c r="BQ170" s="230" t="s">
        <v>270</v>
      </c>
      <c r="BR170" s="230" t="s">
        <v>270</v>
      </c>
      <c r="BS170" s="230" t="s">
        <v>270</v>
      </c>
      <c r="BT170" s="230" t="s">
        <v>270</v>
      </c>
      <c r="BU170" s="230" t="s">
        <v>270</v>
      </c>
      <c r="BV170" s="230" t="s">
        <v>270</v>
      </c>
      <c r="BW170" s="230" t="s">
        <v>270</v>
      </c>
      <c r="BX170" s="230" t="s">
        <v>270</v>
      </c>
      <c r="BY170" s="230" t="s">
        <v>270</v>
      </c>
      <c r="BZ170" s="230" t="s">
        <v>270</v>
      </c>
      <c r="CA170" s="230" t="s">
        <v>270</v>
      </c>
      <c r="CB170" s="230" t="s">
        <v>270</v>
      </c>
      <c r="CC170" s="230" t="s">
        <v>270</v>
      </c>
      <c r="CD170" s="230" t="s">
        <v>270</v>
      </c>
      <c r="CE170" s="230" t="s">
        <v>270</v>
      </c>
      <c r="CF170" s="230" t="s">
        <v>270</v>
      </c>
      <c r="CG170" s="230" t="s">
        <v>270</v>
      </c>
      <c r="CH170" s="230" t="s">
        <v>270</v>
      </c>
      <c r="CI170" s="230" t="s">
        <v>270</v>
      </c>
      <c r="CJ170" s="230" t="s">
        <v>270</v>
      </c>
      <c r="CK170" s="230" t="s">
        <v>270</v>
      </c>
      <c r="CL170" s="230" t="s">
        <v>270</v>
      </c>
      <c r="CM170" s="230" t="s">
        <v>270</v>
      </c>
      <c r="CN170" s="230" t="s">
        <v>270</v>
      </c>
      <c r="CO170" s="230" t="s">
        <v>270</v>
      </c>
      <c r="CP170" s="230" t="s">
        <v>270</v>
      </c>
      <c r="CQ170" s="230" t="s">
        <v>270</v>
      </c>
      <c r="CR170" s="230" t="s">
        <v>270</v>
      </c>
      <c r="CS170" s="230" t="s">
        <v>270</v>
      </c>
      <c r="CT170" s="230" t="s">
        <v>270</v>
      </c>
      <c r="CU170" s="230" t="s">
        <v>270</v>
      </c>
      <c r="CV170" s="230" t="s">
        <v>270</v>
      </c>
      <c r="CW170" s="230" t="s">
        <v>270</v>
      </c>
      <c r="CX170" s="230" t="s">
        <v>270</v>
      </c>
      <c r="CY170" s="230" t="s">
        <v>270</v>
      </c>
      <c r="CZ170" s="230" t="s">
        <v>270</v>
      </c>
      <c r="DA170" s="230" t="s">
        <v>270</v>
      </c>
      <c r="DB170" s="230" t="s">
        <v>270</v>
      </c>
      <c r="DC170" s="230" t="s">
        <v>270</v>
      </c>
      <c r="DD170" s="230" t="s">
        <v>270</v>
      </c>
      <c r="DE170" s="230" t="s">
        <v>270</v>
      </c>
      <c r="DF170" s="230" t="s">
        <v>270</v>
      </c>
      <c r="DG170" s="230" t="s">
        <v>270</v>
      </c>
      <c r="DH170" s="230" t="s">
        <v>270</v>
      </c>
      <c r="DI170" s="230" t="s">
        <v>270</v>
      </c>
      <c r="DJ170" s="230" t="s">
        <v>270</v>
      </c>
      <c r="DK170" s="230" t="s">
        <v>270</v>
      </c>
      <c r="DL170" s="230" t="s">
        <v>270</v>
      </c>
      <c r="DM170" s="230" t="s">
        <v>270</v>
      </c>
      <c r="DN170" s="230" t="s">
        <v>270</v>
      </c>
      <c r="DO170" s="230" t="s">
        <v>270</v>
      </c>
      <c r="DP170" s="230" t="s">
        <v>270</v>
      </c>
      <c r="DQ170" s="230" t="s">
        <v>270</v>
      </c>
      <c r="DR170" s="230" t="s">
        <v>270</v>
      </c>
      <c r="DS170" s="230" t="s">
        <v>270</v>
      </c>
      <c r="DT170" s="230" t="s">
        <v>270</v>
      </c>
      <c r="DU170" s="230" t="s">
        <v>270</v>
      </c>
      <c r="DV170" s="230" t="s">
        <v>270</v>
      </c>
      <c r="DW170" s="230" t="s">
        <v>270</v>
      </c>
      <c r="DX170" s="230" t="s">
        <v>270</v>
      </c>
      <c r="DY170" s="230" t="s">
        <v>270</v>
      </c>
      <c r="DZ170" s="230" t="s">
        <v>270</v>
      </c>
      <c r="EA170" s="230" t="s">
        <v>270</v>
      </c>
      <c r="EB170" s="230" t="s">
        <v>270</v>
      </c>
      <c r="EC170" s="230" t="s">
        <v>270</v>
      </c>
      <c r="ED170" s="230" t="s">
        <v>270</v>
      </c>
      <c r="EE170" s="230" t="s">
        <v>270</v>
      </c>
      <c r="EF170" s="230" t="s">
        <v>270</v>
      </c>
      <c r="EG170" s="230" t="s">
        <v>270</v>
      </c>
      <c r="EH170" s="230" t="s">
        <v>270</v>
      </c>
      <c r="EI170" s="230" t="s">
        <v>270</v>
      </c>
      <c r="EJ170" s="230" t="s">
        <v>270</v>
      </c>
      <c r="EK170" s="230" t="s">
        <v>270</v>
      </c>
      <c r="EL170" s="230" t="s">
        <v>270</v>
      </c>
      <c r="EM170" s="230" t="s">
        <v>270</v>
      </c>
      <c r="EN170" s="230" t="s">
        <v>270</v>
      </c>
      <c r="EO170" s="230" t="s">
        <v>270</v>
      </c>
      <c r="EP170" s="230" t="s">
        <v>270</v>
      </c>
      <c r="EQ170" s="230" t="s">
        <v>270</v>
      </c>
      <c r="ER170" s="230" t="s">
        <v>270</v>
      </c>
      <c r="ES170" s="230" t="s">
        <v>506</v>
      </c>
      <c r="ET170" s="230" t="s">
        <v>270</v>
      </c>
      <c r="EU170" s="230" t="s">
        <v>270</v>
      </c>
      <c r="EV170" s="230" t="s">
        <v>270</v>
      </c>
      <c r="EW170" s="230" t="s">
        <v>270</v>
      </c>
      <c r="EX170" s="230" t="s">
        <v>270</v>
      </c>
      <c r="EY170" s="230" t="s">
        <v>270</v>
      </c>
      <c r="EZ170" s="230" t="s">
        <v>270</v>
      </c>
      <c r="FA170" s="230" t="s">
        <v>270</v>
      </c>
      <c r="FB170" s="230" t="s">
        <v>270</v>
      </c>
      <c r="FC170" s="230" t="s">
        <v>270</v>
      </c>
      <c r="FD170" s="230" t="s">
        <v>270</v>
      </c>
      <c r="FE170" s="230" t="s">
        <v>270</v>
      </c>
      <c r="FF170" s="230" t="s">
        <v>270</v>
      </c>
      <c r="FG170" s="230" t="s">
        <v>270</v>
      </c>
      <c r="FH170" s="230" t="s">
        <v>270</v>
      </c>
      <c r="FI170" s="230" t="s">
        <v>270</v>
      </c>
      <c r="FJ170" s="230" t="s">
        <v>270</v>
      </c>
      <c r="FK170" s="230" t="s">
        <v>270</v>
      </c>
      <c r="FL170" s="230" t="s">
        <v>270</v>
      </c>
      <c r="FM170" s="230" t="s">
        <v>270</v>
      </c>
      <c r="FN170" s="230" t="s">
        <v>270</v>
      </c>
      <c r="FO170" s="230" t="s">
        <v>270</v>
      </c>
      <c r="FP170" s="230" t="s">
        <v>270</v>
      </c>
      <c r="FQ170" s="230" t="s">
        <v>270</v>
      </c>
      <c r="FR170" s="230" t="s">
        <v>270</v>
      </c>
      <c r="FS170" s="230" t="s">
        <v>270</v>
      </c>
      <c r="FT170" s="230" t="s">
        <v>270</v>
      </c>
      <c r="FU170" s="230" t="s">
        <v>270</v>
      </c>
      <c r="FV170" s="230" t="s">
        <v>270</v>
      </c>
      <c r="FW170" s="230" t="s">
        <v>270</v>
      </c>
      <c r="FX170" s="230" t="s">
        <v>270</v>
      </c>
      <c r="FY170" s="230" t="s">
        <v>270</v>
      </c>
      <c r="FZ170" s="230" t="s">
        <v>270</v>
      </c>
      <c r="GA170" s="230" t="s">
        <v>270</v>
      </c>
      <c r="GB170" s="230" t="s">
        <v>270</v>
      </c>
      <c r="GC170" s="230" t="s">
        <v>270</v>
      </c>
      <c r="GD170" s="230" t="s">
        <v>270</v>
      </c>
      <c r="GE170" s="230" t="s">
        <v>270</v>
      </c>
      <c r="GF170" s="230" t="s">
        <v>270</v>
      </c>
      <c r="GG170" s="230" t="s">
        <v>270</v>
      </c>
      <c r="GH170" s="230" t="s">
        <v>270</v>
      </c>
      <c r="GI170" s="230" t="s">
        <v>270</v>
      </c>
      <c r="GJ170" s="230" t="s">
        <v>270</v>
      </c>
      <c r="GK170" s="230" t="s">
        <v>270</v>
      </c>
      <c r="GL170" s="230" t="s">
        <v>270</v>
      </c>
      <c r="GM170" s="230" t="s">
        <v>270</v>
      </c>
      <c r="GN170" s="230" t="s">
        <v>270</v>
      </c>
      <c r="GO170" s="230" t="s">
        <v>270</v>
      </c>
      <c r="GP170" s="228"/>
      <c r="GQ170" s="229" cm="1">
        <f t="array" ref="GQ170">IF(OR(N170:ER170='Annex.1　DeclarationDesired'!$F$30),ROW(),"")</f>
        <v>170</v>
      </c>
      <c r="GR170" s="229"/>
    </row>
    <row r="171" spans="1:200" s="230" customFormat="1" ht="20.65" customHeight="1">
      <c r="A171" s="242" t="s">
        <v>1009</v>
      </c>
      <c r="B171" s="241" t="s">
        <v>1010</v>
      </c>
      <c r="C171" s="235" t="s">
        <v>1011</v>
      </c>
      <c r="D171" s="235" t="s">
        <v>1012</v>
      </c>
      <c r="E171" s="235"/>
      <c r="F171" s="235"/>
      <c r="G171" s="235" t="s">
        <v>1013</v>
      </c>
      <c r="H171" s="235" t="s">
        <v>265</v>
      </c>
      <c r="I171" s="235" t="s">
        <v>1014</v>
      </c>
      <c r="J171" s="235" t="s">
        <v>315</v>
      </c>
      <c r="K171" s="235"/>
      <c r="L171" s="235" t="s">
        <v>268</v>
      </c>
      <c r="M171" s="230" t="s">
        <v>298</v>
      </c>
      <c r="N171" s="230">
        <v>7010</v>
      </c>
      <c r="O171" s="230">
        <v>7020</v>
      </c>
      <c r="P171" s="230">
        <v>7030</v>
      </c>
      <c r="Q171" s="230">
        <v>7040</v>
      </c>
      <c r="R171" s="230">
        <v>7050</v>
      </c>
      <c r="S171" s="230">
        <v>7060</v>
      </c>
      <c r="T171" s="230">
        <v>41010</v>
      </c>
      <c r="U171" s="230">
        <v>41020</v>
      </c>
      <c r="V171" s="230">
        <v>41030</v>
      </c>
      <c r="W171" s="230">
        <v>41040</v>
      </c>
      <c r="X171" s="230">
        <v>41050</v>
      </c>
      <c r="BH171" s="230" t="s">
        <v>270</v>
      </c>
      <c r="BI171" s="230" t="s">
        <v>270</v>
      </c>
      <c r="BJ171" s="230" t="s">
        <v>270</v>
      </c>
      <c r="BK171" s="230" t="s">
        <v>270</v>
      </c>
      <c r="BL171" s="230" t="s">
        <v>270</v>
      </c>
      <c r="BM171" s="230" t="s">
        <v>270</v>
      </c>
      <c r="BN171" s="230" t="s">
        <v>270</v>
      </c>
      <c r="BO171" s="230" t="s">
        <v>270</v>
      </c>
      <c r="BP171" s="230" t="s">
        <v>270</v>
      </c>
      <c r="BQ171" s="230" t="s">
        <v>270</v>
      </c>
      <c r="BR171" s="230" t="s">
        <v>270</v>
      </c>
      <c r="BS171" s="230" t="s">
        <v>270</v>
      </c>
      <c r="BT171" s="230" t="s">
        <v>270</v>
      </c>
      <c r="BU171" s="230" t="s">
        <v>270</v>
      </c>
      <c r="BV171" s="230" t="s">
        <v>270</v>
      </c>
      <c r="BW171" s="230" t="s">
        <v>270</v>
      </c>
      <c r="BX171" s="230" t="s">
        <v>270</v>
      </c>
      <c r="BY171" s="230" t="s">
        <v>270</v>
      </c>
      <c r="BZ171" s="230" t="s">
        <v>270</v>
      </c>
      <c r="CA171" s="230" t="s">
        <v>270</v>
      </c>
      <c r="CB171" s="230" t="s">
        <v>270</v>
      </c>
      <c r="CC171" s="230" t="s">
        <v>270</v>
      </c>
      <c r="CD171" s="230" t="s">
        <v>270</v>
      </c>
      <c r="CE171" s="230" t="s">
        <v>270</v>
      </c>
      <c r="CF171" s="230" t="s">
        <v>270</v>
      </c>
      <c r="CG171" s="230" t="s">
        <v>270</v>
      </c>
      <c r="CH171" s="230" t="s">
        <v>270</v>
      </c>
      <c r="CI171" s="230" t="s">
        <v>270</v>
      </c>
      <c r="CJ171" s="230" t="s">
        <v>270</v>
      </c>
      <c r="CK171" s="230" t="s">
        <v>270</v>
      </c>
      <c r="CL171" s="230" t="s">
        <v>270</v>
      </c>
      <c r="CM171" s="230" t="s">
        <v>270</v>
      </c>
      <c r="CN171" s="230" t="s">
        <v>270</v>
      </c>
      <c r="CO171" s="230" t="s">
        <v>270</v>
      </c>
      <c r="CP171" s="230" t="s">
        <v>270</v>
      </c>
      <c r="CQ171" s="230" t="s">
        <v>270</v>
      </c>
      <c r="CR171" s="230" t="s">
        <v>270</v>
      </c>
      <c r="CS171" s="230" t="s">
        <v>270</v>
      </c>
      <c r="CT171" s="230" t="s">
        <v>270</v>
      </c>
      <c r="CU171" s="230" t="s">
        <v>270</v>
      </c>
      <c r="CV171" s="230" t="s">
        <v>270</v>
      </c>
      <c r="CW171" s="230" t="s">
        <v>270</v>
      </c>
      <c r="CX171" s="230" t="s">
        <v>270</v>
      </c>
      <c r="CY171" s="230" t="s">
        <v>270</v>
      </c>
      <c r="CZ171" s="230" t="s">
        <v>270</v>
      </c>
      <c r="DA171" s="230" t="s">
        <v>270</v>
      </c>
      <c r="DB171" s="230" t="s">
        <v>270</v>
      </c>
      <c r="DC171" s="230" t="s">
        <v>270</v>
      </c>
      <c r="DD171" s="230" t="s">
        <v>270</v>
      </c>
      <c r="DE171" s="230" t="s">
        <v>270</v>
      </c>
      <c r="DF171" s="230" t="s">
        <v>270</v>
      </c>
      <c r="DG171" s="230" t="s">
        <v>270</v>
      </c>
      <c r="DH171" s="230" t="s">
        <v>270</v>
      </c>
      <c r="DI171" s="230" t="s">
        <v>270</v>
      </c>
      <c r="DJ171" s="230" t="s">
        <v>270</v>
      </c>
      <c r="DK171" s="230" t="s">
        <v>270</v>
      </c>
      <c r="DL171" s="230" t="s">
        <v>270</v>
      </c>
      <c r="DM171" s="230" t="s">
        <v>270</v>
      </c>
      <c r="DN171" s="230" t="s">
        <v>270</v>
      </c>
      <c r="DO171" s="230" t="s">
        <v>270</v>
      </c>
      <c r="DP171" s="230" t="s">
        <v>270</v>
      </c>
      <c r="DQ171" s="230" t="s">
        <v>270</v>
      </c>
      <c r="DR171" s="230" t="s">
        <v>270</v>
      </c>
      <c r="DS171" s="230" t="s">
        <v>270</v>
      </c>
      <c r="DT171" s="230" t="s">
        <v>270</v>
      </c>
      <c r="DU171" s="230" t="s">
        <v>270</v>
      </c>
      <c r="DV171" s="230" t="s">
        <v>270</v>
      </c>
      <c r="DW171" s="230" t="s">
        <v>270</v>
      </c>
      <c r="DX171" s="230" t="s">
        <v>270</v>
      </c>
      <c r="DY171" s="230" t="s">
        <v>270</v>
      </c>
      <c r="DZ171" s="230" t="s">
        <v>270</v>
      </c>
      <c r="EA171" s="230" t="s">
        <v>270</v>
      </c>
      <c r="EB171" s="230" t="s">
        <v>270</v>
      </c>
      <c r="EC171" s="230" t="s">
        <v>270</v>
      </c>
      <c r="ED171" s="230" t="s">
        <v>270</v>
      </c>
      <c r="EE171" s="230" t="s">
        <v>270</v>
      </c>
      <c r="EF171" s="230" t="s">
        <v>270</v>
      </c>
      <c r="EG171" s="230" t="s">
        <v>270</v>
      </c>
      <c r="EH171" s="230" t="s">
        <v>270</v>
      </c>
      <c r="EI171" s="230" t="s">
        <v>270</v>
      </c>
      <c r="EJ171" s="230" t="s">
        <v>270</v>
      </c>
      <c r="EK171" s="230" t="s">
        <v>270</v>
      </c>
      <c r="EL171" s="230" t="s">
        <v>270</v>
      </c>
      <c r="EM171" s="230" t="s">
        <v>270</v>
      </c>
      <c r="EN171" s="230" t="s">
        <v>270</v>
      </c>
      <c r="EO171" s="230" t="s">
        <v>270</v>
      </c>
      <c r="EP171" s="230" t="s">
        <v>270</v>
      </c>
      <c r="EQ171" s="230" t="s">
        <v>270</v>
      </c>
      <c r="ER171" s="230" t="s">
        <v>270</v>
      </c>
      <c r="ES171" s="230" t="s">
        <v>341</v>
      </c>
      <c r="ET171" s="230" t="s">
        <v>358</v>
      </c>
      <c r="EU171" s="230" t="s">
        <v>270</v>
      </c>
      <c r="EV171" s="230" t="s">
        <v>270</v>
      </c>
      <c r="EW171" s="230" t="s">
        <v>270</v>
      </c>
      <c r="EX171" s="230" t="s">
        <v>270</v>
      </c>
      <c r="EY171" s="230" t="s">
        <v>270</v>
      </c>
      <c r="EZ171" s="230" t="s">
        <v>270</v>
      </c>
      <c r="FA171" s="230" t="s">
        <v>270</v>
      </c>
      <c r="FB171" s="230" t="s">
        <v>270</v>
      </c>
      <c r="FC171" s="230" t="s">
        <v>270</v>
      </c>
      <c r="FD171" s="230" t="s">
        <v>270</v>
      </c>
      <c r="FE171" s="230" t="s">
        <v>270</v>
      </c>
      <c r="FF171" s="230" t="s">
        <v>270</v>
      </c>
      <c r="FG171" s="230" t="s">
        <v>270</v>
      </c>
      <c r="FH171" s="230" t="s">
        <v>270</v>
      </c>
      <c r="FI171" s="230" t="s">
        <v>270</v>
      </c>
      <c r="FJ171" s="230" t="s">
        <v>270</v>
      </c>
      <c r="FK171" s="230" t="s">
        <v>270</v>
      </c>
      <c r="FL171" s="230" t="s">
        <v>270</v>
      </c>
      <c r="FM171" s="230" t="s">
        <v>270</v>
      </c>
      <c r="FN171" s="230" t="s">
        <v>270</v>
      </c>
      <c r="FO171" s="230" t="s">
        <v>270</v>
      </c>
      <c r="FP171" s="230" t="s">
        <v>270</v>
      </c>
      <c r="FQ171" s="230" t="s">
        <v>270</v>
      </c>
      <c r="FR171" s="230" t="s">
        <v>270</v>
      </c>
      <c r="FS171" s="230" t="s">
        <v>270</v>
      </c>
      <c r="FT171" s="230" t="s">
        <v>270</v>
      </c>
      <c r="FU171" s="230" t="s">
        <v>270</v>
      </c>
      <c r="FV171" s="230" t="s">
        <v>270</v>
      </c>
      <c r="FW171" s="230" t="s">
        <v>270</v>
      </c>
      <c r="FX171" s="230" t="s">
        <v>270</v>
      </c>
      <c r="FY171" s="230" t="s">
        <v>270</v>
      </c>
      <c r="FZ171" s="230" t="s">
        <v>270</v>
      </c>
      <c r="GA171" s="230" t="s">
        <v>270</v>
      </c>
      <c r="GB171" s="230" t="s">
        <v>270</v>
      </c>
      <c r="GC171" s="230" t="s">
        <v>270</v>
      </c>
      <c r="GD171" s="230" t="s">
        <v>270</v>
      </c>
      <c r="GE171" s="230" t="s">
        <v>270</v>
      </c>
      <c r="GF171" s="230" t="s">
        <v>270</v>
      </c>
      <c r="GG171" s="230" t="s">
        <v>270</v>
      </c>
      <c r="GH171" s="230" t="s">
        <v>270</v>
      </c>
      <c r="GI171" s="230" t="s">
        <v>270</v>
      </c>
      <c r="GJ171" s="230" t="s">
        <v>270</v>
      </c>
      <c r="GK171" s="230" t="s">
        <v>270</v>
      </c>
      <c r="GL171" s="230" t="s">
        <v>270</v>
      </c>
      <c r="GM171" s="230" t="s">
        <v>270</v>
      </c>
      <c r="GN171" s="230" t="s">
        <v>270</v>
      </c>
      <c r="GO171" s="230" t="s">
        <v>270</v>
      </c>
      <c r="GP171" s="228"/>
      <c r="GQ171" s="229" cm="1">
        <f t="array" ref="GQ171">IF(OR(N171:ER171='Annex.1　DeclarationDesired'!$F$30),ROW(),"")</f>
        <v>171</v>
      </c>
      <c r="GR171" s="229"/>
    </row>
    <row r="172" spans="1:200" s="230" customFormat="1" ht="20.65" customHeight="1">
      <c r="A172" s="242" t="s">
        <v>1015</v>
      </c>
      <c r="B172" s="241" t="s">
        <v>1010</v>
      </c>
      <c r="C172" s="235" t="s">
        <v>736</v>
      </c>
      <c r="D172" s="235" t="s">
        <v>1016</v>
      </c>
      <c r="E172" s="235"/>
      <c r="F172" s="235"/>
      <c r="G172" s="235" t="s">
        <v>1017</v>
      </c>
      <c r="H172" s="235" t="s">
        <v>265</v>
      </c>
      <c r="I172" s="235" t="s">
        <v>1018</v>
      </c>
      <c r="J172" s="235" t="s">
        <v>267</v>
      </c>
      <c r="K172" s="235"/>
      <c r="L172" s="235" t="s">
        <v>268</v>
      </c>
      <c r="M172" s="230" t="s">
        <v>298</v>
      </c>
      <c r="N172" s="230">
        <v>1040</v>
      </c>
      <c r="O172" s="230">
        <v>1080</v>
      </c>
      <c r="P172" s="230">
        <v>2010</v>
      </c>
      <c r="Q172" s="230">
        <v>3010</v>
      </c>
      <c r="R172" s="230">
        <v>5030</v>
      </c>
      <c r="S172" s="230">
        <v>6010</v>
      </c>
      <c r="T172" s="230">
        <v>6020</v>
      </c>
      <c r="U172" s="230" t="s">
        <v>498</v>
      </c>
      <c r="V172" s="230" t="s">
        <v>499</v>
      </c>
      <c r="W172" s="230">
        <v>7010</v>
      </c>
      <c r="X172" s="230">
        <v>7050</v>
      </c>
      <c r="Y172" s="230">
        <v>8010</v>
      </c>
      <c r="BH172" s="230" t="s">
        <v>270</v>
      </c>
      <c r="BI172" s="230" t="s">
        <v>270</v>
      </c>
      <c r="BJ172" s="230" t="s">
        <v>270</v>
      </c>
      <c r="BK172" s="230" t="s">
        <v>270</v>
      </c>
      <c r="BL172" s="230" t="s">
        <v>270</v>
      </c>
      <c r="BM172" s="230" t="s">
        <v>270</v>
      </c>
      <c r="BN172" s="230" t="s">
        <v>270</v>
      </c>
      <c r="BO172" s="230" t="s">
        <v>270</v>
      </c>
      <c r="BP172" s="230" t="s">
        <v>270</v>
      </c>
      <c r="BQ172" s="230" t="s">
        <v>270</v>
      </c>
      <c r="BR172" s="230" t="s">
        <v>270</v>
      </c>
      <c r="BS172" s="230" t="s">
        <v>270</v>
      </c>
      <c r="BT172" s="230" t="s">
        <v>270</v>
      </c>
      <c r="BU172" s="230" t="s">
        <v>270</v>
      </c>
      <c r="BV172" s="230" t="s">
        <v>270</v>
      </c>
      <c r="BW172" s="230" t="s">
        <v>270</v>
      </c>
      <c r="BX172" s="230" t="s">
        <v>270</v>
      </c>
      <c r="BY172" s="230" t="s">
        <v>270</v>
      </c>
      <c r="BZ172" s="230" t="s">
        <v>270</v>
      </c>
      <c r="CA172" s="230" t="s">
        <v>270</v>
      </c>
      <c r="CB172" s="230" t="s">
        <v>270</v>
      </c>
      <c r="CC172" s="230" t="s">
        <v>270</v>
      </c>
      <c r="CD172" s="230" t="s">
        <v>270</v>
      </c>
      <c r="CE172" s="230" t="s">
        <v>270</v>
      </c>
      <c r="CF172" s="230" t="s">
        <v>270</v>
      </c>
      <c r="CG172" s="230" t="s">
        <v>270</v>
      </c>
      <c r="CH172" s="230" t="s">
        <v>270</v>
      </c>
      <c r="CI172" s="230" t="s">
        <v>270</v>
      </c>
      <c r="CJ172" s="230" t="s">
        <v>270</v>
      </c>
      <c r="CK172" s="230" t="s">
        <v>270</v>
      </c>
      <c r="CL172" s="230" t="s">
        <v>270</v>
      </c>
      <c r="CM172" s="230" t="s">
        <v>270</v>
      </c>
      <c r="CN172" s="230" t="s">
        <v>270</v>
      </c>
      <c r="CO172" s="230" t="s">
        <v>270</v>
      </c>
      <c r="CP172" s="230" t="s">
        <v>270</v>
      </c>
      <c r="CQ172" s="230" t="s">
        <v>270</v>
      </c>
      <c r="CR172" s="230" t="s">
        <v>270</v>
      </c>
      <c r="CS172" s="230" t="s">
        <v>270</v>
      </c>
      <c r="CT172" s="230" t="s">
        <v>270</v>
      </c>
      <c r="CU172" s="230" t="s">
        <v>270</v>
      </c>
      <c r="CV172" s="230" t="s">
        <v>270</v>
      </c>
      <c r="CW172" s="230" t="s">
        <v>270</v>
      </c>
      <c r="CX172" s="230" t="s">
        <v>270</v>
      </c>
      <c r="CY172" s="230" t="s">
        <v>270</v>
      </c>
      <c r="CZ172" s="230" t="s">
        <v>270</v>
      </c>
      <c r="DA172" s="230" t="s">
        <v>270</v>
      </c>
      <c r="DB172" s="230" t="s">
        <v>270</v>
      </c>
      <c r="DC172" s="230" t="s">
        <v>270</v>
      </c>
      <c r="DD172" s="230" t="s">
        <v>270</v>
      </c>
      <c r="DE172" s="230" t="s">
        <v>270</v>
      </c>
      <c r="DF172" s="230" t="s">
        <v>270</v>
      </c>
      <c r="DG172" s="230" t="s">
        <v>270</v>
      </c>
      <c r="DH172" s="230" t="s">
        <v>270</v>
      </c>
      <c r="DI172" s="230" t="s">
        <v>270</v>
      </c>
      <c r="DJ172" s="230" t="s">
        <v>270</v>
      </c>
      <c r="DK172" s="230" t="s">
        <v>270</v>
      </c>
      <c r="DL172" s="230" t="s">
        <v>270</v>
      </c>
      <c r="DM172" s="230" t="s">
        <v>270</v>
      </c>
      <c r="DN172" s="230" t="s">
        <v>270</v>
      </c>
      <c r="DO172" s="230" t="s">
        <v>270</v>
      </c>
      <c r="DP172" s="230" t="s">
        <v>270</v>
      </c>
      <c r="DQ172" s="230" t="s">
        <v>270</v>
      </c>
      <c r="DR172" s="230" t="s">
        <v>270</v>
      </c>
      <c r="DS172" s="230" t="s">
        <v>270</v>
      </c>
      <c r="DT172" s="230" t="s">
        <v>270</v>
      </c>
      <c r="DU172" s="230" t="s">
        <v>270</v>
      </c>
      <c r="DV172" s="230" t="s">
        <v>270</v>
      </c>
      <c r="DW172" s="230" t="s">
        <v>270</v>
      </c>
      <c r="DX172" s="230" t="s">
        <v>270</v>
      </c>
      <c r="DY172" s="230" t="s">
        <v>270</v>
      </c>
      <c r="DZ172" s="230" t="s">
        <v>270</v>
      </c>
      <c r="EA172" s="230" t="s">
        <v>270</v>
      </c>
      <c r="EB172" s="230" t="s">
        <v>270</v>
      </c>
      <c r="EC172" s="230" t="s">
        <v>270</v>
      </c>
      <c r="ED172" s="230" t="s">
        <v>270</v>
      </c>
      <c r="EE172" s="230" t="s">
        <v>270</v>
      </c>
      <c r="EF172" s="230" t="s">
        <v>270</v>
      </c>
      <c r="EG172" s="230" t="s">
        <v>270</v>
      </c>
      <c r="EH172" s="230" t="s">
        <v>270</v>
      </c>
      <c r="EI172" s="230" t="s">
        <v>270</v>
      </c>
      <c r="EJ172" s="230" t="s">
        <v>270</v>
      </c>
      <c r="EK172" s="230" t="s">
        <v>270</v>
      </c>
      <c r="EL172" s="230" t="s">
        <v>270</v>
      </c>
      <c r="EM172" s="230" t="s">
        <v>270</v>
      </c>
      <c r="EN172" s="230" t="s">
        <v>270</v>
      </c>
      <c r="EO172" s="230" t="s">
        <v>270</v>
      </c>
      <c r="EP172" s="230" t="s">
        <v>270</v>
      </c>
      <c r="EQ172" s="230" t="s">
        <v>270</v>
      </c>
      <c r="ER172" s="230" t="s">
        <v>270</v>
      </c>
      <c r="ES172" s="230" t="s">
        <v>349</v>
      </c>
      <c r="ET172" s="230" t="s">
        <v>350</v>
      </c>
      <c r="EU172" s="230" t="s">
        <v>337</v>
      </c>
      <c r="EV172" s="230" t="s">
        <v>339</v>
      </c>
      <c r="EW172" s="230" t="s">
        <v>340</v>
      </c>
      <c r="EX172" s="230" t="s">
        <v>341</v>
      </c>
      <c r="EY172" s="230" t="s">
        <v>342</v>
      </c>
      <c r="EZ172" s="230" t="s">
        <v>270</v>
      </c>
      <c r="FA172" s="230" t="s">
        <v>270</v>
      </c>
      <c r="FB172" s="230" t="s">
        <v>270</v>
      </c>
      <c r="FC172" s="230" t="s">
        <v>270</v>
      </c>
      <c r="FD172" s="230" t="s">
        <v>270</v>
      </c>
      <c r="FE172" s="230" t="s">
        <v>270</v>
      </c>
      <c r="FF172" s="230" t="s">
        <v>270</v>
      </c>
      <c r="FG172" s="230" t="s">
        <v>270</v>
      </c>
      <c r="FH172" s="230" t="s">
        <v>270</v>
      </c>
      <c r="FI172" s="230" t="s">
        <v>270</v>
      </c>
      <c r="FJ172" s="230" t="s">
        <v>270</v>
      </c>
      <c r="FK172" s="230" t="s">
        <v>270</v>
      </c>
      <c r="FL172" s="230" t="s">
        <v>270</v>
      </c>
      <c r="FM172" s="230" t="s">
        <v>270</v>
      </c>
      <c r="FN172" s="230" t="s">
        <v>270</v>
      </c>
      <c r="FO172" s="230" t="s">
        <v>270</v>
      </c>
      <c r="FP172" s="230" t="s">
        <v>270</v>
      </c>
      <c r="FQ172" s="230" t="s">
        <v>270</v>
      </c>
      <c r="FR172" s="230" t="s">
        <v>270</v>
      </c>
      <c r="FS172" s="230" t="s">
        <v>270</v>
      </c>
      <c r="FT172" s="230" t="s">
        <v>270</v>
      </c>
      <c r="FU172" s="230" t="s">
        <v>270</v>
      </c>
      <c r="FV172" s="230" t="s">
        <v>270</v>
      </c>
      <c r="FW172" s="230" t="s">
        <v>270</v>
      </c>
      <c r="FX172" s="230" t="s">
        <v>270</v>
      </c>
      <c r="FY172" s="230" t="s">
        <v>270</v>
      </c>
      <c r="FZ172" s="230" t="s">
        <v>270</v>
      </c>
      <c r="GA172" s="230" t="s">
        <v>270</v>
      </c>
      <c r="GB172" s="230" t="s">
        <v>270</v>
      </c>
      <c r="GC172" s="230" t="s">
        <v>270</v>
      </c>
      <c r="GD172" s="230" t="s">
        <v>270</v>
      </c>
      <c r="GE172" s="230" t="s">
        <v>270</v>
      </c>
      <c r="GF172" s="230" t="s">
        <v>270</v>
      </c>
      <c r="GG172" s="230" t="s">
        <v>270</v>
      </c>
      <c r="GH172" s="230" t="s">
        <v>270</v>
      </c>
      <c r="GI172" s="230" t="s">
        <v>270</v>
      </c>
      <c r="GJ172" s="230" t="s">
        <v>270</v>
      </c>
      <c r="GK172" s="230" t="s">
        <v>270</v>
      </c>
      <c r="GL172" s="230" t="s">
        <v>270</v>
      </c>
      <c r="GM172" s="230" t="s">
        <v>270</v>
      </c>
      <c r="GN172" s="230" t="s">
        <v>270</v>
      </c>
      <c r="GO172" s="230" t="s">
        <v>270</v>
      </c>
      <c r="GP172" s="228"/>
      <c r="GQ172" s="229" cm="1">
        <f t="array" ref="GQ172">IF(OR(N172:ER172='Annex.1　DeclarationDesired'!$F$30),ROW(),"")</f>
        <v>172</v>
      </c>
      <c r="GR172" s="229"/>
    </row>
    <row r="173" spans="1:200" s="230" customFormat="1" ht="20.65" customHeight="1">
      <c r="A173" s="242" t="s">
        <v>1019</v>
      </c>
      <c r="B173" s="241" t="s">
        <v>1010</v>
      </c>
      <c r="C173" s="235" t="s">
        <v>1020</v>
      </c>
      <c r="D173" s="235" t="s">
        <v>1021</v>
      </c>
      <c r="E173" s="235"/>
      <c r="F173" s="235"/>
      <c r="G173" s="235" t="s">
        <v>1022</v>
      </c>
      <c r="H173" s="235" t="s">
        <v>315</v>
      </c>
      <c r="I173" s="235" t="s">
        <v>1023</v>
      </c>
      <c r="J173" s="235" t="s">
        <v>315</v>
      </c>
      <c r="K173" s="235"/>
      <c r="L173" s="235" t="s">
        <v>268</v>
      </c>
      <c r="M173" s="230" t="s">
        <v>298</v>
      </c>
      <c r="N173" s="230">
        <v>7080</v>
      </c>
      <c r="O173" s="230">
        <v>7090</v>
      </c>
      <c r="BH173" s="230" t="s">
        <v>270</v>
      </c>
      <c r="BI173" s="230" t="s">
        <v>270</v>
      </c>
      <c r="BJ173" s="230" t="s">
        <v>270</v>
      </c>
      <c r="BK173" s="230" t="s">
        <v>270</v>
      </c>
      <c r="BL173" s="230" t="s">
        <v>270</v>
      </c>
      <c r="BM173" s="230" t="s">
        <v>270</v>
      </c>
      <c r="BN173" s="230" t="s">
        <v>270</v>
      </c>
      <c r="BO173" s="230" t="s">
        <v>270</v>
      </c>
      <c r="BP173" s="230" t="s">
        <v>270</v>
      </c>
      <c r="BQ173" s="230" t="s">
        <v>270</v>
      </c>
      <c r="BR173" s="230" t="s">
        <v>270</v>
      </c>
      <c r="BS173" s="230" t="s">
        <v>270</v>
      </c>
      <c r="BT173" s="230" t="s">
        <v>270</v>
      </c>
      <c r="BU173" s="230" t="s">
        <v>270</v>
      </c>
      <c r="BV173" s="230" t="s">
        <v>270</v>
      </c>
      <c r="BW173" s="230" t="s">
        <v>270</v>
      </c>
      <c r="BX173" s="230" t="s">
        <v>270</v>
      </c>
      <c r="BY173" s="230" t="s">
        <v>270</v>
      </c>
      <c r="BZ173" s="230" t="s">
        <v>270</v>
      </c>
      <c r="CA173" s="230" t="s">
        <v>270</v>
      </c>
      <c r="CB173" s="230" t="s">
        <v>270</v>
      </c>
      <c r="CC173" s="230" t="s">
        <v>270</v>
      </c>
      <c r="CD173" s="230" t="s">
        <v>270</v>
      </c>
      <c r="CE173" s="230" t="s">
        <v>270</v>
      </c>
      <c r="CF173" s="230" t="s">
        <v>270</v>
      </c>
      <c r="CG173" s="230" t="s">
        <v>270</v>
      </c>
      <c r="CH173" s="230" t="s">
        <v>270</v>
      </c>
      <c r="CI173" s="230" t="s">
        <v>270</v>
      </c>
      <c r="CJ173" s="230" t="s">
        <v>270</v>
      </c>
      <c r="CK173" s="230" t="s">
        <v>270</v>
      </c>
      <c r="CL173" s="230" t="s">
        <v>270</v>
      </c>
      <c r="CM173" s="230" t="s">
        <v>270</v>
      </c>
      <c r="CN173" s="230" t="s">
        <v>270</v>
      </c>
      <c r="CO173" s="230" t="s">
        <v>270</v>
      </c>
      <c r="CP173" s="230" t="s">
        <v>270</v>
      </c>
      <c r="CQ173" s="230" t="s">
        <v>270</v>
      </c>
      <c r="CR173" s="230" t="s">
        <v>270</v>
      </c>
      <c r="CS173" s="230" t="s">
        <v>270</v>
      </c>
      <c r="CT173" s="230" t="s">
        <v>270</v>
      </c>
      <c r="CU173" s="230" t="s">
        <v>270</v>
      </c>
      <c r="CV173" s="230" t="s">
        <v>270</v>
      </c>
      <c r="CW173" s="230" t="s">
        <v>270</v>
      </c>
      <c r="CX173" s="230" t="s">
        <v>270</v>
      </c>
      <c r="CY173" s="230" t="s">
        <v>270</v>
      </c>
      <c r="CZ173" s="230" t="s">
        <v>270</v>
      </c>
      <c r="DA173" s="230" t="s">
        <v>270</v>
      </c>
      <c r="DB173" s="230" t="s">
        <v>270</v>
      </c>
      <c r="DC173" s="230" t="s">
        <v>270</v>
      </c>
      <c r="DD173" s="230" t="s">
        <v>270</v>
      </c>
      <c r="DE173" s="230" t="s">
        <v>270</v>
      </c>
      <c r="DF173" s="230" t="s">
        <v>270</v>
      </c>
      <c r="DG173" s="230" t="s">
        <v>270</v>
      </c>
      <c r="DH173" s="230" t="s">
        <v>270</v>
      </c>
      <c r="DI173" s="230" t="s">
        <v>270</v>
      </c>
      <c r="DJ173" s="230" t="s">
        <v>270</v>
      </c>
      <c r="DK173" s="230" t="s">
        <v>270</v>
      </c>
      <c r="DL173" s="230" t="s">
        <v>270</v>
      </c>
      <c r="DM173" s="230" t="s">
        <v>270</v>
      </c>
      <c r="DN173" s="230" t="s">
        <v>270</v>
      </c>
      <c r="DO173" s="230" t="s">
        <v>270</v>
      </c>
      <c r="DP173" s="230" t="s">
        <v>270</v>
      </c>
      <c r="DQ173" s="230" t="s">
        <v>270</v>
      </c>
      <c r="DR173" s="230" t="s">
        <v>270</v>
      </c>
      <c r="DS173" s="230" t="s">
        <v>270</v>
      </c>
      <c r="DT173" s="230" t="s">
        <v>270</v>
      </c>
      <c r="DU173" s="230" t="s">
        <v>270</v>
      </c>
      <c r="DV173" s="230" t="s">
        <v>270</v>
      </c>
      <c r="DW173" s="230" t="s">
        <v>270</v>
      </c>
      <c r="DX173" s="230" t="s">
        <v>270</v>
      </c>
      <c r="DY173" s="230" t="s">
        <v>270</v>
      </c>
      <c r="DZ173" s="230" t="s">
        <v>270</v>
      </c>
      <c r="EA173" s="230" t="s">
        <v>270</v>
      </c>
      <c r="EB173" s="230" t="s">
        <v>270</v>
      </c>
      <c r="EC173" s="230" t="s">
        <v>270</v>
      </c>
      <c r="ED173" s="230" t="s">
        <v>270</v>
      </c>
      <c r="EE173" s="230" t="s">
        <v>270</v>
      </c>
      <c r="EF173" s="230" t="s">
        <v>270</v>
      </c>
      <c r="EG173" s="230" t="s">
        <v>270</v>
      </c>
      <c r="EH173" s="230" t="s">
        <v>270</v>
      </c>
      <c r="EI173" s="230" t="s">
        <v>270</v>
      </c>
      <c r="EJ173" s="230" t="s">
        <v>270</v>
      </c>
      <c r="EK173" s="230" t="s">
        <v>270</v>
      </c>
      <c r="EL173" s="230" t="s">
        <v>270</v>
      </c>
      <c r="EM173" s="230" t="s">
        <v>270</v>
      </c>
      <c r="EN173" s="230" t="s">
        <v>270</v>
      </c>
      <c r="EO173" s="230" t="s">
        <v>270</v>
      </c>
      <c r="EP173" s="230" t="s">
        <v>270</v>
      </c>
      <c r="EQ173" s="230" t="s">
        <v>270</v>
      </c>
      <c r="ER173" s="230" t="s">
        <v>270</v>
      </c>
      <c r="ES173" s="230" t="s">
        <v>341</v>
      </c>
      <c r="ET173" s="230" t="s">
        <v>270</v>
      </c>
      <c r="EU173" s="230" t="s">
        <v>270</v>
      </c>
      <c r="EV173" s="230" t="s">
        <v>270</v>
      </c>
      <c r="EW173" s="230" t="s">
        <v>270</v>
      </c>
      <c r="EX173" s="230" t="s">
        <v>270</v>
      </c>
      <c r="EY173" s="230" t="s">
        <v>270</v>
      </c>
      <c r="EZ173" s="230" t="s">
        <v>270</v>
      </c>
      <c r="FA173" s="230" t="s">
        <v>270</v>
      </c>
      <c r="FB173" s="230" t="s">
        <v>270</v>
      </c>
      <c r="FC173" s="230" t="s">
        <v>270</v>
      </c>
      <c r="FD173" s="230" t="s">
        <v>270</v>
      </c>
      <c r="FE173" s="230" t="s">
        <v>270</v>
      </c>
      <c r="FF173" s="230" t="s">
        <v>270</v>
      </c>
      <c r="FG173" s="230" t="s">
        <v>270</v>
      </c>
      <c r="FH173" s="230" t="s">
        <v>270</v>
      </c>
      <c r="FI173" s="230" t="s">
        <v>270</v>
      </c>
      <c r="FJ173" s="230" t="s">
        <v>270</v>
      </c>
      <c r="FK173" s="230" t="s">
        <v>270</v>
      </c>
      <c r="FL173" s="230" t="s">
        <v>270</v>
      </c>
      <c r="FM173" s="230" t="s">
        <v>270</v>
      </c>
      <c r="FN173" s="230" t="s">
        <v>270</v>
      </c>
      <c r="FO173" s="230" t="s">
        <v>270</v>
      </c>
      <c r="FP173" s="230" t="s">
        <v>270</v>
      </c>
      <c r="FQ173" s="230" t="s">
        <v>270</v>
      </c>
      <c r="FR173" s="230" t="s">
        <v>270</v>
      </c>
      <c r="FS173" s="230" t="s">
        <v>270</v>
      </c>
      <c r="FT173" s="230" t="s">
        <v>270</v>
      </c>
      <c r="FU173" s="230" t="s">
        <v>270</v>
      </c>
      <c r="FV173" s="230" t="s">
        <v>270</v>
      </c>
      <c r="FW173" s="230" t="s">
        <v>270</v>
      </c>
      <c r="FX173" s="230" t="s">
        <v>270</v>
      </c>
      <c r="FY173" s="230" t="s">
        <v>270</v>
      </c>
      <c r="FZ173" s="230" t="s">
        <v>270</v>
      </c>
      <c r="GA173" s="230" t="s">
        <v>270</v>
      </c>
      <c r="GB173" s="230" t="s">
        <v>270</v>
      </c>
      <c r="GC173" s="230" t="s">
        <v>270</v>
      </c>
      <c r="GD173" s="230" t="s">
        <v>270</v>
      </c>
      <c r="GE173" s="230" t="s">
        <v>270</v>
      </c>
      <c r="GF173" s="230" t="s">
        <v>270</v>
      </c>
      <c r="GG173" s="230" t="s">
        <v>270</v>
      </c>
      <c r="GH173" s="230" t="s">
        <v>270</v>
      </c>
      <c r="GI173" s="230" t="s">
        <v>270</v>
      </c>
      <c r="GJ173" s="230" t="s">
        <v>270</v>
      </c>
      <c r="GK173" s="230" t="s">
        <v>270</v>
      </c>
      <c r="GL173" s="230" t="s">
        <v>270</v>
      </c>
      <c r="GM173" s="230" t="s">
        <v>270</v>
      </c>
      <c r="GN173" s="230" t="s">
        <v>270</v>
      </c>
      <c r="GO173" s="230" t="s">
        <v>270</v>
      </c>
      <c r="GP173" s="228"/>
      <c r="GQ173" s="229" cm="1">
        <f t="array" ref="GQ173">IF(OR(N173:ER173='Annex.1　DeclarationDesired'!$F$30),ROW(),"")</f>
        <v>173</v>
      </c>
      <c r="GR173" s="229"/>
    </row>
    <row r="174" spans="1:200" s="230" customFormat="1" ht="20.65" customHeight="1">
      <c r="A174" s="242" t="s">
        <v>1024</v>
      </c>
      <c r="B174" s="241" t="s">
        <v>1025</v>
      </c>
      <c r="C174" s="235" t="s">
        <v>1026</v>
      </c>
      <c r="D174" s="235" t="s">
        <v>1027</v>
      </c>
      <c r="E174" s="235"/>
      <c r="F174" s="235" t="s">
        <v>1028</v>
      </c>
      <c r="G174" s="235" t="s">
        <v>1029</v>
      </c>
      <c r="H174" s="235" t="s">
        <v>265</v>
      </c>
      <c r="I174" s="235" t="s">
        <v>1030</v>
      </c>
      <c r="J174" s="235" t="s">
        <v>265</v>
      </c>
      <c r="K174" s="235" t="s">
        <v>1031</v>
      </c>
      <c r="L174" s="235" t="s">
        <v>268</v>
      </c>
      <c r="M174" s="230" t="s">
        <v>298</v>
      </c>
      <c r="N174" s="230">
        <v>41010</v>
      </c>
      <c r="O174" s="230">
        <v>41020</v>
      </c>
      <c r="P174" s="230">
        <v>41030</v>
      </c>
      <c r="BH174" s="230" t="s">
        <v>270</v>
      </c>
      <c r="BI174" s="230" t="s">
        <v>270</v>
      </c>
      <c r="BJ174" s="230" t="s">
        <v>270</v>
      </c>
      <c r="BK174" s="230" t="s">
        <v>270</v>
      </c>
      <c r="BL174" s="230" t="s">
        <v>270</v>
      </c>
      <c r="BM174" s="230" t="s">
        <v>270</v>
      </c>
      <c r="BN174" s="230" t="s">
        <v>270</v>
      </c>
      <c r="BO174" s="230" t="s">
        <v>270</v>
      </c>
      <c r="BP174" s="230" t="s">
        <v>270</v>
      </c>
      <c r="BQ174" s="230" t="s">
        <v>270</v>
      </c>
      <c r="BR174" s="230" t="s">
        <v>270</v>
      </c>
      <c r="BS174" s="230" t="s">
        <v>270</v>
      </c>
      <c r="BT174" s="230" t="s">
        <v>270</v>
      </c>
      <c r="BU174" s="230" t="s">
        <v>270</v>
      </c>
      <c r="BV174" s="230" t="s">
        <v>270</v>
      </c>
      <c r="BW174" s="230" t="s">
        <v>270</v>
      </c>
      <c r="BX174" s="230" t="s">
        <v>270</v>
      </c>
      <c r="BY174" s="230" t="s">
        <v>270</v>
      </c>
      <c r="BZ174" s="230" t="s">
        <v>270</v>
      </c>
      <c r="CA174" s="230" t="s">
        <v>270</v>
      </c>
      <c r="CB174" s="230" t="s">
        <v>270</v>
      </c>
      <c r="CC174" s="230" t="s">
        <v>270</v>
      </c>
      <c r="CD174" s="230" t="s">
        <v>270</v>
      </c>
      <c r="CE174" s="230" t="s">
        <v>270</v>
      </c>
      <c r="CF174" s="230" t="s">
        <v>270</v>
      </c>
      <c r="CG174" s="230" t="s">
        <v>270</v>
      </c>
      <c r="CH174" s="230" t="s">
        <v>270</v>
      </c>
      <c r="CI174" s="230" t="s">
        <v>270</v>
      </c>
      <c r="CJ174" s="230" t="s">
        <v>270</v>
      </c>
      <c r="CK174" s="230" t="s">
        <v>270</v>
      </c>
      <c r="CL174" s="230" t="s">
        <v>270</v>
      </c>
      <c r="CM174" s="230" t="s">
        <v>270</v>
      </c>
      <c r="CN174" s="230" t="s">
        <v>270</v>
      </c>
      <c r="CO174" s="230" t="s">
        <v>270</v>
      </c>
      <c r="CP174" s="230" t="s">
        <v>270</v>
      </c>
      <c r="CQ174" s="230" t="s">
        <v>270</v>
      </c>
      <c r="CR174" s="230" t="s">
        <v>270</v>
      </c>
      <c r="CS174" s="230" t="s">
        <v>270</v>
      </c>
      <c r="CT174" s="230" t="s">
        <v>270</v>
      </c>
      <c r="CU174" s="230" t="s">
        <v>270</v>
      </c>
      <c r="CV174" s="230" t="s">
        <v>270</v>
      </c>
      <c r="CW174" s="230" t="s">
        <v>270</v>
      </c>
      <c r="CX174" s="230" t="s">
        <v>270</v>
      </c>
      <c r="CY174" s="230" t="s">
        <v>270</v>
      </c>
      <c r="CZ174" s="230" t="s">
        <v>270</v>
      </c>
      <c r="DA174" s="230" t="s">
        <v>270</v>
      </c>
      <c r="DB174" s="230" t="s">
        <v>270</v>
      </c>
      <c r="DC174" s="230" t="s">
        <v>270</v>
      </c>
      <c r="DD174" s="230" t="s">
        <v>270</v>
      </c>
      <c r="DE174" s="230" t="s">
        <v>270</v>
      </c>
      <c r="DF174" s="230" t="s">
        <v>270</v>
      </c>
      <c r="DG174" s="230" t="s">
        <v>270</v>
      </c>
      <c r="DH174" s="230" t="s">
        <v>270</v>
      </c>
      <c r="DI174" s="230" t="s">
        <v>270</v>
      </c>
      <c r="DJ174" s="230" t="s">
        <v>270</v>
      </c>
      <c r="DK174" s="230" t="s">
        <v>270</v>
      </c>
      <c r="DL174" s="230" t="s">
        <v>270</v>
      </c>
      <c r="DM174" s="230" t="s">
        <v>270</v>
      </c>
      <c r="DN174" s="230" t="s">
        <v>270</v>
      </c>
      <c r="DO174" s="230" t="s">
        <v>270</v>
      </c>
      <c r="DP174" s="230" t="s">
        <v>270</v>
      </c>
      <c r="DQ174" s="230" t="s">
        <v>270</v>
      </c>
      <c r="DR174" s="230" t="s">
        <v>270</v>
      </c>
      <c r="DS174" s="230" t="s">
        <v>270</v>
      </c>
      <c r="DT174" s="230" t="s">
        <v>270</v>
      </c>
      <c r="DU174" s="230" t="s">
        <v>270</v>
      </c>
      <c r="DV174" s="230" t="s">
        <v>270</v>
      </c>
      <c r="DW174" s="230" t="s">
        <v>270</v>
      </c>
      <c r="DX174" s="230" t="s">
        <v>270</v>
      </c>
      <c r="DY174" s="230" t="s">
        <v>270</v>
      </c>
      <c r="DZ174" s="230" t="s">
        <v>270</v>
      </c>
      <c r="EA174" s="230" t="s">
        <v>270</v>
      </c>
      <c r="EB174" s="230" t="s">
        <v>270</v>
      </c>
      <c r="EC174" s="230" t="s">
        <v>270</v>
      </c>
      <c r="ED174" s="230" t="s">
        <v>270</v>
      </c>
      <c r="EE174" s="230" t="s">
        <v>270</v>
      </c>
      <c r="EF174" s="230" t="s">
        <v>270</v>
      </c>
      <c r="EG174" s="230" t="s">
        <v>270</v>
      </c>
      <c r="EH174" s="230" t="s">
        <v>270</v>
      </c>
      <c r="EI174" s="230" t="s">
        <v>270</v>
      </c>
      <c r="EJ174" s="230" t="s">
        <v>270</v>
      </c>
      <c r="EK174" s="230" t="s">
        <v>270</v>
      </c>
      <c r="EL174" s="230" t="s">
        <v>270</v>
      </c>
      <c r="EM174" s="230" t="s">
        <v>270</v>
      </c>
      <c r="EN174" s="230" t="s">
        <v>270</v>
      </c>
      <c r="EO174" s="230" t="s">
        <v>270</v>
      </c>
      <c r="EP174" s="230" t="s">
        <v>270</v>
      </c>
      <c r="EQ174" s="230" t="s">
        <v>270</v>
      </c>
      <c r="ER174" s="230" t="s">
        <v>270</v>
      </c>
      <c r="ES174" s="230" t="s">
        <v>358</v>
      </c>
      <c r="ET174" s="230" t="s">
        <v>270</v>
      </c>
      <c r="EU174" s="230" t="s">
        <v>270</v>
      </c>
      <c r="EV174" s="230" t="s">
        <v>270</v>
      </c>
      <c r="EW174" s="230" t="s">
        <v>270</v>
      </c>
      <c r="EX174" s="230" t="s">
        <v>270</v>
      </c>
      <c r="EY174" s="230" t="s">
        <v>270</v>
      </c>
      <c r="EZ174" s="230" t="s">
        <v>270</v>
      </c>
      <c r="FA174" s="230" t="s">
        <v>270</v>
      </c>
      <c r="FB174" s="230" t="s">
        <v>270</v>
      </c>
      <c r="FC174" s="230" t="s">
        <v>270</v>
      </c>
      <c r="FD174" s="230" t="s">
        <v>270</v>
      </c>
      <c r="FE174" s="230" t="s">
        <v>270</v>
      </c>
      <c r="FF174" s="230" t="s">
        <v>270</v>
      </c>
      <c r="FG174" s="230" t="s">
        <v>270</v>
      </c>
      <c r="FH174" s="230" t="s">
        <v>270</v>
      </c>
      <c r="FI174" s="230" t="s">
        <v>270</v>
      </c>
      <c r="FJ174" s="230" t="s">
        <v>270</v>
      </c>
      <c r="FK174" s="230" t="s">
        <v>270</v>
      </c>
      <c r="FL174" s="230" t="s">
        <v>270</v>
      </c>
      <c r="FM174" s="230" t="s">
        <v>270</v>
      </c>
      <c r="FN174" s="230" t="s">
        <v>270</v>
      </c>
      <c r="FO174" s="230" t="s">
        <v>270</v>
      </c>
      <c r="FP174" s="230" t="s">
        <v>270</v>
      </c>
      <c r="FQ174" s="230" t="s">
        <v>270</v>
      </c>
      <c r="FR174" s="230" t="s">
        <v>270</v>
      </c>
      <c r="FS174" s="230" t="s">
        <v>270</v>
      </c>
      <c r="FT174" s="230" t="s">
        <v>270</v>
      </c>
      <c r="FU174" s="230" t="s">
        <v>270</v>
      </c>
      <c r="FV174" s="230" t="s">
        <v>270</v>
      </c>
      <c r="FW174" s="230" t="s">
        <v>270</v>
      </c>
      <c r="FX174" s="230" t="s">
        <v>270</v>
      </c>
      <c r="FY174" s="230" t="s">
        <v>270</v>
      </c>
      <c r="FZ174" s="230" t="s">
        <v>270</v>
      </c>
      <c r="GA174" s="230" t="s">
        <v>270</v>
      </c>
      <c r="GB174" s="230" t="s">
        <v>270</v>
      </c>
      <c r="GC174" s="230" t="s">
        <v>270</v>
      </c>
      <c r="GD174" s="230" t="s">
        <v>270</v>
      </c>
      <c r="GE174" s="230" t="s">
        <v>270</v>
      </c>
      <c r="GF174" s="230" t="s">
        <v>270</v>
      </c>
      <c r="GG174" s="230" t="s">
        <v>270</v>
      </c>
      <c r="GH174" s="230" t="s">
        <v>270</v>
      </c>
      <c r="GI174" s="230" t="s">
        <v>270</v>
      </c>
      <c r="GJ174" s="230" t="s">
        <v>270</v>
      </c>
      <c r="GK174" s="230" t="s">
        <v>270</v>
      </c>
      <c r="GL174" s="230" t="s">
        <v>270</v>
      </c>
      <c r="GM174" s="230" t="s">
        <v>270</v>
      </c>
      <c r="GN174" s="230" t="s">
        <v>270</v>
      </c>
      <c r="GO174" s="230" t="s">
        <v>270</v>
      </c>
      <c r="GP174" s="228"/>
      <c r="GQ174" s="229" cm="1">
        <f t="array" ref="GQ174">IF(OR(N174:ER174='Annex.1　DeclarationDesired'!$F$30),ROW(),"")</f>
        <v>174</v>
      </c>
      <c r="GR174" s="229"/>
    </row>
    <row r="175" spans="1:200" s="230" customFormat="1" ht="20.65" customHeight="1">
      <c r="A175" s="242" t="s">
        <v>1032</v>
      </c>
      <c r="B175" s="241" t="s">
        <v>1025</v>
      </c>
      <c r="C175" s="235" t="s">
        <v>1033</v>
      </c>
      <c r="D175" s="235" t="s">
        <v>1034</v>
      </c>
      <c r="E175" s="235"/>
      <c r="F175" s="235"/>
      <c r="G175" s="235" t="s">
        <v>1035</v>
      </c>
      <c r="H175" s="235" t="s">
        <v>265</v>
      </c>
      <c r="I175" s="235" t="s">
        <v>1036</v>
      </c>
      <c r="J175" s="235" t="s">
        <v>265</v>
      </c>
      <c r="K175" s="235" t="s">
        <v>1036</v>
      </c>
      <c r="L175" s="235" t="s">
        <v>268</v>
      </c>
      <c r="M175" s="230" t="s">
        <v>298</v>
      </c>
      <c r="BH175" s="230" t="s">
        <v>270</v>
      </c>
      <c r="BI175" s="230" t="s">
        <v>270</v>
      </c>
      <c r="BJ175" s="230" t="s">
        <v>270</v>
      </c>
      <c r="BK175" s="230" t="s">
        <v>270</v>
      </c>
      <c r="BL175" s="230" t="s">
        <v>270</v>
      </c>
      <c r="BM175" s="230" t="s">
        <v>270</v>
      </c>
      <c r="BN175" s="230" t="s">
        <v>270</v>
      </c>
      <c r="BO175" s="230" t="s">
        <v>270</v>
      </c>
      <c r="BP175" s="230" t="s">
        <v>270</v>
      </c>
      <c r="BQ175" s="230" t="s">
        <v>270</v>
      </c>
      <c r="BR175" s="230" t="s">
        <v>270</v>
      </c>
      <c r="BS175" s="230" t="s">
        <v>270</v>
      </c>
      <c r="BT175" s="230" t="s">
        <v>270</v>
      </c>
      <c r="BU175" s="230" t="s">
        <v>270</v>
      </c>
      <c r="BV175" s="230" t="s">
        <v>270</v>
      </c>
      <c r="BW175" s="230" t="s">
        <v>270</v>
      </c>
      <c r="BX175" s="230" t="s">
        <v>270</v>
      </c>
      <c r="BY175" s="230" t="s">
        <v>270</v>
      </c>
      <c r="BZ175" s="230" t="s">
        <v>270</v>
      </c>
      <c r="CA175" s="230" t="s">
        <v>270</v>
      </c>
      <c r="CB175" s="230" t="s">
        <v>270</v>
      </c>
      <c r="CC175" s="230" t="s">
        <v>270</v>
      </c>
      <c r="CD175" s="230" t="s">
        <v>270</v>
      </c>
      <c r="CE175" s="230" t="s">
        <v>270</v>
      </c>
      <c r="CF175" s="230" t="s">
        <v>270</v>
      </c>
      <c r="CG175" s="230" t="s">
        <v>270</v>
      </c>
      <c r="CH175" s="230" t="s">
        <v>270</v>
      </c>
      <c r="CI175" s="230" t="s">
        <v>270</v>
      </c>
      <c r="CJ175" s="230" t="s">
        <v>270</v>
      </c>
      <c r="CK175" s="230" t="s">
        <v>270</v>
      </c>
      <c r="CL175" s="230" t="s">
        <v>270</v>
      </c>
      <c r="CM175" s="230" t="s">
        <v>270</v>
      </c>
      <c r="CN175" s="230" t="s">
        <v>270</v>
      </c>
      <c r="CO175" s="230" t="s">
        <v>270</v>
      </c>
      <c r="CP175" s="230" t="s">
        <v>270</v>
      </c>
      <c r="CQ175" s="230" t="s">
        <v>270</v>
      </c>
      <c r="CR175" s="230" t="s">
        <v>270</v>
      </c>
      <c r="CS175" s="230" t="s">
        <v>270</v>
      </c>
      <c r="CT175" s="230" t="s">
        <v>270</v>
      </c>
      <c r="CU175" s="230" t="s">
        <v>270</v>
      </c>
      <c r="CV175" s="230" t="s">
        <v>270</v>
      </c>
      <c r="CW175" s="230" t="s">
        <v>270</v>
      </c>
      <c r="CX175" s="230" t="s">
        <v>270</v>
      </c>
      <c r="CY175" s="230" t="s">
        <v>270</v>
      </c>
      <c r="CZ175" s="230" t="s">
        <v>270</v>
      </c>
      <c r="DA175" s="230" t="s">
        <v>270</v>
      </c>
      <c r="DB175" s="230" t="s">
        <v>270</v>
      </c>
      <c r="DC175" s="230" t="s">
        <v>270</v>
      </c>
      <c r="DD175" s="230" t="s">
        <v>270</v>
      </c>
      <c r="DE175" s="230" t="s">
        <v>270</v>
      </c>
      <c r="DF175" s="230" t="s">
        <v>270</v>
      </c>
      <c r="DG175" s="230" t="s">
        <v>270</v>
      </c>
      <c r="DH175" s="230" t="s">
        <v>270</v>
      </c>
      <c r="DI175" s="230" t="s">
        <v>270</v>
      </c>
      <c r="DJ175" s="230" t="s">
        <v>270</v>
      </c>
      <c r="DK175" s="230" t="s">
        <v>270</v>
      </c>
      <c r="DL175" s="230" t="s">
        <v>270</v>
      </c>
      <c r="DM175" s="230" t="s">
        <v>270</v>
      </c>
      <c r="DN175" s="230" t="s">
        <v>270</v>
      </c>
      <c r="DO175" s="230" t="s">
        <v>270</v>
      </c>
      <c r="DP175" s="230" t="s">
        <v>270</v>
      </c>
      <c r="DQ175" s="230" t="s">
        <v>270</v>
      </c>
      <c r="DR175" s="230" t="s">
        <v>270</v>
      </c>
      <c r="DS175" s="230" t="s">
        <v>270</v>
      </c>
      <c r="DT175" s="230" t="s">
        <v>270</v>
      </c>
      <c r="DU175" s="230" t="s">
        <v>270</v>
      </c>
      <c r="DV175" s="230" t="s">
        <v>270</v>
      </c>
      <c r="DW175" s="230" t="s">
        <v>270</v>
      </c>
      <c r="DX175" s="230" t="s">
        <v>270</v>
      </c>
      <c r="DY175" s="230" t="s">
        <v>270</v>
      </c>
      <c r="DZ175" s="230" t="s">
        <v>270</v>
      </c>
      <c r="EA175" s="230" t="s">
        <v>270</v>
      </c>
      <c r="EB175" s="230" t="s">
        <v>270</v>
      </c>
      <c r="EC175" s="230" t="s">
        <v>270</v>
      </c>
      <c r="ED175" s="230" t="s">
        <v>270</v>
      </c>
      <c r="EE175" s="230" t="s">
        <v>270</v>
      </c>
      <c r="EF175" s="230" t="s">
        <v>270</v>
      </c>
      <c r="EG175" s="230" t="s">
        <v>270</v>
      </c>
      <c r="EH175" s="230" t="s">
        <v>270</v>
      </c>
      <c r="EI175" s="230" t="s">
        <v>270</v>
      </c>
      <c r="EJ175" s="230" t="s">
        <v>270</v>
      </c>
      <c r="EK175" s="230" t="s">
        <v>270</v>
      </c>
      <c r="EL175" s="230" t="s">
        <v>270</v>
      </c>
      <c r="EM175" s="230" t="s">
        <v>270</v>
      </c>
      <c r="EN175" s="230" t="s">
        <v>270</v>
      </c>
      <c r="EO175" s="230" t="s">
        <v>270</v>
      </c>
      <c r="EP175" s="230" t="s">
        <v>270</v>
      </c>
      <c r="EQ175" s="230" t="s">
        <v>270</v>
      </c>
      <c r="ER175" s="230" t="s">
        <v>270</v>
      </c>
      <c r="ES175" s="230" t="s">
        <v>338</v>
      </c>
      <c r="ET175" s="230" t="s">
        <v>277</v>
      </c>
      <c r="EU175" s="230" t="s">
        <v>323</v>
      </c>
      <c r="EV175" s="230" t="s">
        <v>368</v>
      </c>
      <c r="EW175" s="230" t="s">
        <v>333</v>
      </c>
      <c r="EX175" s="230" t="s">
        <v>343</v>
      </c>
      <c r="EY175" s="230" t="s">
        <v>270</v>
      </c>
      <c r="EZ175" s="230" t="s">
        <v>270</v>
      </c>
      <c r="FA175" s="230" t="s">
        <v>270</v>
      </c>
      <c r="FB175" s="230" t="s">
        <v>270</v>
      </c>
      <c r="FC175" s="230" t="s">
        <v>270</v>
      </c>
      <c r="FD175" s="230" t="s">
        <v>270</v>
      </c>
      <c r="FE175" s="230" t="s">
        <v>270</v>
      </c>
      <c r="FF175" s="230" t="s">
        <v>270</v>
      </c>
      <c r="FG175" s="230" t="s">
        <v>270</v>
      </c>
      <c r="FH175" s="230" t="s">
        <v>270</v>
      </c>
      <c r="FI175" s="230" t="s">
        <v>270</v>
      </c>
      <c r="FJ175" s="230" t="s">
        <v>270</v>
      </c>
      <c r="FK175" s="230" t="s">
        <v>270</v>
      </c>
      <c r="FL175" s="230" t="s">
        <v>270</v>
      </c>
      <c r="FM175" s="230" t="s">
        <v>270</v>
      </c>
      <c r="FN175" s="230" t="s">
        <v>270</v>
      </c>
      <c r="FO175" s="230" t="s">
        <v>270</v>
      </c>
      <c r="FP175" s="230" t="s">
        <v>270</v>
      </c>
      <c r="FQ175" s="230" t="s">
        <v>270</v>
      </c>
      <c r="FR175" s="230" t="s">
        <v>270</v>
      </c>
      <c r="FS175" s="230" t="s">
        <v>270</v>
      </c>
      <c r="FT175" s="230" t="s">
        <v>270</v>
      </c>
      <c r="FU175" s="230" t="s">
        <v>270</v>
      </c>
      <c r="FV175" s="230" t="s">
        <v>270</v>
      </c>
      <c r="FW175" s="230" t="s">
        <v>270</v>
      </c>
      <c r="FX175" s="230" t="s">
        <v>270</v>
      </c>
      <c r="FY175" s="230" t="s">
        <v>270</v>
      </c>
      <c r="FZ175" s="230" t="s">
        <v>270</v>
      </c>
      <c r="GA175" s="230" t="s">
        <v>270</v>
      </c>
      <c r="GB175" s="230" t="s">
        <v>270</v>
      </c>
      <c r="GC175" s="230" t="s">
        <v>270</v>
      </c>
      <c r="GD175" s="230" t="s">
        <v>270</v>
      </c>
      <c r="GE175" s="230" t="s">
        <v>270</v>
      </c>
      <c r="GF175" s="230" t="s">
        <v>270</v>
      </c>
      <c r="GG175" s="230" t="s">
        <v>270</v>
      </c>
      <c r="GH175" s="230" t="s">
        <v>270</v>
      </c>
      <c r="GI175" s="230" t="s">
        <v>270</v>
      </c>
      <c r="GJ175" s="230" t="s">
        <v>270</v>
      </c>
      <c r="GK175" s="230" t="s">
        <v>270</v>
      </c>
      <c r="GL175" s="230" t="s">
        <v>270</v>
      </c>
      <c r="GM175" s="230" t="s">
        <v>270</v>
      </c>
      <c r="GN175" s="230" t="s">
        <v>270</v>
      </c>
      <c r="GO175" s="230" t="s">
        <v>270</v>
      </c>
      <c r="GP175" s="228"/>
      <c r="GQ175" s="229" cm="1">
        <f t="array" ref="GQ175">IF(OR(N175:ER175='Annex.1　DeclarationDesired'!$F$30),ROW(),"")</f>
        <v>175</v>
      </c>
      <c r="GR175" s="229"/>
    </row>
    <row r="176" spans="1:200" s="230" customFormat="1" ht="20.65" customHeight="1">
      <c r="A176" s="242" t="s">
        <v>1037</v>
      </c>
      <c r="B176" s="241" t="s">
        <v>1025</v>
      </c>
      <c r="C176" s="235" t="s">
        <v>1026</v>
      </c>
      <c r="D176" s="235" t="s">
        <v>1038</v>
      </c>
      <c r="E176" s="235"/>
      <c r="F176" s="235" t="s">
        <v>1039</v>
      </c>
      <c r="G176" s="235" t="s">
        <v>1029</v>
      </c>
      <c r="H176" s="235" t="s">
        <v>265</v>
      </c>
      <c r="I176" s="235" t="s">
        <v>1040</v>
      </c>
      <c r="J176" s="235" t="s">
        <v>265</v>
      </c>
      <c r="K176" s="235" t="s">
        <v>1040</v>
      </c>
      <c r="L176" s="235" t="s">
        <v>268</v>
      </c>
      <c r="M176" s="230" t="s">
        <v>298</v>
      </c>
      <c r="N176" s="230">
        <v>39020</v>
      </c>
      <c r="BH176" s="230" t="s">
        <v>270</v>
      </c>
      <c r="BI176" s="230" t="s">
        <v>270</v>
      </c>
      <c r="BJ176" s="230" t="s">
        <v>270</v>
      </c>
      <c r="BK176" s="230" t="s">
        <v>270</v>
      </c>
      <c r="BL176" s="230" t="s">
        <v>270</v>
      </c>
      <c r="BM176" s="230" t="s">
        <v>270</v>
      </c>
      <c r="BN176" s="230" t="s">
        <v>270</v>
      </c>
      <c r="BO176" s="230" t="s">
        <v>270</v>
      </c>
      <c r="BP176" s="230" t="s">
        <v>270</v>
      </c>
      <c r="BQ176" s="230" t="s">
        <v>270</v>
      </c>
      <c r="BR176" s="230" t="s">
        <v>270</v>
      </c>
      <c r="BS176" s="230" t="s">
        <v>270</v>
      </c>
      <c r="BT176" s="230" t="s">
        <v>270</v>
      </c>
      <c r="BU176" s="230" t="s">
        <v>270</v>
      </c>
      <c r="BV176" s="230" t="s">
        <v>270</v>
      </c>
      <c r="BW176" s="230" t="s">
        <v>270</v>
      </c>
      <c r="BX176" s="230" t="s">
        <v>270</v>
      </c>
      <c r="BY176" s="230" t="s">
        <v>270</v>
      </c>
      <c r="BZ176" s="230" t="s">
        <v>270</v>
      </c>
      <c r="CA176" s="230" t="s">
        <v>270</v>
      </c>
      <c r="CB176" s="230" t="s">
        <v>270</v>
      </c>
      <c r="CC176" s="230" t="s">
        <v>270</v>
      </c>
      <c r="CD176" s="230" t="s">
        <v>270</v>
      </c>
      <c r="CE176" s="230" t="s">
        <v>270</v>
      </c>
      <c r="CF176" s="230" t="s">
        <v>270</v>
      </c>
      <c r="CG176" s="230" t="s">
        <v>270</v>
      </c>
      <c r="CH176" s="230" t="s">
        <v>270</v>
      </c>
      <c r="CI176" s="230" t="s">
        <v>270</v>
      </c>
      <c r="CJ176" s="230" t="s">
        <v>270</v>
      </c>
      <c r="CK176" s="230" t="s">
        <v>270</v>
      </c>
      <c r="CL176" s="230" t="s">
        <v>270</v>
      </c>
      <c r="CM176" s="230" t="s">
        <v>270</v>
      </c>
      <c r="CN176" s="230" t="s">
        <v>270</v>
      </c>
      <c r="CO176" s="230" t="s">
        <v>270</v>
      </c>
      <c r="CP176" s="230" t="s">
        <v>270</v>
      </c>
      <c r="CQ176" s="230" t="s">
        <v>270</v>
      </c>
      <c r="CR176" s="230" t="s">
        <v>270</v>
      </c>
      <c r="CS176" s="230" t="s">
        <v>270</v>
      </c>
      <c r="CT176" s="230" t="s">
        <v>270</v>
      </c>
      <c r="CU176" s="230" t="s">
        <v>270</v>
      </c>
      <c r="CV176" s="230" t="s">
        <v>270</v>
      </c>
      <c r="CW176" s="230" t="s">
        <v>270</v>
      </c>
      <c r="CX176" s="230" t="s">
        <v>270</v>
      </c>
      <c r="CY176" s="230" t="s">
        <v>270</v>
      </c>
      <c r="CZ176" s="230" t="s">
        <v>270</v>
      </c>
      <c r="DA176" s="230" t="s">
        <v>270</v>
      </c>
      <c r="DB176" s="230" t="s">
        <v>270</v>
      </c>
      <c r="DC176" s="230" t="s">
        <v>270</v>
      </c>
      <c r="DD176" s="230" t="s">
        <v>270</v>
      </c>
      <c r="DE176" s="230" t="s">
        <v>270</v>
      </c>
      <c r="DF176" s="230" t="s">
        <v>270</v>
      </c>
      <c r="DG176" s="230" t="s">
        <v>270</v>
      </c>
      <c r="DH176" s="230" t="s">
        <v>270</v>
      </c>
      <c r="DI176" s="230" t="s">
        <v>270</v>
      </c>
      <c r="DJ176" s="230" t="s">
        <v>270</v>
      </c>
      <c r="DK176" s="230" t="s">
        <v>270</v>
      </c>
      <c r="DL176" s="230" t="s">
        <v>270</v>
      </c>
      <c r="DM176" s="230" t="s">
        <v>270</v>
      </c>
      <c r="DN176" s="230" t="s">
        <v>270</v>
      </c>
      <c r="DO176" s="230" t="s">
        <v>270</v>
      </c>
      <c r="DP176" s="230" t="s">
        <v>270</v>
      </c>
      <c r="DQ176" s="230" t="s">
        <v>270</v>
      </c>
      <c r="DR176" s="230" t="s">
        <v>270</v>
      </c>
      <c r="DS176" s="230" t="s">
        <v>270</v>
      </c>
      <c r="DT176" s="230" t="s">
        <v>270</v>
      </c>
      <c r="DU176" s="230" t="s">
        <v>270</v>
      </c>
      <c r="DV176" s="230" t="s">
        <v>270</v>
      </c>
      <c r="DW176" s="230" t="s">
        <v>270</v>
      </c>
      <c r="DX176" s="230" t="s">
        <v>270</v>
      </c>
      <c r="DY176" s="230" t="s">
        <v>270</v>
      </c>
      <c r="DZ176" s="230" t="s">
        <v>270</v>
      </c>
      <c r="EA176" s="230" t="s">
        <v>270</v>
      </c>
      <c r="EB176" s="230" t="s">
        <v>270</v>
      </c>
      <c r="EC176" s="230" t="s">
        <v>270</v>
      </c>
      <c r="ED176" s="230" t="s">
        <v>270</v>
      </c>
      <c r="EE176" s="230" t="s">
        <v>270</v>
      </c>
      <c r="EF176" s="230" t="s">
        <v>270</v>
      </c>
      <c r="EG176" s="230" t="s">
        <v>270</v>
      </c>
      <c r="EH176" s="230" t="s">
        <v>270</v>
      </c>
      <c r="EI176" s="230" t="s">
        <v>270</v>
      </c>
      <c r="EJ176" s="230" t="s">
        <v>270</v>
      </c>
      <c r="EK176" s="230" t="s">
        <v>270</v>
      </c>
      <c r="EL176" s="230" t="s">
        <v>270</v>
      </c>
      <c r="EM176" s="230" t="s">
        <v>270</v>
      </c>
      <c r="EN176" s="230" t="s">
        <v>270</v>
      </c>
      <c r="EO176" s="230" t="s">
        <v>270</v>
      </c>
      <c r="EP176" s="230" t="s">
        <v>270</v>
      </c>
      <c r="EQ176" s="230" t="s">
        <v>270</v>
      </c>
      <c r="ER176" s="230" t="s">
        <v>270</v>
      </c>
      <c r="ES176" s="230" t="s">
        <v>323</v>
      </c>
      <c r="ET176" s="230" t="s">
        <v>270</v>
      </c>
      <c r="EU176" s="230" t="s">
        <v>270</v>
      </c>
      <c r="EV176" s="230" t="s">
        <v>270</v>
      </c>
      <c r="EW176" s="230" t="s">
        <v>270</v>
      </c>
      <c r="EX176" s="230" t="s">
        <v>270</v>
      </c>
      <c r="EY176" s="230" t="s">
        <v>270</v>
      </c>
      <c r="EZ176" s="230" t="s">
        <v>270</v>
      </c>
      <c r="FA176" s="230" t="s">
        <v>270</v>
      </c>
      <c r="FB176" s="230" t="s">
        <v>270</v>
      </c>
      <c r="FC176" s="230" t="s">
        <v>270</v>
      </c>
      <c r="FD176" s="230" t="s">
        <v>270</v>
      </c>
      <c r="FE176" s="230" t="s">
        <v>270</v>
      </c>
      <c r="FF176" s="230" t="s">
        <v>270</v>
      </c>
      <c r="FG176" s="230" t="s">
        <v>270</v>
      </c>
      <c r="FH176" s="230" t="s">
        <v>270</v>
      </c>
      <c r="FI176" s="230" t="s">
        <v>270</v>
      </c>
      <c r="FJ176" s="230" t="s">
        <v>270</v>
      </c>
      <c r="FK176" s="230" t="s">
        <v>270</v>
      </c>
      <c r="FL176" s="230" t="s">
        <v>270</v>
      </c>
      <c r="FM176" s="230" t="s">
        <v>270</v>
      </c>
      <c r="FN176" s="230" t="s">
        <v>270</v>
      </c>
      <c r="FO176" s="230" t="s">
        <v>270</v>
      </c>
      <c r="FP176" s="230" t="s">
        <v>270</v>
      </c>
      <c r="FQ176" s="230" t="s">
        <v>270</v>
      </c>
      <c r="FR176" s="230" t="s">
        <v>270</v>
      </c>
      <c r="FS176" s="230" t="s">
        <v>270</v>
      </c>
      <c r="FT176" s="230" t="s">
        <v>270</v>
      </c>
      <c r="FU176" s="230" t="s">
        <v>270</v>
      </c>
      <c r="FV176" s="230" t="s">
        <v>270</v>
      </c>
      <c r="FW176" s="230" t="s">
        <v>270</v>
      </c>
      <c r="FX176" s="230" t="s">
        <v>270</v>
      </c>
      <c r="FY176" s="230" t="s">
        <v>270</v>
      </c>
      <c r="FZ176" s="230" t="s">
        <v>270</v>
      </c>
      <c r="GA176" s="230" t="s">
        <v>270</v>
      </c>
      <c r="GB176" s="230" t="s">
        <v>270</v>
      </c>
      <c r="GC176" s="230" t="s">
        <v>270</v>
      </c>
      <c r="GD176" s="230" t="s">
        <v>270</v>
      </c>
      <c r="GE176" s="230" t="s">
        <v>270</v>
      </c>
      <c r="GF176" s="230" t="s">
        <v>270</v>
      </c>
      <c r="GG176" s="230" t="s">
        <v>270</v>
      </c>
      <c r="GH176" s="230" t="s">
        <v>270</v>
      </c>
      <c r="GI176" s="230" t="s">
        <v>270</v>
      </c>
      <c r="GJ176" s="230" t="s">
        <v>270</v>
      </c>
      <c r="GK176" s="230" t="s">
        <v>270</v>
      </c>
      <c r="GL176" s="230" t="s">
        <v>270</v>
      </c>
      <c r="GM176" s="230" t="s">
        <v>270</v>
      </c>
      <c r="GN176" s="230" t="s">
        <v>270</v>
      </c>
      <c r="GO176" s="230" t="s">
        <v>270</v>
      </c>
      <c r="GP176" s="228"/>
      <c r="GQ176" s="229" cm="1">
        <f t="array" ref="GQ176">IF(OR(N176:ER176='Annex.1　DeclarationDesired'!$F$30),ROW(),"")</f>
        <v>176</v>
      </c>
      <c r="GR176" s="229"/>
    </row>
    <row r="177" spans="1:200" s="230" customFormat="1" ht="20.65" customHeight="1">
      <c r="A177" s="242" t="s">
        <v>1041</v>
      </c>
      <c r="B177" s="241" t="s">
        <v>1025</v>
      </c>
      <c r="C177" s="235" t="s">
        <v>1026</v>
      </c>
      <c r="D177" s="235" t="s">
        <v>1042</v>
      </c>
      <c r="E177" s="235"/>
      <c r="F177" s="235" t="s">
        <v>1043</v>
      </c>
      <c r="G177" s="235" t="s">
        <v>1029</v>
      </c>
      <c r="H177" s="235" t="s">
        <v>315</v>
      </c>
      <c r="I177" s="235" t="s">
        <v>1044</v>
      </c>
      <c r="J177" s="235" t="s">
        <v>265</v>
      </c>
      <c r="K177" s="235" t="s">
        <v>1044</v>
      </c>
      <c r="L177" s="235" t="s">
        <v>268</v>
      </c>
      <c r="M177" s="230" t="s">
        <v>298</v>
      </c>
      <c r="N177" s="230">
        <v>39020</v>
      </c>
      <c r="O177" s="230">
        <v>5070</v>
      </c>
      <c r="P177" s="230">
        <v>6020</v>
      </c>
      <c r="Q177" s="230" t="s">
        <v>498</v>
      </c>
      <c r="R177" s="230" t="s">
        <v>604</v>
      </c>
      <c r="BH177" s="230" t="s">
        <v>270</v>
      </c>
      <c r="BI177" s="230" t="s">
        <v>270</v>
      </c>
      <c r="BJ177" s="230" t="s">
        <v>270</v>
      </c>
      <c r="BK177" s="230" t="s">
        <v>270</v>
      </c>
      <c r="BL177" s="230" t="s">
        <v>270</v>
      </c>
      <c r="BM177" s="230" t="s">
        <v>270</v>
      </c>
      <c r="BN177" s="230" t="s">
        <v>270</v>
      </c>
      <c r="BO177" s="230" t="s">
        <v>270</v>
      </c>
      <c r="BP177" s="230" t="s">
        <v>270</v>
      </c>
      <c r="BQ177" s="230" t="s">
        <v>270</v>
      </c>
      <c r="BR177" s="230" t="s">
        <v>270</v>
      </c>
      <c r="BS177" s="230" t="s">
        <v>270</v>
      </c>
      <c r="BT177" s="230" t="s">
        <v>270</v>
      </c>
      <c r="BU177" s="230" t="s">
        <v>270</v>
      </c>
      <c r="BV177" s="230" t="s">
        <v>270</v>
      </c>
      <c r="BW177" s="230" t="s">
        <v>270</v>
      </c>
      <c r="BX177" s="230" t="s">
        <v>270</v>
      </c>
      <c r="BY177" s="230" t="s">
        <v>270</v>
      </c>
      <c r="BZ177" s="230" t="s">
        <v>270</v>
      </c>
      <c r="CA177" s="230" t="s">
        <v>270</v>
      </c>
      <c r="CB177" s="230" t="s">
        <v>270</v>
      </c>
      <c r="CC177" s="230" t="s">
        <v>270</v>
      </c>
      <c r="CD177" s="230" t="s">
        <v>270</v>
      </c>
      <c r="CE177" s="230" t="s">
        <v>270</v>
      </c>
      <c r="CF177" s="230" t="s">
        <v>270</v>
      </c>
      <c r="CG177" s="230" t="s">
        <v>270</v>
      </c>
      <c r="CH177" s="230" t="s">
        <v>270</v>
      </c>
      <c r="CI177" s="230" t="s">
        <v>270</v>
      </c>
      <c r="CJ177" s="230" t="s">
        <v>270</v>
      </c>
      <c r="CK177" s="230" t="s">
        <v>270</v>
      </c>
      <c r="CL177" s="230" t="s">
        <v>270</v>
      </c>
      <c r="CM177" s="230" t="s">
        <v>270</v>
      </c>
      <c r="CN177" s="230" t="s">
        <v>270</v>
      </c>
      <c r="CO177" s="230" t="s">
        <v>270</v>
      </c>
      <c r="CP177" s="230" t="s">
        <v>270</v>
      </c>
      <c r="CQ177" s="230" t="s">
        <v>270</v>
      </c>
      <c r="CR177" s="230" t="s">
        <v>270</v>
      </c>
      <c r="CS177" s="230" t="s">
        <v>270</v>
      </c>
      <c r="CT177" s="230" t="s">
        <v>270</v>
      </c>
      <c r="CU177" s="230" t="s">
        <v>270</v>
      </c>
      <c r="CV177" s="230" t="s">
        <v>270</v>
      </c>
      <c r="CW177" s="230" t="s">
        <v>270</v>
      </c>
      <c r="CX177" s="230" t="s">
        <v>270</v>
      </c>
      <c r="CY177" s="230" t="s">
        <v>270</v>
      </c>
      <c r="CZ177" s="230" t="s">
        <v>270</v>
      </c>
      <c r="DA177" s="230" t="s">
        <v>270</v>
      </c>
      <c r="DB177" s="230" t="s">
        <v>270</v>
      </c>
      <c r="DC177" s="230" t="s">
        <v>270</v>
      </c>
      <c r="DD177" s="230" t="s">
        <v>270</v>
      </c>
      <c r="DE177" s="230" t="s">
        <v>270</v>
      </c>
      <c r="DF177" s="230" t="s">
        <v>270</v>
      </c>
      <c r="DG177" s="230" t="s">
        <v>270</v>
      </c>
      <c r="DH177" s="230" t="s">
        <v>270</v>
      </c>
      <c r="DI177" s="230" t="s">
        <v>270</v>
      </c>
      <c r="DJ177" s="230" t="s">
        <v>270</v>
      </c>
      <c r="DK177" s="230" t="s">
        <v>270</v>
      </c>
      <c r="DL177" s="230" t="s">
        <v>270</v>
      </c>
      <c r="DM177" s="230" t="s">
        <v>270</v>
      </c>
      <c r="DN177" s="230" t="s">
        <v>270</v>
      </c>
      <c r="DO177" s="230" t="s">
        <v>270</v>
      </c>
      <c r="DP177" s="230" t="s">
        <v>270</v>
      </c>
      <c r="DQ177" s="230" t="s">
        <v>270</v>
      </c>
      <c r="DR177" s="230" t="s">
        <v>270</v>
      </c>
      <c r="DS177" s="230" t="s">
        <v>270</v>
      </c>
      <c r="DT177" s="230" t="s">
        <v>270</v>
      </c>
      <c r="DU177" s="230" t="s">
        <v>270</v>
      </c>
      <c r="DV177" s="230" t="s">
        <v>270</v>
      </c>
      <c r="DW177" s="230" t="s">
        <v>270</v>
      </c>
      <c r="DX177" s="230" t="s">
        <v>270</v>
      </c>
      <c r="DY177" s="230" t="s">
        <v>270</v>
      </c>
      <c r="DZ177" s="230" t="s">
        <v>270</v>
      </c>
      <c r="EA177" s="230" t="s">
        <v>270</v>
      </c>
      <c r="EB177" s="230" t="s">
        <v>270</v>
      </c>
      <c r="EC177" s="230" t="s">
        <v>270</v>
      </c>
      <c r="ED177" s="230" t="s">
        <v>270</v>
      </c>
      <c r="EE177" s="230" t="s">
        <v>270</v>
      </c>
      <c r="EF177" s="230" t="s">
        <v>270</v>
      </c>
      <c r="EG177" s="230" t="s">
        <v>270</v>
      </c>
      <c r="EH177" s="230" t="s">
        <v>270</v>
      </c>
      <c r="EI177" s="230" t="s">
        <v>270</v>
      </c>
      <c r="EJ177" s="230" t="s">
        <v>270</v>
      </c>
      <c r="EK177" s="230" t="s">
        <v>270</v>
      </c>
      <c r="EL177" s="230" t="s">
        <v>270</v>
      </c>
      <c r="EM177" s="230" t="s">
        <v>270</v>
      </c>
      <c r="EN177" s="230" t="s">
        <v>270</v>
      </c>
      <c r="EO177" s="230" t="s">
        <v>270</v>
      </c>
      <c r="EP177" s="230" t="s">
        <v>270</v>
      </c>
      <c r="EQ177" s="230" t="s">
        <v>270</v>
      </c>
      <c r="ER177" s="230" t="s">
        <v>270</v>
      </c>
      <c r="ES177" s="230" t="s">
        <v>339</v>
      </c>
      <c r="ET177" s="230" t="s">
        <v>340</v>
      </c>
      <c r="EU177" s="230" t="s">
        <v>341</v>
      </c>
      <c r="EV177" s="230" t="s">
        <v>323</v>
      </c>
      <c r="EW177" s="230" t="s">
        <v>368</v>
      </c>
      <c r="EX177" s="230" t="s">
        <v>358</v>
      </c>
      <c r="EY177" s="230" t="s">
        <v>270</v>
      </c>
      <c r="EZ177" s="230" t="s">
        <v>270</v>
      </c>
      <c r="FA177" s="230" t="s">
        <v>270</v>
      </c>
      <c r="FB177" s="230" t="s">
        <v>270</v>
      </c>
      <c r="FC177" s="230" t="s">
        <v>270</v>
      </c>
      <c r="FD177" s="230" t="s">
        <v>270</v>
      </c>
      <c r="FE177" s="230" t="s">
        <v>270</v>
      </c>
      <c r="FF177" s="230" t="s">
        <v>270</v>
      </c>
      <c r="FG177" s="230" t="s">
        <v>270</v>
      </c>
      <c r="FH177" s="230" t="s">
        <v>270</v>
      </c>
      <c r="FI177" s="230" t="s">
        <v>270</v>
      </c>
      <c r="FJ177" s="230" t="s">
        <v>270</v>
      </c>
      <c r="FK177" s="230" t="s">
        <v>270</v>
      </c>
      <c r="FL177" s="230" t="s">
        <v>270</v>
      </c>
      <c r="FM177" s="230" t="s">
        <v>270</v>
      </c>
      <c r="FN177" s="230" t="s">
        <v>270</v>
      </c>
      <c r="FO177" s="230" t="s">
        <v>270</v>
      </c>
      <c r="FP177" s="230" t="s">
        <v>270</v>
      </c>
      <c r="FQ177" s="230" t="s">
        <v>270</v>
      </c>
      <c r="FR177" s="230" t="s">
        <v>270</v>
      </c>
      <c r="FS177" s="230" t="s">
        <v>270</v>
      </c>
      <c r="FT177" s="230" t="s">
        <v>270</v>
      </c>
      <c r="FU177" s="230" t="s">
        <v>270</v>
      </c>
      <c r="FV177" s="230" t="s">
        <v>270</v>
      </c>
      <c r="FW177" s="230" t="s">
        <v>270</v>
      </c>
      <c r="FX177" s="230" t="s">
        <v>270</v>
      </c>
      <c r="FY177" s="230" t="s">
        <v>270</v>
      </c>
      <c r="FZ177" s="230" t="s">
        <v>270</v>
      </c>
      <c r="GA177" s="230" t="s">
        <v>270</v>
      </c>
      <c r="GB177" s="230" t="s">
        <v>270</v>
      </c>
      <c r="GC177" s="230" t="s">
        <v>270</v>
      </c>
      <c r="GD177" s="230" t="s">
        <v>270</v>
      </c>
      <c r="GE177" s="230" t="s">
        <v>270</v>
      </c>
      <c r="GF177" s="230" t="s">
        <v>270</v>
      </c>
      <c r="GG177" s="230" t="s">
        <v>270</v>
      </c>
      <c r="GH177" s="230" t="s">
        <v>270</v>
      </c>
      <c r="GI177" s="230" t="s">
        <v>270</v>
      </c>
      <c r="GJ177" s="230" t="s">
        <v>270</v>
      </c>
      <c r="GK177" s="230" t="s">
        <v>270</v>
      </c>
      <c r="GL177" s="230" t="s">
        <v>270</v>
      </c>
      <c r="GM177" s="230" t="s">
        <v>270</v>
      </c>
      <c r="GN177" s="230" t="s">
        <v>270</v>
      </c>
      <c r="GO177" s="230" t="s">
        <v>270</v>
      </c>
      <c r="GP177" s="228"/>
      <c r="GQ177" s="229" cm="1">
        <f t="array" ref="GQ177">IF(OR(N177:ER177='Annex.1　DeclarationDesired'!$F$30),ROW(),"")</f>
        <v>177</v>
      </c>
      <c r="GR177" s="229"/>
    </row>
    <row r="178" spans="1:200" s="230" customFormat="1" ht="20.65" customHeight="1">
      <c r="A178" s="242" t="s">
        <v>1045</v>
      </c>
      <c r="B178" s="241" t="s">
        <v>1046</v>
      </c>
      <c r="C178" s="235" t="s">
        <v>1047</v>
      </c>
      <c r="D178" s="235"/>
      <c r="E178" s="235"/>
      <c r="F178" s="235"/>
      <c r="G178" s="244" t="s">
        <v>1048</v>
      </c>
      <c r="H178" s="235" t="s">
        <v>265</v>
      </c>
      <c r="I178" s="235" t="s">
        <v>1049</v>
      </c>
      <c r="J178" s="235" t="s">
        <v>265</v>
      </c>
      <c r="K178" s="235" t="s">
        <v>1049</v>
      </c>
      <c r="L178" s="235" t="s">
        <v>268</v>
      </c>
      <c r="M178" s="230" t="s">
        <v>269</v>
      </c>
      <c r="N178" s="230">
        <v>7010</v>
      </c>
      <c r="O178" s="230">
        <v>7040</v>
      </c>
      <c r="P178" s="230">
        <v>7090</v>
      </c>
      <c r="Q178" s="230" t="s">
        <v>604</v>
      </c>
      <c r="R178" s="230">
        <v>8010</v>
      </c>
      <c r="S178" s="230" t="s">
        <v>605</v>
      </c>
      <c r="T178" s="230">
        <v>10010</v>
      </c>
      <c r="U178" s="230">
        <v>25010</v>
      </c>
      <c r="V178" s="230">
        <v>39060</v>
      </c>
      <c r="W178" s="230">
        <v>39070</v>
      </c>
      <c r="X178" s="230">
        <v>40010</v>
      </c>
      <c r="Y178" s="230">
        <v>40030</v>
      </c>
      <c r="Z178" s="230">
        <v>41030</v>
      </c>
      <c r="AA178" s="230">
        <v>41050</v>
      </c>
      <c r="AB178" s="230">
        <v>45030</v>
      </c>
      <c r="AC178" s="230">
        <v>45040</v>
      </c>
      <c r="AD178" s="230">
        <v>61060</v>
      </c>
      <c r="AE178" s="230">
        <v>62020</v>
      </c>
      <c r="AF178" s="230">
        <v>62040</v>
      </c>
      <c r="AG178" s="230">
        <v>63010</v>
      </c>
      <c r="AH178" s="230">
        <v>63040</v>
      </c>
      <c r="AI178" s="230">
        <v>64010</v>
      </c>
      <c r="AJ178" s="230">
        <v>64020</v>
      </c>
      <c r="AK178" s="230">
        <v>64030</v>
      </c>
      <c r="AL178" s="230">
        <v>64040</v>
      </c>
      <c r="AM178" s="230">
        <v>64050</v>
      </c>
      <c r="AN178" s="230">
        <v>64060</v>
      </c>
      <c r="BH178" s="230" t="s">
        <v>270</v>
      </c>
      <c r="BI178" s="230" t="s">
        <v>270</v>
      </c>
      <c r="BJ178" s="230" t="s">
        <v>270</v>
      </c>
      <c r="BK178" s="230" t="s">
        <v>270</v>
      </c>
      <c r="BL178" s="230" t="s">
        <v>270</v>
      </c>
      <c r="BM178" s="230" t="s">
        <v>270</v>
      </c>
      <c r="BN178" s="230" t="s">
        <v>270</v>
      </c>
      <c r="BO178" s="230" t="s">
        <v>270</v>
      </c>
      <c r="BP178" s="230" t="s">
        <v>270</v>
      </c>
      <c r="BQ178" s="230" t="s">
        <v>270</v>
      </c>
      <c r="BR178" s="230" t="s">
        <v>270</v>
      </c>
      <c r="BS178" s="230" t="s">
        <v>270</v>
      </c>
      <c r="BT178" s="230" t="s">
        <v>270</v>
      </c>
      <c r="BU178" s="230" t="s">
        <v>270</v>
      </c>
      <c r="BV178" s="230" t="s">
        <v>270</v>
      </c>
      <c r="BW178" s="230" t="s">
        <v>270</v>
      </c>
      <c r="BX178" s="230" t="s">
        <v>270</v>
      </c>
      <c r="BY178" s="230" t="s">
        <v>270</v>
      </c>
      <c r="BZ178" s="230" t="s">
        <v>270</v>
      </c>
      <c r="CA178" s="230" t="s">
        <v>270</v>
      </c>
      <c r="CB178" s="230" t="s">
        <v>270</v>
      </c>
      <c r="CC178" s="230" t="s">
        <v>270</v>
      </c>
      <c r="CD178" s="230" t="s">
        <v>270</v>
      </c>
      <c r="CE178" s="230" t="s">
        <v>270</v>
      </c>
      <c r="CF178" s="230" t="s">
        <v>270</v>
      </c>
      <c r="CG178" s="230" t="s">
        <v>270</v>
      </c>
      <c r="CH178" s="230" t="s">
        <v>270</v>
      </c>
      <c r="CI178" s="230" t="s">
        <v>270</v>
      </c>
      <c r="CJ178" s="230" t="s">
        <v>270</v>
      </c>
      <c r="CK178" s="230" t="s">
        <v>270</v>
      </c>
      <c r="CL178" s="230" t="s">
        <v>270</v>
      </c>
      <c r="CM178" s="230" t="s">
        <v>270</v>
      </c>
      <c r="CN178" s="230" t="s">
        <v>270</v>
      </c>
      <c r="CO178" s="230" t="s">
        <v>270</v>
      </c>
      <c r="CP178" s="230" t="s">
        <v>270</v>
      </c>
      <c r="CQ178" s="230" t="s">
        <v>270</v>
      </c>
      <c r="CR178" s="230" t="s">
        <v>270</v>
      </c>
      <c r="CS178" s="230" t="s">
        <v>270</v>
      </c>
      <c r="CT178" s="230" t="s">
        <v>270</v>
      </c>
      <c r="CU178" s="230" t="s">
        <v>270</v>
      </c>
      <c r="CV178" s="230" t="s">
        <v>270</v>
      </c>
      <c r="CW178" s="230" t="s">
        <v>270</v>
      </c>
      <c r="CX178" s="230" t="s">
        <v>270</v>
      </c>
      <c r="CY178" s="230" t="s">
        <v>270</v>
      </c>
      <c r="CZ178" s="230" t="s">
        <v>270</v>
      </c>
      <c r="DA178" s="230" t="s">
        <v>270</v>
      </c>
      <c r="DB178" s="230" t="s">
        <v>270</v>
      </c>
      <c r="DC178" s="230" t="s">
        <v>270</v>
      </c>
      <c r="DD178" s="230" t="s">
        <v>270</v>
      </c>
      <c r="DE178" s="230" t="s">
        <v>270</v>
      </c>
      <c r="DF178" s="230" t="s">
        <v>270</v>
      </c>
      <c r="DG178" s="230" t="s">
        <v>270</v>
      </c>
      <c r="DH178" s="230" t="s">
        <v>270</v>
      </c>
      <c r="DI178" s="230" t="s">
        <v>270</v>
      </c>
      <c r="DJ178" s="230" t="s">
        <v>270</v>
      </c>
      <c r="DK178" s="230" t="s">
        <v>270</v>
      </c>
      <c r="DL178" s="230" t="s">
        <v>270</v>
      </c>
      <c r="DM178" s="230" t="s">
        <v>270</v>
      </c>
      <c r="DN178" s="230" t="s">
        <v>270</v>
      </c>
      <c r="DO178" s="230" t="s">
        <v>270</v>
      </c>
      <c r="DP178" s="230" t="s">
        <v>270</v>
      </c>
      <c r="DQ178" s="230" t="s">
        <v>270</v>
      </c>
      <c r="DR178" s="230" t="s">
        <v>270</v>
      </c>
      <c r="DS178" s="230" t="s">
        <v>270</v>
      </c>
      <c r="DT178" s="230" t="s">
        <v>270</v>
      </c>
      <c r="DU178" s="230" t="s">
        <v>270</v>
      </c>
      <c r="DV178" s="230" t="s">
        <v>270</v>
      </c>
      <c r="DW178" s="230" t="s">
        <v>270</v>
      </c>
      <c r="DX178" s="230" t="s">
        <v>270</v>
      </c>
      <c r="DY178" s="230" t="s">
        <v>270</v>
      </c>
      <c r="DZ178" s="230" t="s">
        <v>270</v>
      </c>
      <c r="EA178" s="230" t="s">
        <v>270</v>
      </c>
      <c r="EB178" s="230" t="s">
        <v>270</v>
      </c>
      <c r="EC178" s="230" t="s">
        <v>270</v>
      </c>
      <c r="ED178" s="230" t="s">
        <v>270</v>
      </c>
      <c r="EE178" s="230" t="s">
        <v>270</v>
      </c>
      <c r="EF178" s="230" t="s">
        <v>270</v>
      </c>
      <c r="EG178" s="230" t="s">
        <v>270</v>
      </c>
      <c r="EH178" s="230" t="s">
        <v>270</v>
      </c>
      <c r="EI178" s="230" t="s">
        <v>270</v>
      </c>
      <c r="EJ178" s="230" t="s">
        <v>270</v>
      </c>
      <c r="EK178" s="230" t="s">
        <v>270</v>
      </c>
      <c r="EL178" s="230" t="s">
        <v>270</v>
      </c>
      <c r="EM178" s="230" t="s">
        <v>270</v>
      </c>
      <c r="EN178" s="230" t="s">
        <v>270</v>
      </c>
      <c r="EO178" s="230" t="s">
        <v>270</v>
      </c>
      <c r="EP178" s="230" t="s">
        <v>270</v>
      </c>
      <c r="EQ178" s="230" t="s">
        <v>270</v>
      </c>
      <c r="ER178" s="230" t="s">
        <v>270</v>
      </c>
      <c r="ES178" s="230" t="s">
        <v>341</v>
      </c>
      <c r="ET178" s="230" t="s">
        <v>342</v>
      </c>
      <c r="EU178" s="230" t="s">
        <v>533</v>
      </c>
      <c r="EV178" s="230" t="s">
        <v>302</v>
      </c>
      <c r="EW178" s="230" t="s">
        <v>355</v>
      </c>
      <c r="EX178" s="230" t="s">
        <v>306</v>
      </c>
      <c r="EY178" s="230" t="s">
        <v>323</v>
      </c>
      <c r="EZ178" s="230" t="s">
        <v>368</v>
      </c>
      <c r="FA178" s="230" t="s">
        <v>358</v>
      </c>
      <c r="FB178" s="230" t="s">
        <v>319</v>
      </c>
      <c r="FC178" s="230" t="s">
        <v>333</v>
      </c>
      <c r="FD178" s="230" t="s">
        <v>307</v>
      </c>
      <c r="FE178" s="230" t="s">
        <v>308</v>
      </c>
      <c r="FF178" s="230" t="s">
        <v>369</v>
      </c>
      <c r="FG178" s="230" t="s">
        <v>343</v>
      </c>
      <c r="FH178" s="230" t="s">
        <v>270</v>
      </c>
      <c r="FI178" s="230" t="s">
        <v>270</v>
      </c>
      <c r="FJ178" s="230" t="s">
        <v>270</v>
      </c>
      <c r="FK178" s="230" t="s">
        <v>270</v>
      </c>
      <c r="FL178" s="230" t="s">
        <v>270</v>
      </c>
      <c r="FM178" s="230" t="s">
        <v>270</v>
      </c>
      <c r="FN178" s="230" t="s">
        <v>270</v>
      </c>
      <c r="FO178" s="230" t="s">
        <v>270</v>
      </c>
      <c r="FP178" s="230" t="s">
        <v>270</v>
      </c>
      <c r="FQ178" s="230" t="s">
        <v>270</v>
      </c>
      <c r="FR178" s="230" t="s">
        <v>270</v>
      </c>
      <c r="FS178" s="230" t="s">
        <v>270</v>
      </c>
      <c r="FT178" s="230" t="s">
        <v>270</v>
      </c>
      <c r="FU178" s="230" t="s">
        <v>270</v>
      </c>
      <c r="FV178" s="230" t="s">
        <v>270</v>
      </c>
      <c r="FW178" s="230" t="s">
        <v>270</v>
      </c>
      <c r="FX178" s="230" t="s">
        <v>270</v>
      </c>
      <c r="FY178" s="230" t="s">
        <v>270</v>
      </c>
      <c r="FZ178" s="230" t="s">
        <v>270</v>
      </c>
      <c r="GA178" s="230" t="s">
        <v>270</v>
      </c>
      <c r="GB178" s="230" t="s">
        <v>270</v>
      </c>
      <c r="GC178" s="230" t="s">
        <v>270</v>
      </c>
      <c r="GD178" s="230" t="s">
        <v>270</v>
      </c>
      <c r="GE178" s="230" t="s">
        <v>270</v>
      </c>
      <c r="GF178" s="230" t="s">
        <v>270</v>
      </c>
      <c r="GG178" s="230" t="s">
        <v>270</v>
      </c>
      <c r="GH178" s="230" t="s">
        <v>270</v>
      </c>
      <c r="GI178" s="230" t="s">
        <v>270</v>
      </c>
      <c r="GJ178" s="230" t="s">
        <v>270</v>
      </c>
      <c r="GK178" s="230" t="s">
        <v>270</v>
      </c>
      <c r="GL178" s="230" t="s">
        <v>270</v>
      </c>
      <c r="GM178" s="230" t="s">
        <v>270</v>
      </c>
      <c r="GN178" s="230" t="s">
        <v>270</v>
      </c>
      <c r="GO178" s="230" t="s">
        <v>270</v>
      </c>
      <c r="GP178" s="228"/>
      <c r="GQ178" s="229" cm="1">
        <f t="array" ref="GQ178">IF(OR(N178:ER178='Annex.1　DeclarationDesired'!$F$30),ROW(),"")</f>
        <v>178</v>
      </c>
      <c r="GR178" s="229"/>
    </row>
    <row r="179" spans="1:200" s="230" customFormat="1" ht="20.65" customHeight="1">
      <c r="A179" s="242" t="s">
        <v>1050</v>
      </c>
      <c r="B179" s="241" t="s">
        <v>1046</v>
      </c>
      <c r="C179" s="235" t="s">
        <v>1051</v>
      </c>
      <c r="D179" s="235"/>
      <c r="E179" s="235"/>
      <c r="F179" s="235"/>
      <c r="G179" s="244" t="s">
        <v>1048</v>
      </c>
      <c r="H179" s="235" t="s">
        <v>265</v>
      </c>
      <c r="I179" s="234" t="s">
        <v>1049</v>
      </c>
      <c r="J179" s="235" t="s">
        <v>265</v>
      </c>
      <c r="K179" s="235" t="s">
        <v>1049</v>
      </c>
      <c r="L179" s="235" t="s">
        <v>268</v>
      </c>
      <c r="M179" s="230" t="s">
        <v>269</v>
      </c>
      <c r="N179" s="230">
        <v>7030</v>
      </c>
      <c r="O179" s="230">
        <v>11010</v>
      </c>
      <c r="P179" s="230">
        <v>11020</v>
      </c>
      <c r="Q179" s="230">
        <v>12010</v>
      </c>
      <c r="R179" s="230">
        <v>12020</v>
      </c>
      <c r="S179" s="230">
        <v>12030</v>
      </c>
      <c r="T179" s="230">
        <v>12040</v>
      </c>
      <c r="U179" s="230">
        <v>13010</v>
      </c>
      <c r="V179" s="230">
        <v>13020</v>
      </c>
      <c r="W179" s="230">
        <v>13030</v>
      </c>
      <c r="X179" s="230">
        <v>13040</v>
      </c>
      <c r="Y179" s="230">
        <v>14010</v>
      </c>
      <c r="Z179" s="230">
        <v>14020</v>
      </c>
      <c r="AA179" s="230">
        <v>14030</v>
      </c>
      <c r="AB179" s="230" t="s">
        <v>555</v>
      </c>
      <c r="AC179" s="230" t="s">
        <v>619</v>
      </c>
      <c r="AD179" s="230">
        <v>15010</v>
      </c>
      <c r="AE179" s="230">
        <v>15020</v>
      </c>
      <c r="AF179" s="230">
        <v>16010</v>
      </c>
      <c r="AG179" s="230">
        <v>17010</v>
      </c>
      <c r="AH179" s="230">
        <v>17020</v>
      </c>
      <c r="AI179" s="230">
        <v>17030</v>
      </c>
      <c r="AJ179" s="230">
        <v>17040</v>
      </c>
      <c r="AK179" s="230">
        <v>17050</v>
      </c>
      <c r="AL179" s="230">
        <v>18010</v>
      </c>
      <c r="AM179" s="230">
        <v>18020</v>
      </c>
      <c r="AN179" s="230">
        <v>18030</v>
      </c>
      <c r="AO179" s="230">
        <v>18040</v>
      </c>
      <c r="AP179" s="230">
        <v>19010</v>
      </c>
      <c r="AQ179" s="230">
        <v>19020</v>
      </c>
      <c r="AR179" s="230">
        <v>20010</v>
      </c>
      <c r="AS179" s="230">
        <v>20020</v>
      </c>
      <c r="AT179" s="230">
        <v>21010</v>
      </c>
      <c r="AU179" s="230">
        <v>21020</v>
      </c>
      <c r="AV179" s="230">
        <v>21030</v>
      </c>
      <c r="AW179" s="230">
        <v>21040</v>
      </c>
      <c r="AX179" s="230">
        <v>21050</v>
      </c>
      <c r="AY179" s="230">
        <v>21060</v>
      </c>
      <c r="AZ179" s="230">
        <v>22010</v>
      </c>
      <c r="BA179" s="230">
        <v>22020</v>
      </c>
      <c r="BB179" s="230">
        <v>22030</v>
      </c>
      <c r="BC179" s="230">
        <v>22040</v>
      </c>
      <c r="BD179" s="230">
        <v>22050</v>
      </c>
      <c r="BE179" s="230">
        <v>23010</v>
      </c>
      <c r="BF179" s="230">
        <v>23040</v>
      </c>
      <c r="BG179" s="230" t="s">
        <v>477</v>
      </c>
      <c r="BH179" s="230">
        <v>24010</v>
      </c>
      <c r="BI179" s="230">
        <v>25020</v>
      </c>
      <c r="BJ179" s="230">
        <v>25030</v>
      </c>
      <c r="BK179" s="230">
        <v>26010</v>
      </c>
      <c r="BL179" s="230">
        <v>26020</v>
      </c>
      <c r="BM179" s="230">
        <v>26030</v>
      </c>
      <c r="BN179" s="230">
        <v>26040</v>
      </c>
      <c r="BO179" s="230">
        <v>26050</v>
      </c>
      <c r="BP179" s="230">
        <v>26060</v>
      </c>
      <c r="BQ179" s="230">
        <v>27010</v>
      </c>
      <c r="BR179" s="230">
        <v>27020</v>
      </c>
      <c r="BS179" s="230">
        <v>27030</v>
      </c>
      <c r="BT179" s="230">
        <v>27040</v>
      </c>
      <c r="BU179" s="230">
        <v>28010</v>
      </c>
      <c r="BV179" s="230">
        <v>28020</v>
      </c>
      <c r="BW179" s="230">
        <v>28030</v>
      </c>
      <c r="BX179" s="230">
        <v>28040</v>
      </c>
      <c r="BY179" s="230">
        <v>28050</v>
      </c>
      <c r="BZ179" s="230">
        <v>29010</v>
      </c>
      <c r="CA179" s="230">
        <v>29020</v>
      </c>
      <c r="CB179" s="230">
        <v>29030</v>
      </c>
      <c r="CC179" s="230">
        <v>30010</v>
      </c>
      <c r="CD179" s="230">
        <v>30020</v>
      </c>
      <c r="CE179" s="230">
        <v>31010</v>
      </c>
      <c r="CF179" s="230">
        <v>32010</v>
      </c>
      <c r="CG179" s="230">
        <v>32020</v>
      </c>
      <c r="CH179" s="230">
        <v>33010</v>
      </c>
      <c r="CI179" s="230">
        <v>33020</v>
      </c>
      <c r="CJ179" s="230">
        <v>34010</v>
      </c>
      <c r="CK179" s="230">
        <v>34020</v>
      </c>
      <c r="CL179" s="230">
        <v>34030</v>
      </c>
      <c r="CM179" s="230">
        <v>35010</v>
      </c>
      <c r="CN179" s="230">
        <v>35020</v>
      </c>
      <c r="CO179" s="230">
        <v>35030</v>
      </c>
      <c r="CP179" s="230">
        <v>36010</v>
      </c>
      <c r="CQ179" s="230">
        <v>36020</v>
      </c>
      <c r="CR179" s="230">
        <v>37010</v>
      </c>
      <c r="CS179" s="230">
        <v>37020</v>
      </c>
      <c r="CT179" s="230">
        <v>37030</v>
      </c>
      <c r="CU179" s="230">
        <v>40020</v>
      </c>
      <c r="CV179" s="230">
        <v>45060</v>
      </c>
      <c r="CW179" s="230">
        <v>46020</v>
      </c>
      <c r="CX179" s="230">
        <v>46030</v>
      </c>
      <c r="CY179" s="230">
        <v>60010</v>
      </c>
      <c r="CZ179" s="230">
        <v>60020</v>
      </c>
      <c r="DA179" s="230">
        <v>60030</v>
      </c>
      <c r="DB179" s="230">
        <v>60040</v>
      </c>
      <c r="DC179" s="230">
        <v>60050</v>
      </c>
      <c r="DD179" s="230">
        <v>60060</v>
      </c>
      <c r="DE179" s="230">
        <v>60070</v>
      </c>
      <c r="DF179" s="230">
        <v>60080</v>
      </c>
      <c r="DG179" s="230">
        <v>60090</v>
      </c>
      <c r="DH179" s="230">
        <v>60100</v>
      </c>
      <c r="DI179" s="230">
        <v>61010</v>
      </c>
      <c r="DJ179" s="230">
        <v>61020</v>
      </c>
      <c r="DK179" s="230">
        <v>61030</v>
      </c>
      <c r="DL179" s="230">
        <v>61040</v>
      </c>
      <c r="DM179" s="230">
        <v>61050</v>
      </c>
      <c r="DN179" s="230" t="s">
        <v>702</v>
      </c>
      <c r="DO179" s="230">
        <v>63020</v>
      </c>
      <c r="DP179" s="230">
        <v>90110</v>
      </c>
      <c r="DQ179" s="230">
        <v>90130</v>
      </c>
      <c r="DR179" s="230">
        <v>90150</v>
      </c>
      <c r="DS179" s="230" t="s">
        <v>270</v>
      </c>
      <c r="DT179" s="230" t="s">
        <v>270</v>
      </c>
      <c r="DU179" s="230" t="s">
        <v>270</v>
      </c>
      <c r="DV179" s="230" t="s">
        <v>270</v>
      </c>
      <c r="DW179" s="230" t="s">
        <v>270</v>
      </c>
      <c r="DX179" s="230" t="s">
        <v>270</v>
      </c>
      <c r="DY179" s="230" t="s">
        <v>270</v>
      </c>
      <c r="DZ179" s="230" t="s">
        <v>270</v>
      </c>
      <c r="EA179" s="230" t="s">
        <v>270</v>
      </c>
      <c r="EB179" s="230" t="s">
        <v>270</v>
      </c>
      <c r="EC179" s="230" t="s">
        <v>270</v>
      </c>
      <c r="ED179" s="230" t="s">
        <v>270</v>
      </c>
      <c r="EE179" s="230" t="s">
        <v>270</v>
      </c>
      <c r="EF179" s="230" t="s">
        <v>270</v>
      </c>
      <c r="EG179" s="230" t="s">
        <v>270</v>
      </c>
      <c r="EH179" s="230" t="s">
        <v>270</v>
      </c>
      <c r="EI179" s="230" t="s">
        <v>270</v>
      </c>
      <c r="EJ179" s="230" t="s">
        <v>270</v>
      </c>
      <c r="EK179" s="230" t="s">
        <v>270</v>
      </c>
      <c r="EL179" s="230" t="s">
        <v>270</v>
      </c>
      <c r="EM179" s="230" t="s">
        <v>270</v>
      </c>
      <c r="EN179" s="230" t="s">
        <v>270</v>
      </c>
      <c r="EO179" s="230" t="s">
        <v>270</v>
      </c>
      <c r="EP179" s="230" t="s">
        <v>270</v>
      </c>
      <c r="EQ179" s="230" t="s">
        <v>270</v>
      </c>
      <c r="ER179" s="230" t="s">
        <v>270</v>
      </c>
      <c r="ES179" s="230" t="s">
        <v>341</v>
      </c>
      <c r="ET179" s="230" t="s">
        <v>285</v>
      </c>
      <c r="EU179" s="230" t="s">
        <v>286</v>
      </c>
      <c r="EV179" s="230" t="s">
        <v>556</v>
      </c>
      <c r="EW179" s="230" t="s">
        <v>317</v>
      </c>
      <c r="EX179" s="230" t="s">
        <v>620</v>
      </c>
      <c r="EY179" s="230" t="s">
        <v>541</v>
      </c>
      <c r="EZ179" s="230" t="s">
        <v>277</v>
      </c>
      <c r="FA179" s="230" t="s">
        <v>271</v>
      </c>
      <c r="FB179" s="230" t="s">
        <v>299</v>
      </c>
      <c r="FC179" s="230" t="s">
        <v>300</v>
      </c>
      <c r="FD179" s="230" t="s">
        <v>301</v>
      </c>
      <c r="FE179" s="230" t="s">
        <v>354</v>
      </c>
      <c r="FF179" s="230" t="s">
        <v>302</v>
      </c>
      <c r="FG179" s="230" t="s">
        <v>529</v>
      </c>
      <c r="FH179" s="230" t="s">
        <v>355</v>
      </c>
      <c r="FI179" s="230" t="s">
        <v>303</v>
      </c>
      <c r="FJ179" s="230" t="s">
        <v>506</v>
      </c>
      <c r="FK179" s="230" t="s">
        <v>318</v>
      </c>
      <c r="FL179" s="230" t="s">
        <v>304</v>
      </c>
      <c r="FM179" s="230" t="s">
        <v>305</v>
      </c>
      <c r="FN179" s="230" t="s">
        <v>306</v>
      </c>
      <c r="FO179" s="230" t="s">
        <v>507</v>
      </c>
      <c r="FP179" s="230" t="s">
        <v>508</v>
      </c>
      <c r="FQ179" s="230" t="s">
        <v>509</v>
      </c>
      <c r="FR179" s="230" t="s">
        <v>510</v>
      </c>
      <c r="FS179" s="230" t="s">
        <v>511</v>
      </c>
      <c r="FT179" s="230" t="s">
        <v>484</v>
      </c>
      <c r="FU179" s="230" t="s">
        <v>368</v>
      </c>
      <c r="FV179" s="230" t="s">
        <v>319</v>
      </c>
      <c r="FW179" s="230" t="s">
        <v>333</v>
      </c>
      <c r="FX179" s="230" t="s">
        <v>384</v>
      </c>
      <c r="FY179" s="230" t="s">
        <v>287</v>
      </c>
      <c r="FZ179" s="230" t="s">
        <v>307</v>
      </c>
      <c r="GA179" s="230" t="s">
        <v>369</v>
      </c>
      <c r="GB179" s="230" t="s">
        <v>534</v>
      </c>
      <c r="GC179" s="230" t="s">
        <v>270</v>
      </c>
      <c r="GD179" s="230" t="s">
        <v>270</v>
      </c>
      <c r="GE179" s="230" t="s">
        <v>270</v>
      </c>
      <c r="GF179" s="230" t="s">
        <v>270</v>
      </c>
      <c r="GG179" s="230" t="s">
        <v>270</v>
      </c>
      <c r="GH179" s="230" t="s">
        <v>270</v>
      </c>
      <c r="GI179" s="230" t="s">
        <v>270</v>
      </c>
      <c r="GJ179" s="230" t="s">
        <v>270</v>
      </c>
      <c r="GK179" s="230" t="s">
        <v>270</v>
      </c>
      <c r="GL179" s="230" t="s">
        <v>270</v>
      </c>
      <c r="GM179" s="230" t="s">
        <v>270</v>
      </c>
      <c r="GN179" s="230" t="s">
        <v>270</v>
      </c>
      <c r="GO179" s="230" t="s">
        <v>270</v>
      </c>
      <c r="GP179" s="228"/>
      <c r="GQ179" s="229" cm="1">
        <f t="array" ref="GQ179">IF(OR(N179:ER179='Annex.1　DeclarationDesired'!$F$30),ROW(),"")</f>
        <v>179</v>
      </c>
      <c r="GR179" s="229"/>
    </row>
    <row r="180" spans="1:200" s="230" customFormat="1" ht="20.65" customHeight="1">
      <c r="A180" s="242" t="s">
        <v>1052</v>
      </c>
      <c r="B180" s="241" t="s">
        <v>1053</v>
      </c>
      <c r="C180" s="235" t="s">
        <v>1054</v>
      </c>
      <c r="D180" s="235"/>
      <c r="E180" s="235"/>
      <c r="F180" s="235"/>
      <c r="G180" s="235" t="s">
        <v>1055</v>
      </c>
      <c r="H180" s="235" t="s">
        <v>265</v>
      </c>
      <c r="I180" s="234" t="s">
        <v>1056</v>
      </c>
      <c r="J180" s="235" t="s">
        <v>265</v>
      </c>
      <c r="K180" s="235" t="s">
        <v>1056</v>
      </c>
      <c r="L180" s="235" t="s">
        <v>268</v>
      </c>
      <c r="M180" s="230" t="s">
        <v>298</v>
      </c>
      <c r="N180" s="230">
        <v>38010</v>
      </c>
      <c r="O180" s="230">
        <v>38020</v>
      </c>
      <c r="P180" s="230">
        <v>38030</v>
      </c>
      <c r="Q180" s="230">
        <v>38040</v>
      </c>
      <c r="R180" s="230">
        <v>38050</v>
      </c>
      <c r="S180" s="230">
        <v>38060</v>
      </c>
      <c r="BH180" s="230" t="s">
        <v>270</v>
      </c>
      <c r="BI180" s="230" t="s">
        <v>270</v>
      </c>
      <c r="BJ180" s="230" t="s">
        <v>270</v>
      </c>
      <c r="BK180" s="230" t="s">
        <v>270</v>
      </c>
      <c r="BL180" s="230" t="s">
        <v>270</v>
      </c>
      <c r="BM180" s="230" t="s">
        <v>270</v>
      </c>
      <c r="BN180" s="230" t="s">
        <v>270</v>
      </c>
      <c r="BO180" s="230" t="s">
        <v>270</v>
      </c>
      <c r="BP180" s="230" t="s">
        <v>270</v>
      </c>
      <c r="BQ180" s="230" t="s">
        <v>270</v>
      </c>
      <c r="BR180" s="230" t="s">
        <v>270</v>
      </c>
      <c r="BS180" s="230" t="s">
        <v>270</v>
      </c>
      <c r="BT180" s="230" t="s">
        <v>270</v>
      </c>
      <c r="BU180" s="230" t="s">
        <v>270</v>
      </c>
      <c r="BV180" s="230" t="s">
        <v>270</v>
      </c>
      <c r="BW180" s="230" t="s">
        <v>270</v>
      </c>
      <c r="BX180" s="230" t="s">
        <v>270</v>
      </c>
      <c r="BY180" s="230" t="s">
        <v>270</v>
      </c>
      <c r="BZ180" s="230" t="s">
        <v>270</v>
      </c>
      <c r="CA180" s="230" t="s">
        <v>270</v>
      </c>
      <c r="CB180" s="230" t="s">
        <v>270</v>
      </c>
      <c r="CC180" s="230" t="s">
        <v>270</v>
      </c>
      <c r="CD180" s="230" t="s">
        <v>270</v>
      </c>
      <c r="CE180" s="230" t="s">
        <v>270</v>
      </c>
      <c r="CF180" s="230" t="s">
        <v>270</v>
      </c>
      <c r="CG180" s="230" t="s">
        <v>270</v>
      </c>
      <c r="CH180" s="230" t="s">
        <v>270</v>
      </c>
      <c r="CI180" s="230" t="s">
        <v>270</v>
      </c>
      <c r="CJ180" s="230" t="s">
        <v>270</v>
      </c>
      <c r="CK180" s="230" t="s">
        <v>270</v>
      </c>
      <c r="CL180" s="230" t="s">
        <v>270</v>
      </c>
      <c r="CM180" s="230" t="s">
        <v>270</v>
      </c>
      <c r="CN180" s="230" t="s">
        <v>270</v>
      </c>
      <c r="CO180" s="230" t="s">
        <v>270</v>
      </c>
      <c r="CP180" s="230" t="s">
        <v>270</v>
      </c>
      <c r="CQ180" s="230" t="s">
        <v>270</v>
      </c>
      <c r="CR180" s="230" t="s">
        <v>270</v>
      </c>
      <c r="CS180" s="230" t="s">
        <v>270</v>
      </c>
      <c r="CT180" s="230" t="s">
        <v>270</v>
      </c>
      <c r="CU180" s="230" t="s">
        <v>270</v>
      </c>
      <c r="CV180" s="230" t="s">
        <v>270</v>
      </c>
      <c r="CW180" s="230" t="s">
        <v>270</v>
      </c>
      <c r="CX180" s="230" t="s">
        <v>270</v>
      </c>
      <c r="CY180" s="230" t="s">
        <v>270</v>
      </c>
      <c r="CZ180" s="230" t="s">
        <v>270</v>
      </c>
      <c r="DA180" s="230" t="s">
        <v>270</v>
      </c>
      <c r="DB180" s="230" t="s">
        <v>270</v>
      </c>
      <c r="DC180" s="230" t="s">
        <v>270</v>
      </c>
      <c r="DD180" s="230" t="s">
        <v>270</v>
      </c>
      <c r="DE180" s="230" t="s">
        <v>270</v>
      </c>
      <c r="DF180" s="230" t="s">
        <v>270</v>
      </c>
      <c r="DG180" s="230" t="s">
        <v>270</v>
      </c>
      <c r="DH180" s="230" t="s">
        <v>270</v>
      </c>
      <c r="DI180" s="230" t="s">
        <v>270</v>
      </c>
      <c r="DJ180" s="230" t="s">
        <v>270</v>
      </c>
      <c r="DK180" s="230" t="s">
        <v>270</v>
      </c>
      <c r="DL180" s="230" t="s">
        <v>270</v>
      </c>
      <c r="DM180" s="230" t="s">
        <v>270</v>
      </c>
      <c r="DN180" s="230" t="s">
        <v>270</v>
      </c>
      <c r="DO180" s="230" t="s">
        <v>270</v>
      </c>
      <c r="DP180" s="230" t="s">
        <v>270</v>
      </c>
      <c r="DQ180" s="230" t="s">
        <v>270</v>
      </c>
      <c r="DR180" s="230" t="s">
        <v>270</v>
      </c>
      <c r="DS180" s="230" t="s">
        <v>270</v>
      </c>
      <c r="DT180" s="230" t="s">
        <v>270</v>
      </c>
      <c r="DU180" s="230" t="s">
        <v>270</v>
      </c>
      <c r="DV180" s="230" t="s">
        <v>270</v>
      </c>
      <c r="DW180" s="230" t="s">
        <v>270</v>
      </c>
      <c r="DX180" s="230" t="s">
        <v>270</v>
      </c>
      <c r="DY180" s="230" t="s">
        <v>270</v>
      </c>
      <c r="DZ180" s="230" t="s">
        <v>270</v>
      </c>
      <c r="EA180" s="230" t="s">
        <v>270</v>
      </c>
      <c r="EB180" s="230" t="s">
        <v>270</v>
      </c>
      <c r="EC180" s="230" t="s">
        <v>270</v>
      </c>
      <c r="ED180" s="230" t="s">
        <v>270</v>
      </c>
      <c r="EE180" s="230" t="s">
        <v>270</v>
      </c>
      <c r="EF180" s="230" t="s">
        <v>270</v>
      </c>
      <c r="EG180" s="230" t="s">
        <v>270</v>
      </c>
      <c r="EH180" s="230" t="s">
        <v>270</v>
      </c>
      <c r="EI180" s="230" t="s">
        <v>270</v>
      </c>
      <c r="EJ180" s="230" t="s">
        <v>270</v>
      </c>
      <c r="EK180" s="230" t="s">
        <v>270</v>
      </c>
      <c r="EL180" s="230" t="s">
        <v>270</v>
      </c>
      <c r="EM180" s="230" t="s">
        <v>270</v>
      </c>
      <c r="EN180" s="230" t="s">
        <v>270</v>
      </c>
      <c r="EO180" s="230" t="s">
        <v>270</v>
      </c>
      <c r="EP180" s="230" t="s">
        <v>270</v>
      </c>
      <c r="EQ180" s="230" t="s">
        <v>270</v>
      </c>
      <c r="ER180" s="230" t="s">
        <v>270</v>
      </c>
      <c r="ES180" s="230" t="s">
        <v>328</v>
      </c>
      <c r="ET180" s="230" t="s">
        <v>270</v>
      </c>
      <c r="EU180" s="230" t="s">
        <v>270</v>
      </c>
      <c r="EV180" s="230" t="s">
        <v>270</v>
      </c>
      <c r="EW180" s="230" t="s">
        <v>270</v>
      </c>
      <c r="EX180" s="230" t="s">
        <v>270</v>
      </c>
      <c r="EY180" s="230" t="s">
        <v>270</v>
      </c>
      <c r="EZ180" s="230" t="s">
        <v>270</v>
      </c>
      <c r="FA180" s="230" t="s">
        <v>270</v>
      </c>
      <c r="FB180" s="230" t="s">
        <v>270</v>
      </c>
      <c r="FC180" s="230" t="s">
        <v>270</v>
      </c>
      <c r="FD180" s="230" t="s">
        <v>270</v>
      </c>
      <c r="FE180" s="230" t="s">
        <v>270</v>
      </c>
      <c r="FF180" s="230" t="s">
        <v>270</v>
      </c>
      <c r="FG180" s="230" t="s">
        <v>270</v>
      </c>
      <c r="FH180" s="230" t="s">
        <v>270</v>
      </c>
      <c r="FI180" s="230" t="s">
        <v>270</v>
      </c>
      <c r="FJ180" s="230" t="s">
        <v>270</v>
      </c>
      <c r="FK180" s="230" t="s">
        <v>270</v>
      </c>
      <c r="FL180" s="230" t="s">
        <v>270</v>
      </c>
      <c r="FM180" s="230" t="s">
        <v>270</v>
      </c>
      <c r="FN180" s="230" t="s">
        <v>270</v>
      </c>
      <c r="FO180" s="230" t="s">
        <v>270</v>
      </c>
      <c r="FP180" s="230" t="s">
        <v>270</v>
      </c>
      <c r="FQ180" s="230" t="s">
        <v>270</v>
      </c>
      <c r="FR180" s="230" t="s">
        <v>270</v>
      </c>
      <c r="FS180" s="230" t="s">
        <v>270</v>
      </c>
      <c r="FT180" s="230" t="s">
        <v>270</v>
      </c>
      <c r="FU180" s="230" t="s">
        <v>270</v>
      </c>
      <c r="FV180" s="230" t="s">
        <v>270</v>
      </c>
      <c r="FW180" s="230" t="s">
        <v>270</v>
      </c>
      <c r="FX180" s="230" t="s">
        <v>270</v>
      </c>
      <c r="FY180" s="230" t="s">
        <v>270</v>
      </c>
      <c r="FZ180" s="230" t="s">
        <v>270</v>
      </c>
      <c r="GA180" s="230" t="s">
        <v>270</v>
      </c>
      <c r="GB180" s="230" t="s">
        <v>270</v>
      </c>
      <c r="GC180" s="230" t="s">
        <v>270</v>
      </c>
      <c r="GD180" s="230" t="s">
        <v>270</v>
      </c>
      <c r="GE180" s="230" t="s">
        <v>270</v>
      </c>
      <c r="GF180" s="230" t="s">
        <v>270</v>
      </c>
      <c r="GG180" s="230" t="s">
        <v>270</v>
      </c>
      <c r="GH180" s="230" t="s">
        <v>270</v>
      </c>
      <c r="GI180" s="230" t="s">
        <v>270</v>
      </c>
      <c r="GJ180" s="230" t="s">
        <v>270</v>
      </c>
      <c r="GK180" s="230" t="s">
        <v>270</v>
      </c>
      <c r="GL180" s="230" t="s">
        <v>270</v>
      </c>
      <c r="GM180" s="230" t="s">
        <v>270</v>
      </c>
      <c r="GN180" s="230" t="s">
        <v>270</v>
      </c>
      <c r="GO180" s="230" t="s">
        <v>270</v>
      </c>
      <c r="GP180" s="228"/>
      <c r="GQ180" s="229" cm="1">
        <f t="array" ref="GQ180">IF(OR(N180:ER180='Annex.1　DeclarationDesired'!$F$30),ROW(),"")</f>
        <v>180</v>
      </c>
      <c r="GR180" s="229"/>
    </row>
    <row r="181" spans="1:200" s="230" customFormat="1" ht="20.65" customHeight="1">
      <c r="A181" s="242" t="s">
        <v>1057</v>
      </c>
      <c r="B181" s="241" t="s">
        <v>1053</v>
      </c>
      <c r="C181" s="235" t="s">
        <v>1058</v>
      </c>
      <c r="D181" s="235"/>
      <c r="E181" s="235"/>
      <c r="F181" s="235"/>
      <c r="G181" s="235" t="s">
        <v>1059</v>
      </c>
      <c r="H181" s="235" t="s">
        <v>265</v>
      </c>
      <c r="I181" s="235" t="s">
        <v>1056</v>
      </c>
      <c r="J181" s="235" t="s">
        <v>265</v>
      </c>
      <c r="K181" s="235" t="s">
        <v>1056</v>
      </c>
      <c r="L181" s="235" t="s">
        <v>268</v>
      </c>
      <c r="M181" s="230" t="s">
        <v>298</v>
      </c>
      <c r="N181" s="230">
        <v>39030</v>
      </c>
      <c r="O181" s="230">
        <v>39040</v>
      </c>
      <c r="P181" s="230">
        <v>41010</v>
      </c>
      <c r="Q181" s="230">
        <v>41020</v>
      </c>
      <c r="BH181" s="230" t="s">
        <v>270</v>
      </c>
      <c r="BI181" s="230" t="s">
        <v>270</v>
      </c>
      <c r="BJ181" s="230" t="s">
        <v>270</v>
      </c>
      <c r="BK181" s="230" t="s">
        <v>270</v>
      </c>
      <c r="BL181" s="230" t="s">
        <v>270</v>
      </c>
      <c r="BM181" s="230" t="s">
        <v>270</v>
      </c>
      <c r="BN181" s="230" t="s">
        <v>270</v>
      </c>
      <c r="BO181" s="230" t="s">
        <v>270</v>
      </c>
      <c r="BP181" s="230" t="s">
        <v>270</v>
      </c>
      <c r="BQ181" s="230" t="s">
        <v>270</v>
      </c>
      <c r="BR181" s="230" t="s">
        <v>270</v>
      </c>
      <c r="BS181" s="230" t="s">
        <v>270</v>
      </c>
      <c r="BT181" s="230" t="s">
        <v>270</v>
      </c>
      <c r="BU181" s="230" t="s">
        <v>270</v>
      </c>
      <c r="BV181" s="230" t="s">
        <v>270</v>
      </c>
      <c r="BW181" s="230" t="s">
        <v>270</v>
      </c>
      <c r="BX181" s="230" t="s">
        <v>270</v>
      </c>
      <c r="BY181" s="230" t="s">
        <v>270</v>
      </c>
      <c r="BZ181" s="230" t="s">
        <v>270</v>
      </c>
      <c r="CA181" s="230" t="s">
        <v>270</v>
      </c>
      <c r="CB181" s="230" t="s">
        <v>270</v>
      </c>
      <c r="CC181" s="230" t="s">
        <v>270</v>
      </c>
      <c r="CD181" s="230" t="s">
        <v>270</v>
      </c>
      <c r="CE181" s="230" t="s">
        <v>270</v>
      </c>
      <c r="CF181" s="230" t="s">
        <v>270</v>
      </c>
      <c r="CG181" s="230" t="s">
        <v>270</v>
      </c>
      <c r="CH181" s="230" t="s">
        <v>270</v>
      </c>
      <c r="CI181" s="230" t="s">
        <v>270</v>
      </c>
      <c r="CJ181" s="230" t="s">
        <v>270</v>
      </c>
      <c r="CK181" s="230" t="s">
        <v>270</v>
      </c>
      <c r="CL181" s="230" t="s">
        <v>270</v>
      </c>
      <c r="CM181" s="230" t="s">
        <v>270</v>
      </c>
      <c r="CN181" s="230" t="s">
        <v>270</v>
      </c>
      <c r="CO181" s="230" t="s">
        <v>270</v>
      </c>
      <c r="CP181" s="230" t="s">
        <v>270</v>
      </c>
      <c r="CQ181" s="230" t="s">
        <v>270</v>
      </c>
      <c r="CR181" s="230" t="s">
        <v>270</v>
      </c>
      <c r="CS181" s="230" t="s">
        <v>270</v>
      </c>
      <c r="CT181" s="230" t="s">
        <v>270</v>
      </c>
      <c r="CU181" s="230" t="s">
        <v>270</v>
      </c>
      <c r="CV181" s="230" t="s">
        <v>270</v>
      </c>
      <c r="CW181" s="230" t="s">
        <v>270</v>
      </c>
      <c r="CX181" s="230" t="s">
        <v>270</v>
      </c>
      <c r="CY181" s="230" t="s">
        <v>270</v>
      </c>
      <c r="CZ181" s="230" t="s">
        <v>270</v>
      </c>
      <c r="DA181" s="230" t="s">
        <v>270</v>
      </c>
      <c r="DB181" s="230" t="s">
        <v>270</v>
      </c>
      <c r="DC181" s="230" t="s">
        <v>270</v>
      </c>
      <c r="DD181" s="230" t="s">
        <v>270</v>
      </c>
      <c r="DE181" s="230" t="s">
        <v>270</v>
      </c>
      <c r="DF181" s="230" t="s">
        <v>270</v>
      </c>
      <c r="DG181" s="230" t="s">
        <v>270</v>
      </c>
      <c r="DH181" s="230" t="s">
        <v>270</v>
      </c>
      <c r="DI181" s="230" t="s">
        <v>270</v>
      </c>
      <c r="DJ181" s="230" t="s">
        <v>270</v>
      </c>
      <c r="DK181" s="230" t="s">
        <v>270</v>
      </c>
      <c r="DL181" s="230" t="s">
        <v>270</v>
      </c>
      <c r="DM181" s="230" t="s">
        <v>270</v>
      </c>
      <c r="DN181" s="230" t="s">
        <v>270</v>
      </c>
      <c r="DO181" s="230" t="s">
        <v>270</v>
      </c>
      <c r="DP181" s="230" t="s">
        <v>270</v>
      </c>
      <c r="DQ181" s="230" t="s">
        <v>270</v>
      </c>
      <c r="DR181" s="230" t="s">
        <v>270</v>
      </c>
      <c r="DS181" s="230" t="s">
        <v>270</v>
      </c>
      <c r="DT181" s="230" t="s">
        <v>270</v>
      </c>
      <c r="DU181" s="230" t="s">
        <v>270</v>
      </c>
      <c r="DV181" s="230" t="s">
        <v>270</v>
      </c>
      <c r="DW181" s="230" t="s">
        <v>270</v>
      </c>
      <c r="DX181" s="230" t="s">
        <v>270</v>
      </c>
      <c r="DY181" s="230" t="s">
        <v>270</v>
      </c>
      <c r="DZ181" s="230" t="s">
        <v>270</v>
      </c>
      <c r="EA181" s="230" t="s">
        <v>270</v>
      </c>
      <c r="EB181" s="230" t="s">
        <v>270</v>
      </c>
      <c r="EC181" s="230" t="s">
        <v>270</v>
      </c>
      <c r="ED181" s="230" t="s">
        <v>270</v>
      </c>
      <c r="EE181" s="230" t="s">
        <v>270</v>
      </c>
      <c r="EF181" s="230" t="s">
        <v>270</v>
      </c>
      <c r="EG181" s="230" t="s">
        <v>270</v>
      </c>
      <c r="EH181" s="230" t="s">
        <v>270</v>
      </c>
      <c r="EI181" s="230" t="s">
        <v>270</v>
      </c>
      <c r="EJ181" s="230" t="s">
        <v>270</v>
      </c>
      <c r="EK181" s="230" t="s">
        <v>270</v>
      </c>
      <c r="EL181" s="230" t="s">
        <v>270</v>
      </c>
      <c r="EM181" s="230" t="s">
        <v>270</v>
      </c>
      <c r="EN181" s="230" t="s">
        <v>270</v>
      </c>
      <c r="EO181" s="230" t="s">
        <v>270</v>
      </c>
      <c r="EP181" s="230" t="s">
        <v>270</v>
      </c>
      <c r="EQ181" s="230" t="s">
        <v>270</v>
      </c>
      <c r="ER181" s="230" t="s">
        <v>270</v>
      </c>
      <c r="ES181" s="230" t="s">
        <v>323</v>
      </c>
      <c r="ET181" s="230" t="s">
        <v>358</v>
      </c>
      <c r="EU181" s="230" t="s">
        <v>270</v>
      </c>
      <c r="EV181" s="230" t="s">
        <v>270</v>
      </c>
      <c r="EW181" s="230" t="s">
        <v>270</v>
      </c>
      <c r="EX181" s="230" t="s">
        <v>270</v>
      </c>
      <c r="EY181" s="230" t="s">
        <v>270</v>
      </c>
      <c r="EZ181" s="230" t="s">
        <v>270</v>
      </c>
      <c r="FA181" s="230" t="s">
        <v>270</v>
      </c>
      <c r="FB181" s="230" t="s">
        <v>270</v>
      </c>
      <c r="FC181" s="230" t="s">
        <v>270</v>
      </c>
      <c r="FD181" s="230" t="s">
        <v>270</v>
      </c>
      <c r="FE181" s="230" t="s">
        <v>270</v>
      </c>
      <c r="FF181" s="230" t="s">
        <v>270</v>
      </c>
      <c r="FG181" s="230" t="s">
        <v>270</v>
      </c>
      <c r="FH181" s="230" t="s">
        <v>270</v>
      </c>
      <c r="FI181" s="230" t="s">
        <v>270</v>
      </c>
      <c r="FJ181" s="230" t="s">
        <v>270</v>
      </c>
      <c r="FK181" s="230" t="s">
        <v>270</v>
      </c>
      <c r="FL181" s="230" t="s">
        <v>270</v>
      </c>
      <c r="FM181" s="230" t="s">
        <v>270</v>
      </c>
      <c r="FN181" s="230" t="s">
        <v>270</v>
      </c>
      <c r="FO181" s="230" t="s">
        <v>270</v>
      </c>
      <c r="FP181" s="230" t="s">
        <v>270</v>
      </c>
      <c r="FQ181" s="230" t="s">
        <v>270</v>
      </c>
      <c r="FR181" s="230" t="s">
        <v>270</v>
      </c>
      <c r="FS181" s="230" t="s">
        <v>270</v>
      </c>
      <c r="FT181" s="230" t="s">
        <v>270</v>
      </c>
      <c r="FU181" s="230" t="s">
        <v>270</v>
      </c>
      <c r="FV181" s="230" t="s">
        <v>270</v>
      </c>
      <c r="FW181" s="230" t="s">
        <v>270</v>
      </c>
      <c r="FX181" s="230" t="s">
        <v>270</v>
      </c>
      <c r="FY181" s="230" t="s">
        <v>270</v>
      </c>
      <c r="FZ181" s="230" t="s">
        <v>270</v>
      </c>
      <c r="GA181" s="230" t="s">
        <v>270</v>
      </c>
      <c r="GB181" s="230" t="s">
        <v>270</v>
      </c>
      <c r="GC181" s="230" t="s">
        <v>270</v>
      </c>
      <c r="GD181" s="230" t="s">
        <v>270</v>
      </c>
      <c r="GE181" s="230" t="s">
        <v>270</v>
      </c>
      <c r="GF181" s="230" t="s">
        <v>270</v>
      </c>
      <c r="GG181" s="230" t="s">
        <v>270</v>
      </c>
      <c r="GH181" s="230" t="s">
        <v>270</v>
      </c>
      <c r="GI181" s="230" t="s">
        <v>270</v>
      </c>
      <c r="GJ181" s="230" t="s">
        <v>270</v>
      </c>
      <c r="GK181" s="230" t="s">
        <v>270</v>
      </c>
      <c r="GL181" s="230" t="s">
        <v>270</v>
      </c>
      <c r="GM181" s="230" t="s">
        <v>270</v>
      </c>
      <c r="GN181" s="230" t="s">
        <v>270</v>
      </c>
      <c r="GO181" s="230" t="s">
        <v>270</v>
      </c>
      <c r="GP181" s="228"/>
      <c r="GQ181" s="229" cm="1">
        <f t="array" ref="GQ181">IF(OR(N181:ER181='Annex.1　DeclarationDesired'!$F$30),ROW(),"")</f>
        <v>181</v>
      </c>
      <c r="GR181" s="229"/>
    </row>
    <row r="182" spans="1:200" s="230" customFormat="1" ht="20.65" customHeight="1">
      <c r="A182" s="242" t="s">
        <v>1060</v>
      </c>
      <c r="B182" s="241" t="s">
        <v>1053</v>
      </c>
      <c r="C182" s="235" t="s">
        <v>1061</v>
      </c>
      <c r="D182" s="235"/>
      <c r="E182" s="235"/>
      <c r="F182" s="235"/>
      <c r="G182" s="235" t="s">
        <v>1062</v>
      </c>
      <c r="H182" s="235" t="s">
        <v>265</v>
      </c>
      <c r="I182" s="235" t="s">
        <v>1063</v>
      </c>
      <c r="J182" s="235" t="s">
        <v>265</v>
      </c>
      <c r="K182" s="235" t="s">
        <v>1063</v>
      </c>
      <c r="L182" s="235" t="s">
        <v>268</v>
      </c>
      <c r="M182" s="230" t="s">
        <v>298</v>
      </c>
      <c r="N182" s="230">
        <v>39060</v>
      </c>
      <c r="O182" s="230">
        <v>40030</v>
      </c>
      <c r="P182" s="230">
        <v>40040</v>
      </c>
      <c r="BH182" s="230" t="s">
        <v>270</v>
      </c>
      <c r="BI182" s="230" t="s">
        <v>270</v>
      </c>
      <c r="BJ182" s="230" t="s">
        <v>270</v>
      </c>
      <c r="BK182" s="230" t="s">
        <v>270</v>
      </c>
      <c r="BL182" s="230" t="s">
        <v>270</v>
      </c>
      <c r="BM182" s="230" t="s">
        <v>270</v>
      </c>
      <c r="BN182" s="230" t="s">
        <v>270</v>
      </c>
      <c r="BO182" s="230" t="s">
        <v>270</v>
      </c>
      <c r="BP182" s="230" t="s">
        <v>270</v>
      </c>
      <c r="BQ182" s="230" t="s">
        <v>270</v>
      </c>
      <c r="BR182" s="230" t="s">
        <v>270</v>
      </c>
      <c r="BS182" s="230" t="s">
        <v>270</v>
      </c>
      <c r="BT182" s="230" t="s">
        <v>270</v>
      </c>
      <c r="BU182" s="230" t="s">
        <v>270</v>
      </c>
      <c r="BV182" s="230" t="s">
        <v>270</v>
      </c>
      <c r="BW182" s="230" t="s">
        <v>270</v>
      </c>
      <c r="BX182" s="230" t="s">
        <v>270</v>
      </c>
      <c r="BY182" s="230" t="s">
        <v>270</v>
      </c>
      <c r="BZ182" s="230" t="s">
        <v>270</v>
      </c>
      <c r="CA182" s="230" t="s">
        <v>270</v>
      </c>
      <c r="CB182" s="230" t="s">
        <v>270</v>
      </c>
      <c r="CC182" s="230" t="s">
        <v>270</v>
      </c>
      <c r="CD182" s="230" t="s">
        <v>270</v>
      </c>
      <c r="CE182" s="230" t="s">
        <v>270</v>
      </c>
      <c r="CF182" s="230" t="s">
        <v>270</v>
      </c>
      <c r="CG182" s="230" t="s">
        <v>270</v>
      </c>
      <c r="CH182" s="230" t="s">
        <v>270</v>
      </c>
      <c r="CI182" s="230" t="s">
        <v>270</v>
      </c>
      <c r="CJ182" s="230" t="s">
        <v>270</v>
      </c>
      <c r="CK182" s="230" t="s">
        <v>270</v>
      </c>
      <c r="CL182" s="230" t="s">
        <v>270</v>
      </c>
      <c r="CM182" s="230" t="s">
        <v>270</v>
      </c>
      <c r="CN182" s="230" t="s">
        <v>270</v>
      </c>
      <c r="CO182" s="230" t="s">
        <v>270</v>
      </c>
      <c r="CP182" s="230" t="s">
        <v>270</v>
      </c>
      <c r="CQ182" s="230" t="s">
        <v>270</v>
      </c>
      <c r="CR182" s="230" t="s">
        <v>270</v>
      </c>
      <c r="CS182" s="230" t="s">
        <v>270</v>
      </c>
      <c r="CT182" s="230" t="s">
        <v>270</v>
      </c>
      <c r="CU182" s="230" t="s">
        <v>270</v>
      </c>
      <c r="CV182" s="230" t="s">
        <v>270</v>
      </c>
      <c r="CW182" s="230" t="s">
        <v>270</v>
      </c>
      <c r="CX182" s="230" t="s">
        <v>270</v>
      </c>
      <c r="CY182" s="230" t="s">
        <v>270</v>
      </c>
      <c r="CZ182" s="230" t="s">
        <v>270</v>
      </c>
      <c r="DA182" s="230" t="s">
        <v>270</v>
      </c>
      <c r="DB182" s="230" t="s">
        <v>270</v>
      </c>
      <c r="DC182" s="230" t="s">
        <v>270</v>
      </c>
      <c r="DD182" s="230" t="s">
        <v>270</v>
      </c>
      <c r="DE182" s="230" t="s">
        <v>270</v>
      </c>
      <c r="DF182" s="230" t="s">
        <v>270</v>
      </c>
      <c r="DG182" s="230" t="s">
        <v>270</v>
      </c>
      <c r="DH182" s="230" t="s">
        <v>270</v>
      </c>
      <c r="DI182" s="230" t="s">
        <v>270</v>
      </c>
      <c r="DJ182" s="230" t="s">
        <v>270</v>
      </c>
      <c r="DK182" s="230" t="s">
        <v>270</v>
      </c>
      <c r="DL182" s="230" t="s">
        <v>270</v>
      </c>
      <c r="DM182" s="230" t="s">
        <v>270</v>
      </c>
      <c r="DN182" s="230" t="s">
        <v>270</v>
      </c>
      <c r="DO182" s="230" t="s">
        <v>270</v>
      </c>
      <c r="DP182" s="230" t="s">
        <v>270</v>
      </c>
      <c r="DQ182" s="230" t="s">
        <v>270</v>
      </c>
      <c r="DR182" s="230" t="s">
        <v>270</v>
      </c>
      <c r="DS182" s="230" t="s">
        <v>270</v>
      </c>
      <c r="DT182" s="230" t="s">
        <v>270</v>
      </c>
      <c r="DU182" s="230" t="s">
        <v>270</v>
      </c>
      <c r="DV182" s="230" t="s">
        <v>270</v>
      </c>
      <c r="DW182" s="230" t="s">
        <v>270</v>
      </c>
      <c r="DX182" s="230" t="s">
        <v>270</v>
      </c>
      <c r="DY182" s="230" t="s">
        <v>270</v>
      </c>
      <c r="DZ182" s="230" t="s">
        <v>270</v>
      </c>
      <c r="EA182" s="230" t="s">
        <v>270</v>
      </c>
      <c r="EB182" s="230" t="s">
        <v>270</v>
      </c>
      <c r="EC182" s="230" t="s">
        <v>270</v>
      </c>
      <c r="ED182" s="230" t="s">
        <v>270</v>
      </c>
      <c r="EE182" s="230" t="s">
        <v>270</v>
      </c>
      <c r="EF182" s="230" t="s">
        <v>270</v>
      </c>
      <c r="EG182" s="230" t="s">
        <v>270</v>
      </c>
      <c r="EH182" s="230" t="s">
        <v>270</v>
      </c>
      <c r="EI182" s="230" t="s">
        <v>270</v>
      </c>
      <c r="EJ182" s="230" t="s">
        <v>270</v>
      </c>
      <c r="EK182" s="230" t="s">
        <v>270</v>
      </c>
      <c r="EL182" s="230" t="s">
        <v>270</v>
      </c>
      <c r="EM182" s="230" t="s">
        <v>270</v>
      </c>
      <c r="EN182" s="230" t="s">
        <v>270</v>
      </c>
      <c r="EO182" s="230" t="s">
        <v>270</v>
      </c>
      <c r="EP182" s="230" t="s">
        <v>270</v>
      </c>
      <c r="EQ182" s="230" t="s">
        <v>270</v>
      </c>
      <c r="ER182" s="230" t="s">
        <v>270</v>
      </c>
      <c r="ES182" s="230" t="s">
        <v>323</v>
      </c>
      <c r="ET182" s="230" t="s">
        <v>368</v>
      </c>
      <c r="EU182" s="230" t="s">
        <v>270</v>
      </c>
      <c r="EV182" s="230" t="s">
        <v>270</v>
      </c>
      <c r="EW182" s="230" t="s">
        <v>270</v>
      </c>
      <c r="EX182" s="230" t="s">
        <v>270</v>
      </c>
      <c r="EY182" s="230" t="s">
        <v>270</v>
      </c>
      <c r="EZ182" s="230" t="s">
        <v>270</v>
      </c>
      <c r="FA182" s="230" t="s">
        <v>270</v>
      </c>
      <c r="FB182" s="230" t="s">
        <v>270</v>
      </c>
      <c r="FC182" s="230" t="s">
        <v>270</v>
      </c>
      <c r="FD182" s="230" t="s">
        <v>270</v>
      </c>
      <c r="FE182" s="230" t="s">
        <v>270</v>
      </c>
      <c r="FF182" s="230" t="s">
        <v>270</v>
      </c>
      <c r="FG182" s="230" t="s">
        <v>270</v>
      </c>
      <c r="FH182" s="230" t="s">
        <v>270</v>
      </c>
      <c r="FI182" s="230" t="s">
        <v>270</v>
      </c>
      <c r="FJ182" s="230" t="s">
        <v>270</v>
      </c>
      <c r="FK182" s="230" t="s">
        <v>270</v>
      </c>
      <c r="FL182" s="230" t="s">
        <v>270</v>
      </c>
      <c r="FM182" s="230" t="s">
        <v>270</v>
      </c>
      <c r="FN182" s="230" t="s">
        <v>270</v>
      </c>
      <c r="FO182" s="230" t="s">
        <v>270</v>
      </c>
      <c r="FP182" s="230" t="s">
        <v>270</v>
      </c>
      <c r="FQ182" s="230" t="s">
        <v>270</v>
      </c>
      <c r="FR182" s="230" t="s">
        <v>270</v>
      </c>
      <c r="FS182" s="230" t="s">
        <v>270</v>
      </c>
      <c r="FT182" s="230" t="s">
        <v>270</v>
      </c>
      <c r="FU182" s="230" t="s">
        <v>270</v>
      </c>
      <c r="FV182" s="230" t="s">
        <v>270</v>
      </c>
      <c r="FW182" s="230" t="s">
        <v>270</v>
      </c>
      <c r="FX182" s="230" t="s">
        <v>270</v>
      </c>
      <c r="FY182" s="230" t="s">
        <v>270</v>
      </c>
      <c r="FZ182" s="230" t="s">
        <v>270</v>
      </c>
      <c r="GA182" s="230" t="s">
        <v>270</v>
      </c>
      <c r="GB182" s="230" t="s">
        <v>270</v>
      </c>
      <c r="GC182" s="230" t="s">
        <v>270</v>
      </c>
      <c r="GD182" s="230" t="s">
        <v>270</v>
      </c>
      <c r="GE182" s="230" t="s">
        <v>270</v>
      </c>
      <c r="GF182" s="230" t="s">
        <v>270</v>
      </c>
      <c r="GG182" s="230" t="s">
        <v>270</v>
      </c>
      <c r="GH182" s="230" t="s">
        <v>270</v>
      </c>
      <c r="GI182" s="230" t="s">
        <v>270</v>
      </c>
      <c r="GJ182" s="230" t="s">
        <v>270</v>
      </c>
      <c r="GK182" s="230" t="s">
        <v>270</v>
      </c>
      <c r="GL182" s="230" t="s">
        <v>270</v>
      </c>
      <c r="GM182" s="230" t="s">
        <v>270</v>
      </c>
      <c r="GN182" s="230" t="s">
        <v>270</v>
      </c>
      <c r="GO182" s="230" t="s">
        <v>270</v>
      </c>
      <c r="GP182" s="228"/>
      <c r="GQ182" s="229" cm="1">
        <f t="array" ref="GQ182">IF(OR(N182:ER182='Annex.1　DeclarationDesired'!$F$30),ROW(),"")</f>
        <v>182</v>
      </c>
      <c r="GR182" s="229"/>
    </row>
    <row r="183" spans="1:200" s="230" customFormat="1" ht="20.65" customHeight="1">
      <c r="A183" s="242" t="s">
        <v>1064</v>
      </c>
      <c r="B183" s="241" t="s">
        <v>1053</v>
      </c>
      <c r="C183" s="235" t="s">
        <v>1065</v>
      </c>
      <c r="D183" s="235"/>
      <c r="E183" s="235"/>
      <c r="F183" s="235"/>
      <c r="G183" s="235" t="s">
        <v>1066</v>
      </c>
      <c r="H183" s="235" t="s">
        <v>265</v>
      </c>
      <c r="I183" s="235" t="s">
        <v>1056</v>
      </c>
      <c r="J183" s="235" t="s">
        <v>265</v>
      </c>
      <c r="K183" s="235" t="s">
        <v>1056</v>
      </c>
      <c r="L183" s="235" t="s">
        <v>268</v>
      </c>
      <c r="M183" s="230" t="s">
        <v>298</v>
      </c>
      <c r="N183" s="230">
        <v>38020</v>
      </c>
      <c r="O183" s="230">
        <v>38030</v>
      </c>
      <c r="P183" s="230">
        <v>38060</v>
      </c>
      <c r="BH183" s="230" t="s">
        <v>270</v>
      </c>
      <c r="BI183" s="230" t="s">
        <v>270</v>
      </c>
      <c r="BJ183" s="230" t="s">
        <v>270</v>
      </c>
      <c r="BK183" s="230" t="s">
        <v>270</v>
      </c>
      <c r="BL183" s="230" t="s">
        <v>270</v>
      </c>
      <c r="BM183" s="230" t="s">
        <v>270</v>
      </c>
      <c r="BN183" s="230" t="s">
        <v>270</v>
      </c>
      <c r="BO183" s="230" t="s">
        <v>270</v>
      </c>
      <c r="BP183" s="230" t="s">
        <v>270</v>
      </c>
      <c r="BQ183" s="230" t="s">
        <v>270</v>
      </c>
      <c r="BR183" s="230" t="s">
        <v>270</v>
      </c>
      <c r="BS183" s="230" t="s">
        <v>270</v>
      </c>
      <c r="BT183" s="230" t="s">
        <v>270</v>
      </c>
      <c r="BU183" s="230" t="s">
        <v>270</v>
      </c>
      <c r="BV183" s="230" t="s">
        <v>270</v>
      </c>
      <c r="BW183" s="230" t="s">
        <v>270</v>
      </c>
      <c r="BX183" s="230" t="s">
        <v>270</v>
      </c>
      <c r="BY183" s="230" t="s">
        <v>270</v>
      </c>
      <c r="BZ183" s="230" t="s">
        <v>270</v>
      </c>
      <c r="CA183" s="230" t="s">
        <v>270</v>
      </c>
      <c r="CB183" s="230" t="s">
        <v>270</v>
      </c>
      <c r="CC183" s="230" t="s">
        <v>270</v>
      </c>
      <c r="CD183" s="230" t="s">
        <v>270</v>
      </c>
      <c r="CE183" s="230" t="s">
        <v>270</v>
      </c>
      <c r="CF183" s="230" t="s">
        <v>270</v>
      </c>
      <c r="CG183" s="230" t="s">
        <v>270</v>
      </c>
      <c r="CH183" s="230" t="s">
        <v>270</v>
      </c>
      <c r="CI183" s="230" t="s">
        <v>270</v>
      </c>
      <c r="CJ183" s="230" t="s">
        <v>270</v>
      </c>
      <c r="CK183" s="230" t="s">
        <v>270</v>
      </c>
      <c r="CL183" s="230" t="s">
        <v>270</v>
      </c>
      <c r="CM183" s="230" t="s">
        <v>270</v>
      </c>
      <c r="CN183" s="230" t="s">
        <v>270</v>
      </c>
      <c r="CO183" s="230" t="s">
        <v>270</v>
      </c>
      <c r="CP183" s="230" t="s">
        <v>270</v>
      </c>
      <c r="CQ183" s="230" t="s">
        <v>270</v>
      </c>
      <c r="CR183" s="230" t="s">
        <v>270</v>
      </c>
      <c r="CS183" s="230" t="s">
        <v>270</v>
      </c>
      <c r="CT183" s="230" t="s">
        <v>270</v>
      </c>
      <c r="CU183" s="230" t="s">
        <v>270</v>
      </c>
      <c r="CV183" s="230" t="s">
        <v>270</v>
      </c>
      <c r="CW183" s="230" t="s">
        <v>270</v>
      </c>
      <c r="CX183" s="230" t="s">
        <v>270</v>
      </c>
      <c r="CY183" s="230" t="s">
        <v>270</v>
      </c>
      <c r="CZ183" s="230" t="s">
        <v>270</v>
      </c>
      <c r="DA183" s="230" t="s">
        <v>270</v>
      </c>
      <c r="DB183" s="230" t="s">
        <v>270</v>
      </c>
      <c r="DC183" s="230" t="s">
        <v>270</v>
      </c>
      <c r="DD183" s="230" t="s">
        <v>270</v>
      </c>
      <c r="DE183" s="230" t="s">
        <v>270</v>
      </c>
      <c r="DF183" s="230" t="s">
        <v>270</v>
      </c>
      <c r="DG183" s="230" t="s">
        <v>270</v>
      </c>
      <c r="DH183" s="230" t="s">
        <v>270</v>
      </c>
      <c r="DI183" s="230" t="s">
        <v>270</v>
      </c>
      <c r="DJ183" s="230" t="s">
        <v>270</v>
      </c>
      <c r="DK183" s="230" t="s">
        <v>270</v>
      </c>
      <c r="DL183" s="230" t="s">
        <v>270</v>
      </c>
      <c r="DM183" s="230" t="s">
        <v>270</v>
      </c>
      <c r="DN183" s="230" t="s">
        <v>270</v>
      </c>
      <c r="DO183" s="230" t="s">
        <v>270</v>
      </c>
      <c r="DP183" s="230" t="s">
        <v>270</v>
      </c>
      <c r="DQ183" s="230" t="s">
        <v>270</v>
      </c>
      <c r="DR183" s="230" t="s">
        <v>270</v>
      </c>
      <c r="DS183" s="230" t="s">
        <v>270</v>
      </c>
      <c r="DT183" s="230" t="s">
        <v>270</v>
      </c>
      <c r="DU183" s="230" t="s">
        <v>270</v>
      </c>
      <c r="DV183" s="230" t="s">
        <v>270</v>
      </c>
      <c r="DW183" s="230" t="s">
        <v>270</v>
      </c>
      <c r="DX183" s="230" t="s">
        <v>270</v>
      </c>
      <c r="DY183" s="230" t="s">
        <v>270</v>
      </c>
      <c r="DZ183" s="230" t="s">
        <v>270</v>
      </c>
      <c r="EA183" s="230" t="s">
        <v>270</v>
      </c>
      <c r="EB183" s="230" t="s">
        <v>270</v>
      </c>
      <c r="EC183" s="230" t="s">
        <v>270</v>
      </c>
      <c r="ED183" s="230" t="s">
        <v>270</v>
      </c>
      <c r="EE183" s="230" t="s">
        <v>270</v>
      </c>
      <c r="EF183" s="230" t="s">
        <v>270</v>
      </c>
      <c r="EG183" s="230" t="s">
        <v>270</v>
      </c>
      <c r="EH183" s="230" t="s">
        <v>270</v>
      </c>
      <c r="EI183" s="230" t="s">
        <v>270</v>
      </c>
      <c r="EJ183" s="230" t="s">
        <v>270</v>
      </c>
      <c r="EK183" s="230" t="s">
        <v>270</v>
      </c>
      <c r="EL183" s="230" t="s">
        <v>270</v>
      </c>
      <c r="EM183" s="230" t="s">
        <v>270</v>
      </c>
      <c r="EN183" s="230" t="s">
        <v>270</v>
      </c>
      <c r="EO183" s="230" t="s">
        <v>270</v>
      </c>
      <c r="EP183" s="230" t="s">
        <v>270</v>
      </c>
      <c r="EQ183" s="230" t="s">
        <v>270</v>
      </c>
      <c r="ER183" s="230" t="s">
        <v>270</v>
      </c>
      <c r="ES183" s="230" t="s">
        <v>328</v>
      </c>
      <c r="ET183" s="230" t="s">
        <v>270</v>
      </c>
      <c r="EU183" s="230" t="s">
        <v>270</v>
      </c>
      <c r="EV183" s="230" t="s">
        <v>270</v>
      </c>
      <c r="EW183" s="230" t="s">
        <v>270</v>
      </c>
      <c r="EX183" s="230" t="s">
        <v>270</v>
      </c>
      <c r="EY183" s="230" t="s">
        <v>270</v>
      </c>
      <c r="EZ183" s="230" t="s">
        <v>270</v>
      </c>
      <c r="FA183" s="230" t="s">
        <v>270</v>
      </c>
      <c r="FB183" s="230" t="s">
        <v>270</v>
      </c>
      <c r="FC183" s="230" t="s">
        <v>270</v>
      </c>
      <c r="FD183" s="230" t="s">
        <v>270</v>
      </c>
      <c r="FE183" s="230" t="s">
        <v>270</v>
      </c>
      <c r="FF183" s="230" t="s">
        <v>270</v>
      </c>
      <c r="FG183" s="230" t="s">
        <v>270</v>
      </c>
      <c r="FH183" s="230" t="s">
        <v>270</v>
      </c>
      <c r="FI183" s="230" t="s">
        <v>270</v>
      </c>
      <c r="FJ183" s="230" t="s">
        <v>270</v>
      </c>
      <c r="FK183" s="230" t="s">
        <v>270</v>
      </c>
      <c r="FL183" s="230" t="s">
        <v>270</v>
      </c>
      <c r="FM183" s="230" t="s">
        <v>270</v>
      </c>
      <c r="FN183" s="230" t="s">
        <v>270</v>
      </c>
      <c r="FO183" s="230" t="s">
        <v>270</v>
      </c>
      <c r="FP183" s="230" t="s">
        <v>270</v>
      </c>
      <c r="FQ183" s="230" t="s">
        <v>270</v>
      </c>
      <c r="FR183" s="230" t="s">
        <v>270</v>
      </c>
      <c r="FS183" s="230" t="s">
        <v>270</v>
      </c>
      <c r="FT183" s="230" t="s">
        <v>270</v>
      </c>
      <c r="FU183" s="230" t="s">
        <v>270</v>
      </c>
      <c r="FV183" s="230" t="s">
        <v>270</v>
      </c>
      <c r="FW183" s="230" t="s">
        <v>270</v>
      </c>
      <c r="FX183" s="230" t="s">
        <v>270</v>
      </c>
      <c r="FY183" s="230" t="s">
        <v>270</v>
      </c>
      <c r="FZ183" s="230" t="s">
        <v>270</v>
      </c>
      <c r="GA183" s="230" t="s">
        <v>270</v>
      </c>
      <c r="GB183" s="230" t="s">
        <v>270</v>
      </c>
      <c r="GC183" s="230" t="s">
        <v>270</v>
      </c>
      <c r="GD183" s="230" t="s">
        <v>270</v>
      </c>
      <c r="GE183" s="230" t="s">
        <v>270</v>
      </c>
      <c r="GF183" s="230" t="s">
        <v>270</v>
      </c>
      <c r="GG183" s="230" t="s">
        <v>270</v>
      </c>
      <c r="GH183" s="230" t="s">
        <v>270</v>
      </c>
      <c r="GI183" s="230" t="s">
        <v>270</v>
      </c>
      <c r="GJ183" s="230" t="s">
        <v>270</v>
      </c>
      <c r="GK183" s="230" t="s">
        <v>270</v>
      </c>
      <c r="GL183" s="230" t="s">
        <v>270</v>
      </c>
      <c r="GM183" s="230" t="s">
        <v>270</v>
      </c>
      <c r="GN183" s="230" t="s">
        <v>270</v>
      </c>
      <c r="GO183" s="230" t="s">
        <v>270</v>
      </c>
      <c r="GP183" s="228"/>
      <c r="GQ183" s="229" cm="1">
        <f t="array" ref="GQ183">IF(OR(N183:ER183='Annex.1　DeclarationDesired'!$F$30),ROW(),"")</f>
        <v>183</v>
      </c>
      <c r="GR183" s="229"/>
    </row>
    <row r="184" spans="1:200" s="230" customFormat="1" ht="20.65" customHeight="1">
      <c r="A184" s="242" t="s">
        <v>1067</v>
      </c>
      <c r="B184" s="241" t="s">
        <v>1053</v>
      </c>
      <c r="C184" s="235" t="s">
        <v>1068</v>
      </c>
      <c r="D184" s="235"/>
      <c r="E184" s="235"/>
      <c r="F184" s="235"/>
      <c r="G184" s="235" t="s">
        <v>1069</v>
      </c>
      <c r="H184" s="235" t="s">
        <v>265</v>
      </c>
      <c r="I184" s="235" t="s">
        <v>1056</v>
      </c>
      <c r="J184" s="235" t="s">
        <v>265</v>
      </c>
      <c r="K184" s="235" t="s">
        <v>1056</v>
      </c>
      <c r="L184" s="235" t="s">
        <v>268</v>
      </c>
      <c r="M184" s="230" t="s">
        <v>298</v>
      </c>
      <c r="N184" s="230">
        <v>39070</v>
      </c>
      <c r="O184" s="230">
        <v>40010</v>
      </c>
      <c r="P184" s="230">
        <v>40020</v>
      </c>
      <c r="Q184" s="230">
        <v>41030</v>
      </c>
      <c r="R184" s="230">
        <v>41040</v>
      </c>
      <c r="S184" s="230">
        <v>41050</v>
      </c>
      <c r="BH184" s="230" t="s">
        <v>270</v>
      </c>
      <c r="BI184" s="230" t="s">
        <v>270</v>
      </c>
      <c r="BJ184" s="230" t="s">
        <v>270</v>
      </c>
      <c r="BK184" s="230" t="s">
        <v>270</v>
      </c>
      <c r="BL184" s="230" t="s">
        <v>270</v>
      </c>
      <c r="BM184" s="230" t="s">
        <v>270</v>
      </c>
      <c r="BN184" s="230" t="s">
        <v>270</v>
      </c>
      <c r="BO184" s="230" t="s">
        <v>270</v>
      </c>
      <c r="BP184" s="230" t="s">
        <v>270</v>
      </c>
      <c r="BQ184" s="230" t="s">
        <v>270</v>
      </c>
      <c r="BR184" s="230" t="s">
        <v>270</v>
      </c>
      <c r="BS184" s="230" t="s">
        <v>270</v>
      </c>
      <c r="BT184" s="230" t="s">
        <v>270</v>
      </c>
      <c r="BU184" s="230" t="s">
        <v>270</v>
      </c>
      <c r="BV184" s="230" t="s">
        <v>270</v>
      </c>
      <c r="BW184" s="230" t="s">
        <v>270</v>
      </c>
      <c r="BX184" s="230" t="s">
        <v>270</v>
      </c>
      <c r="BY184" s="230" t="s">
        <v>270</v>
      </c>
      <c r="BZ184" s="230" t="s">
        <v>270</v>
      </c>
      <c r="CA184" s="230" t="s">
        <v>270</v>
      </c>
      <c r="CB184" s="230" t="s">
        <v>270</v>
      </c>
      <c r="CC184" s="230" t="s">
        <v>270</v>
      </c>
      <c r="CD184" s="230" t="s">
        <v>270</v>
      </c>
      <c r="CE184" s="230" t="s">
        <v>270</v>
      </c>
      <c r="CF184" s="230" t="s">
        <v>270</v>
      </c>
      <c r="CG184" s="230" t="s">
        <v>270</v>
      </c>
      <c r="CH184" s="230" t="s">
        <v>270</v>
      </c>
      <c r="CI184" s="230" t="s">
        <v>270</v>
      </c>
      <c r="CJ184" s="230" t="s">
        <v>270</v>
      </c>
      <c r="CK184" s="230" t="s">
        <v>270</v>
      </c>
      <c r="CL184" s="230" t="s">
        <v>270</v>
      </c>
      <c r="CM184" s="230" t="s">
        <v>270</v>
      </c>
      <c r="CN184" s="230" t="s">
        <v>270</v>
      </c>
      <c r="CO184" s="230" t="s">
        <v>270</v>
      </c>
      <c r="CP184" s="230" t="s">
        <v>270</v>
      </c>
      <c r="CQ184" s="230" t="s">
        <v>270</v>
      </c>
      <c r="CR184" s="230" t="s">
        <v>270</v>
      </c>
      <c r="CS184" s="230" t="s">
        <v>270</v>
      </c>
      <c r="CT184" s="230" t="s">
        <v>270</v>
      </c>
      <c r="CU184" s="230" t="s">
        <v>270</v>
      </c>
      <c r="CV184" s="230" t="s">
        <v>270</v>
      </c>
      <c r="CW184" s="230" t="s">
        <v>270</v>
      </c>
      <c r="CX184" s="230" t="s">
        <v>270</v>
      </c>
      <c r="CY184" s="230" t="s">
        <v>270</v>
      </c>
      <c r="CZ184" s="230" t="s">
        <v>270</v>
      </c>
      <c r="DA184" s="230" t="s">
        <v>270</v>
      </c>
      <c r="DB184" s="230" t="s">
        <v>270</v>
      </c>
      <c r="DC184" s="230" t="s">
        <v>270</v>
      </c>
      <c r="DD184" s="230" t="s">
        <v>270</v>
      </c>
      <c r="DE184" s="230" t="s">
        <v>270</v>
      </c>
      <c r="DF184" s="230" t="s">
        <v>270</v>
      </c>
      <c r="DG184" s="230" t="s">
        <v>270</v>
      </c>
      <c r="DH184" s="230" t="s">
        <v>270</v>
      </c>
      <c r="DI184" s="230" t="s">
        <v>270</v>
      </c>
      <c r="DJ184" s="230" t="s">
        <v>270</v>
      </c>
      <c r="DK184" s="230" t="s">
        <v>270</v>
      </c>
      <c r="DL184" s="230" t="s">
        <v>270</v>
      </c>
      <c r="DM184" s="230" t="s">
        <v>270</v>
      </c>
      <c r="DN184" s="230" t="s">
        <v>270</v>
      </c>
      <c r="DO184" s="230" t="s">
        <v>270</v>
      </c>
      <c r="DP184" s="230" t="s">
        <v>270</v>
      </c>
      <c r="DQ184" s="230" t="s">
        <v>270</v>
      </c>
      <c r="DR184" s="230" t="s">
        <v>270</v>
      </c>
      <c r="DS184" s="230" t="s">
        <v>270</v>
      </c>
      <c r="DT184" s="230" t="s">
        <v>270</v>
      </c>
      <c r="DU184" s="230" t="s">
        <v>270</v>
      </c>
      <c r="DV184" s="230" t="s">
        <v>270</v>
      </c>
      <c r="DW184" s="230" t="s">
        <v>270</v>
      </c>
      <c r="DX184" s="230" t="s">
        <v>270</v>
      </c>
      <c r="DY184" s="230" t="s">
        <v>270</v>
      </c>
      <c r="DZ184" s="230" t="s">
        <v>270</v>
      </c>
      <c r="EA184" s="230" t="s">
        <v>270</v>
      </c>
      <c r="EB184" s="230" t="s">
        <v>270</v>
      </c>
      <c r="EC184" s="230" t="s">
        <v>270</v>
      </c>
      <c r="ED184" s="230" t="s">
        <v>270</v>
      </c>
      <c r="EE184" s="230" t="s">
        <v>270</v>
      </c>
      <c r="EF184" s="230" t="s">
        <v>270</v>
      </c>
      <c r="EG184" s="230" t="s">
        <v>270</v>
      </c>
      <c r="EH184" s="230" t="s">
        <v>270</v>
      </c>
      <c r="EI184" s="230" t="s">
        <v>270</v>
      </c>
      <c r="EJ184" s="230" t="s">
        <v>270</v>
      </c>
      <c r="EK184" s="230" t="s">
        <v>270</v>
      </c>
      <c r="EL184" s="230" t="s">
        <v>270</v>
      </c>
      <c r="EM184" s="230" t="s">
        <v>270</v>
      </c>
      <c r="EN184" s="230" t="s">
        <v>270</v>
      </c>
      <c r="EO184" s="230" t="s">
        <v>270</v>
      </c>
      <c r="EP184" s="230" t="s">
        <v>270</v>
      </c>
      <c r="EQ184" s="230" t="s">
        <v>270</v>
      </c>
      <c r="ER184" s="230" t="s">
        <v>270</v>
      </c>
      <c r="ES184" s="230" t="s">
        <v>323</v>
      </c>
      <c r="ET184" s="230" t="s">
        <v>368</v>
      </c>
      <c r="EU184" s="230" t="s">
        <v>358</v>
      </c>
      <c r="EV184" s="230" t="s">
        <v>270</v>
      </c>
      <c r="EW184" s="230" t="s">
        <v>270</v>
      </c>
      <c r="EX184" s="230" t="s">
        <v>270</v>
      </c>
      <c r="EY184" s="230" t="s">
        <v>270</v>
      </c>
      <c r="EZ184" s="230" t="s">
        <v>270</v>
      </c>
      <c r="FA184" s="230" t="s">
        <v>270</v>
      </c>
      <c r="FB184" s="230" t="s">
        <v>270</v>
      </c>
      <c r="FC184" s="230" t="s">
        <v>270</v>
      </c>
      <c r="FD184" s="230" t="s">
        <v>270</v>
      </c>
      <c r="FE184" s="230" t="s">
        <v>270</v>
      </c>
      <c r="FF184" s="230" t="s">
        <v>270</v>
      </c>
      <c r="FG184" s="230" t="s">
        <v>270</v>
      </c>
      <c r="FH184" s="230" t="s">
        <v>270</v>
      </c>
      <c r="FI184" s="230" t="s">
        <v>270</v>
      </c>
      <c r="FJ184" s="230" t="s">
        <v>270</v>
      </c>
      <c r="FK184" s="230" t="s">
        <v>270</v>
      </c>
      <c r="FL184" s="230" t="s">
        <v>270</v>
      </c>
      <c r="FM184" s="230" t="s">
        <v>270</v>
      </c>
      <c r="FN184" s="230" t="s">
        <v>270</v>
      </c>
      <c r="FO184" s="230" t="s">
        <v>270</v>
      </c>
      <c r="FP184" s="230" t="s">
        <v>270</v>
      </c>
      <c r="FQ184" s="230" t="s">
        <v>270</v>
      </c>
      <c r="FR184" s="230" t="s">
        <v>270</v>
      </c>
      <c r="FS184" s="230" t="s">
        <v>270</v>
      </c>
      <c r="FT184" s="230" t="s">
        <v>270</v>
      </c>
      <c r="FU184" s="230" t="s">
        <v>270</v>
      </c>
      <c r="FV184" s="230" t="s">
        <v>270</v>
      </c>
      <c r="FW184" s="230" t="s">
        <v>270</v>
      </c>
      <c r="FX184" s="230" t="s">
        <v>270</v>
      </c>
      <c r="FY184" s="230" t="s">
        <v>270</v>
      </c>
      <c r="FZ184" s="230" t="s">
        <v>270</v>
      </c>
      <c r="GA184" s="230" t="s">
        <v>270</v>
      </c>
      <c r="GB184" s="230" t="s">
        <v>270</v>
      </c>
      <c r="GC184" s="230" t="s">
        <v>270</v>
      </c>
      <c r="GD184" s="230" t="s">
        <v>270</v>
      </c>
      <c r="GE184" s="230" t="s">
        <v>270</v>
      </c>
      <c r="GF184" s="230" t="s">
        <v>270</v>
      </c>
      <c r="GG184" s="230" t="s">
        <v>270</v>
      </c>
      <c r="GH184" s="230" t="s">
        <v>270</v>
      </c>
      <c r="GI184" s="230" t="s">
        <v>270</v>
      </c>
      <c r="GJ184" s="230" t="s">
        <v>270</v>
      </c>
      <c r="GK184" s="230" t="s">
        <v>270</v>
      </c>
      <c r="GL184" s="230" t="s">
        <v>270</v>
      </c>
      <c r="GM184" s="230" t="s">
        <v>270</v>
      </c>
      <c r="GN184" s="230" t="s">
        <v>270</v>
      </c>
      <c r="GO184" s="230" t="s">
        <v>270</v>
      </c>
      <c r="GP184" s="228"/>
      <c r="GQ184" s="229" cm="1">
        <f t="array" ref="GQ184">IF(OR(N184:ER184='Annex.1　DeclarationDesired'!$F$30),ROW(),"")</f>
        <v>184</v>
      </c>
      <c r="GR184" s="229"/>
    </row>
    <row r="185" spans="1:200" s="230" customFormat="1" ht="20.65" customHeight="1">
      <c r="A185" s="242" t="s">
        <v>1070</v>
      </c>
      <c r="B185" s="241" t="s">
        <v>1053</v>
      </c>
      <c r="C185" s="235" t="s">
        <v>645</v>
      </c>
      <c r="D185" s="235"/>
      <c r="E185" s="235"/>
      <c r="F185" s="235"/>
      <c r="G185" s="235" t="s">
        <v>1071</v>
      </c>
      <c r="H185" s="235" t="s">
        <v>265</v>
      </c>
      <c r="I185" s="235" t="s">
        <v>1056</v>
      </c>
      <c r="J185" s="235" t="s">
        <v>265</v>
      </c>
      <c r="K185" s="235" t="s">
        <v>1056</v>
      </c>
      <c r="L185" s="235" t="s">
        <v>268</v>
      </c>
      <c r="M185" s="230" t="s">
        <v>298</v>
      </c>
      <c r="N185" s="230">
        <v>39010</v>
      </c>
      <c r="O185" s="230">
        <v>39020</v>
      </c>
      <c r="P185" s="230">
        <v>39030</v>
      </c>
      <c r="Q185" s="230">
        <v>39040</v>
      </c>
      <c r="R185" s="230">
        <v>39050</v>
      </c>
      <c r="BH185" s="230" t="s">
        <v>270</v>
      </c>
      <c r="BI185" s="230" t="s">
        <v>270</v>
      </c>
      <c r="BJ185" s="230" t="s">
        <v>270</v>
      </c>
      <c r="BK185" s="230" t="s">
        <v>270</v>
      </c>
      <c r="BL185" s="230" t="s">
        <v>270</v>
      </c>
      <c r="BM185" s="230" t="s">
        <v>270</v>
      </c>
      <c r="BN185" s="230" t="s">
        <v>270</v>
      </c>
      <c r="BO185" s="230" t="s">
        <v>270</v>
      </c>
      <c r="BP185" s="230" t="s">
        <v>270</v>
      </c>
      <c r="BQ185" s="230" t="s">
        <v>270</v>
      </c>
      <c r="BR185" s="230" t="s">
        <v>270</v>
      </c>
      <c r="BS185" s="230" t="s">
        <v>270</v>
      </c>
      <c r="BT185" s="230" t="s">
        <v>270</v>
      </c>
      <c r="BU185" s="230" t="s">
        <v>270</v>
      </c>
      <c r="BV185" s="230" t="s">
        <v>270</v>
      </c>
      <c r="BW185" s="230" t="s">
        <v>270</v>
      </c>
      <c r="BX185" s="230" t="s">
        <v>270</v>
      </c>
      <c r="BY185" s="230" t="s">
        <v>270</v>
      </c>
      <c r="BZ185" s="230" t="s">
        <v>270</v>
      </c>
      <c r="CA185" s="230" t="s">
        <v>270</v>
      </c>
      <c r="CB185" s="230" t="s">
        <v>270</v>
      </c>
      <c r="CC185" s="230" t="s">
        <v>270</v>
      </c>
      <c r="CD185" s="230" t="s">
        <v>270</v>
      </c>
      <c r="CE185" s="230" t="s">
        <v>270</v>
      </c>
      <c r="CF185" s="230" t="s">
        <v>270</v>
      </c>
      <c r="CG185" s="230" t="s">
        <v>270</v>
      </c>
      <c r="CH185" s="230" t="s">
        <v>270</v>
      </c>
      <c r="CI185" s="230" t="s">
        <v>270</v>
      </c>
      <c r="CJ185" s="230" t="s">
        <v>270</v>
      </c>
      <c r="CK185" s="230" t="s">
        <v>270</v>
      </c>
      <c r="CL185" s="230" t="s">
        <v>270</v>
      </c>
      <c r="CM185" s="230" t="s">
        <v>270</v>
      </c>
      <c r="CN185" s="230" t="s">
        <v>270</v>
      </c>
      <c r="CO185" s="230" t="s">
        <v>270</v>
      </c>
      <c r="CP185" s="230" t="s">
        <v>270</v>
      </c>
      <c r="CQ185" s="230" t="s">
        <v>270</v>
      </c>
      <c r="CR185" s="230" t="s">
        <v>270</v>
      </c>
      <c r="CS185" s="230" t="s">
        <v>270</v>
      </c>
      <c r="CT185" s="230" t="s">
        <v>270</v>
      </c>
      <c r="CU185" s="230" t="s">
        <v>270</v>
      </c>
      <c r="CV185" s="230" t="s">
        <v>270</v>
      </c>
      <c r="CW185" s="230" t="s">
        <v>270</v>
      </c>
      <c r="CX185" s="230" t="s">
        <v>270</v>
      </c>
      <c r="CY185" s="230" t="s">
        <v>270</v>
      </c>
      <c r="CZ185" s="230" t="s">
        <v>270</v>
      </c>
      <c r="DA185" s="230" t="s">
        <v>270</v>
      </c>
      <c r="DB185" s="230" t="s">
        <v>270</v>
      </c>
      <c r="DC185" s="230" t="s">
        <v>270</v>
      </c>
      <c r="DD185" s="230" t="s">
        <v>270</v>
      </c>
      <c r="DE185" s="230" t="s">
        <v>270</v>
      </c>
      <c r="DF185" s="230" t="s">
        <v>270</v>
      </c>
      <c r="DG185" s="230" t="s">
        <v>270</v>
      </c>
      <c r="DH185" s="230" t="s">
        <v>270</v>
      </c>
      <c r="DI185" s="230" t="s">
        <v>270</v>
      </c>
      <c r="DJ185" s="230" t="s">
        <v>270</v>
      </c>
      <c r="DK185" s="230" t="s">
        <v>270</v>
      </c>
      <c r="DL185" s="230" t="s">
        <v>270</v>
      </c>
      <c r="DM185" s="230" t="s">
        <v>270</v>
      </c>
      <c r="DN185" s="230" t="s">
        <v>270</v>
      </c>
      <c r="DO185" s="230" t="s">
        <v>270</v>
      </c>
      <c r="DP185" s="230" t="s">
        <v>270</v>
      </c>
      <c r="DQ185" s="230" t="s">
        <v>270</v>
      </c>
      <c r="DR185" s="230" t="s">
        <v>270</v>
      </c>
      <c r="DS185" s="230" t="s">
        <v>270</v>
      </c>
      <c r="DT185" s="230" t="s">
        <v>270</v>
      </c>
      <c r="DU185" s="230" t="s">
        <v>270</v>
      </c>
      <c r="DV185" s="230" t="s">
        <v>270</v>
      </c>
      <c r="DW185" s="230" t="s">
        <v>270</v>
      </c>
      <c r="DX185" s="230" t="s">
        <v>270</v>
      </c>
      <c r="DY185" s="230" t="s">
        <v>270</v>
      </c>
      <c r="DZ185" s="230" t="s">
        <v>270</v>
      </c>
      <c r="EA185" s="230" t="s">
        <v>270</v>
      </c>
      <c r="EB185" s="230" t="s">
        <v>270</v>
      </c>
      <c r="EC185" s="230" t="s">
        <v>270</v>
      </c>
      <c r="ED185" s="230" t="s">
        <v>270</v>
      </c>
      <c r="EE185" s="230" t="s">
        <v>270</v>
      </c>
      <c r="EF185" s="230" t="s">
        <v>270</v>
      </c>
      <c r="EG185" s="230" t="s">
        <v>270</v>
      </c>
      <c r="EH185" s="230" t="s">
        <v>270</v>
      </c>
      <c r="EI185" s="230" t="s">
        <v>270</v>
      </c>
      <c r="EJ185" s="230" t="s">
        <v>270</v>
      </c>
      <c r="EK185" s="230" t="s">
        <v>270</v>
      </c>
      <c r="EL185" s="230" t="s">
        <v>270</v>
      </c>
      <c r="EM185" s="230" t="s">
        <v>270</v>
      </c>
      <c r="EN185" s="230" t="s">
        <v>270</v>
      </c>
      <c r="EO185" s="230" t="s">
        <v>270</v>
      </c>
      <c r="EP185" s="230" t="s">
        <v>270</v>
      </c>
      <c r="EQ185" s="230" t="s">
        <v>270</v>
      </c>
      <c r="ER185" s="230" t="s">
        <v>270</v>
      </c>
      <c r="ES185" s="230" t="s">
        <v>323</v>
      </c>
      <c r="ET185" s="230" t="s">
        <v>270</v>
      </c>
      <c r="EU185" s="230" t="s">
        <v>270</v>
      </c>
      <c r="EV185" s="230" t="s">
        <v>270</v>
      </c>
      <c r="EW185" s="230" t="s">
        <v>270</v>
      </c>
      <c r="EX185" s="230" t="s">
        <v>270</v>
      </c>
      <c r="EY185" s="230" t="s">
        <v>270</v>
      </c>
      <c r="EZ185" s="230" t="s">
        <v>270</v>
      </c>
      <c r="FA185" s="230" t="s">
        <v>270</v>
      </c>
      <c r="FB185" s="230" t="s">
        <v>270</v>
      </c>
      <c r="FC185" s="230" t="s">
        <v>270</v>
      </c>
      <c r="FD185" s="230" t="s">
        <v>270</v>
      </c>
      <c r="FE185" s="230" t="s">
        <v>270</v>
      </c>
      <c r="FF185" s="230" t="s">
        <v>270</v>
      </c>
      <c r="FG185" s="230" t="s">
        <v>270</v>
      </c>
      <c r="FH185" s="230" t="s">
        <v>270</v>
      </c>
      <c r="FI185" s="230" t="s">
        <v>270</v>
      </c>
      <c r="FJ185" s="230" t="s">
        <v>270</v>
      </c>
      <c r="FK185" s="230" t="s">
        <v>270</v>
      </c>
      <c r="FL185" s="230" t="s">
        <v>270</v>
      </c>
      <c r="FM185" s="230" t="s">
        <v>270</v>
      </c>
      <c r="FN185" s="230" t="s">
        <v>270</v>
      </c>
      <c r="FO185" s="230" t="s">
        <v>270</v>
      </c>
      <c r="FP185" s="230" t="s">
        <v>270</v>
      </c>
      <c r="FQ185" s="230" t="s">
        <v>270</v>
      </c>
      <c r="FR185" s="230" t="s">
        <v>270</v>
      </c>
      <c r="FS185" s="230" t="s">
        <v>270</v>
      </c>
      <c r="FT185" s="230" t="s">
        <v>270</v>
      </c>
      <c r="FU185" s="230" t="s">
        <v>270</v>
      </c>
      <c r="FV185" s="230" t="s">
        <v>270</v>
      </c>
      <c r="FW185" s="230" t="s">
        <v>270</v>
      </c>
      <c r="FX185" s="230" t="s">
        <v>270</v>
      </c>
      <c r="FY185" s="230" t="s">
        <v>270</v>
      </c>
      <c r="FZ185" s="230" t="s">
        <v>270</v>
      </c>
      <c r="GA185" s="230" t="s">
        <v>270</v>
      </c>
      <c r="GB185" s="230" t="s">
        <v>270</v>
      </c>
      <c r="GC185" s="230" t="s">
        <v>270</v>
      </c>
      <c r="GD185" s="230" t="s">
        <v>270</v>
      </c>
      <c r="GE185" s="230" t="s">
        <v>270</v>
      </c>
      <c r="GF185" s="230" t="s">
        <v>270</v>
      </c>
      <c r="GG185" s="230" t="s">
        <v>270</v>
      </c>
      <c r="GH185" s="230" t="s">
        <v>270</v>
      </c>
      <c r="GI185" s="230" t="s">
        <v>270</v>
      </c>
      <c r="GJ185" s="230" t="s">
        <v>270</v>
      </c>
      <c r="GK185" s="230" t="s">
        <v>270</v>
      </c>
      <c r="GL185" s="230" t="s">
        <v>270</v>
      </c>
      <c r="GM185" s="230" t="s">
        <v>270</v>
      </c>
      <c r="GN185" s="230" t="s">
        <v>270</v>
      </c>
      <c r="GO185" s="230" t="s">
        <v>270</v>
      </c>
      <c r="GP185" s="228"/>
      <c r="GQ185" s="229" cm="1">
        <f t="array" ref="GQ185">IF(OR(N185:ER185='Annex.1　DeclarationDesired'!$F$30),ROW(),"")</f>
        <v>185</v>
      </c>
      <c r="GR185" s="229"/>
    </row>
    <row r="186" spans="1:200" s="230" customFormat="1" ht="20.65" customHeight="1">
      <c r="A186" s="242" t="s">
        <v>1072</v>
      </c>
      <c r="B186" s="241" t="s">
        <v>1073</v>
      </c>
      <c r="C186" s="235" t="s">
        <v>645</v>
      </c>
      <c r="D186" s="235" t="s">
        <v>1074</v>
      </c>
      <c r="E186" s="235" t="s">
        <v>1075</v>
      </c>
      <c r="F186" s="235" t="s">
        <v>1075</v>
      </c>
      <c r="G186" s="235" t="s">
        <v>1076</v>
      </c>
      <c r="H186" s="235" t="s">
        <v>265</v>
      </c>
      <c r="I186" s="235" t="s">
        <v>1077</v>
      </c>
      <c r="J186" s="235" t="s">
        <v>267</v>
      </c>
      <c r="K186" s="235"/>
      <c r="L186" s="235" t="s">
        <v>268</v>
      </c>
      <c r="M186" s="230" t="s">
        <v>298</v>
      </c>
      <c r="N186" s="230">
        <v>7040</v>
      </c>
      <c r="O186" s="230">
        <v>8020</v>
      </c>
      <c r="P186" s="230">
        <v>38010</v>
      </c>
      <c r="Q186" s="230">
        <v>38020</v>
      </c>
      <c r="R186" s="230">
        <v>41010</v>
      </c>
      <c r="S186" s="230">
        <v>41020</v>
      </c>
      <c r="T186" s="230">
        <v>41030</v>
      </c>
      <c r="U186" s="230">
        <v>41040</v>
      </c>
      <c r="V186" s="230">
        <v>41050</v>
      </c>
      <c r="W186" s="230">
        <v>42020</v>
      </c>
      <c r="BH186" s="230" t="s">
        <v>270</v>
      </c>
      <c r="BI186" s="230" t="s">
        <v>270</v>
      </c>
      <c r="BJ186" s="230" t="s">
        <v>270</v>
      </c>
      <c r="BK186" s="230" t="s">
        <v>270</v>
      </c>
      <c r="BL186" s="230" t="s">
        <v>270</v>
      </c>
      <c r="BM186" s="230" t="s">
        <v>270</v>
      </c>
      <c r="BN186" s="230" t="s">
        <v>270</v>
      </c>
      <c r="BO186" s="230" t="s">
        <v>270</v>
      </c>
      <c r="BP186" s="230" t="s">
        <v>270</v>
      </c>
      <c r="BQ186" s="230" t="s">
        <v>270</v>
      </c>
      <c r="BR186" s="230" t="s">
        <v>270</v>
      </c>
      <c r="BS186" s="230" t="s">
        <v>270</v>
      </c>
      <c r="BT186" s="230" t="s">
        <v>270</v>
      </c>
      <c r="BU186" s="230" t="s">
        <v>270</v>
      </c>
      <c r="BV186" s="230" t="s">
        <v>270</v>
      </c>
      <c r="BW186" s="230" t="s">
        <v>270</v>
      </c>
      <c r="BX186" s="230" t="s">
        <v>270</v>
      </c>
      <c r="BY186" s="230" t="s">
        <v>270</v>
      </c>
      <c r="BZ186" s="230" t="s">
        <v>270</v>
      </c>
      <c r="CA186" s="230" t="s">
        <v>270</v>
      </c>
      <c r="CB186" s="230" t="s">
        <v>270</v>
      </c>
      <c r="CC186" s="230" t="s">
        <v>270</v>
      </c>
      <c r="CD186" s="230" t="s">
        <v>270</v>
      </c>
      <c r="CE186" s="230" t="s">
        <v>270</v>
      </c>
      <c r="CF186" s="230" t="s">
        <v>270</v>
      </c>
      <c r="CG186" s="230" t="s">
        <v>270</v>
      </c>
      <c r="CH186" s="230" t="s">
        <v>270</v>
      </c>
      <c r="CI186" s="230" t="s">
        <v>270</v>
      </c>
      <c r="CJ186" s="230" t="s">
        <v>270</v>
      </c>
      <c r="CK186" s="230" t="s">
        <v>270</v>
      </c>
      <c r="CL186" s="230" t="s">
        <v>270</v>
      </c>
      <c r="CM186" s="230" t="s">
        <v>270</v>
      </c>
      <c r="CN186" s="230" t="s">
        <v>270</v>
      </c>
      <c r="CO186" s="230" t="s">
        <v>270</v>
      </c>
      <c r="CP186" s="230" t="s">
        <v>270</v>
      </c>
      <c r="CQ186" s="230" t="s">
        <v>270</v>
      </c>
      <c r="CR186" s="230" t="s">
        <v>270</v>
      </c>
      <c r="CS186" s="230" t="s">
        <v>270</v>
      </c>
      <c r="CT186" s="230" t="s">
        <v>270</v>
      </c>
      <c r="CU186" s="230" t="s">
        <v>270</v>
      </c>
      <c r="CV186" s="230" t="s">
        <v>270</v>
      </c>
      <c r="CW186" s="230" t="s">
        <v>270</v>
      </c>
      <c r="CX186" s="230" t="s">
        <v>270</v>
      </c>
      <c r="CY186" s="230" t="s">
        <v>270</v>
      </c>
      <c r="CZ186" s="230" t="s">
        <v>270</v>
      </c>
      <c r="DA186" s="230" t="s">
        <v>270</v>
      </c>
      <c r="DB186" s="230" t="s">
        <v>270</v>
      </c>
      <c r="DC186" s="230" t="s">
        <v>270</v>
      </c>
      <c r="DD186" s="230" t="s">
        <v>270</v>
      </c>
      <c r="DE186" s="230" t="s">
        <v>270</v>
      </c>
      <c r="DF186" s="230" t="s">
        <v>270</v>
      </c>
      <c r="DG186" s="230" t="s">
        <v>270</v>
      </c>
      <c r="DH186" s="230" t="s">
        <v>270</v>
      </c>
      <c r="DI186" s="230" t="s">
        <v>270</v>
      </c>
      <c r="DJ186" s="230" t="s">
        <v>270</v>
      </c>
      <c r="DK186" s="230" t="s">
        <v>270</v>
      </c>
      <c r="DL186" s="230" t="s">
        <v>270</v>
      </c>
      <c r="DM186" s="230" t="s">
        <v>270</v>
      </c>
      <c r="DN186" s="230" t="s">
        <v>270</v>
      </c>
      <c r="DO186" s="230" t="s">
        <v>270</v>
      </c>
      <c r="DP186" s="230" t="s">
        <v>270</v>
      </c>
      <c r="DQ186" s="230" t="s">
        <v>270</v>
      </c>
      <c r="DR186" s="230" t="s">
        <v>270</v>
      </c>
      <c r="DS186" s="230" t="s">
        <v>270</v>
      </c>
      <c r="DT186" s="230" t="s">
        <v>270</v>
      </c>
      <c r="DU186" s="230" t="s">
        <v>270</v>
      </c>
      <c r="DV186" s="230" t="s">
        <v>270</v>
      </c>
      <c r="DW186" s="230" t="s">
        <v>270</v>
      </c>
      <c r="DX186" s="230" t="s">
        <v>270</v>
      </c>
      <c r="DY186" s="230" t="s">
        <v>270</v>
      </c>
      <c r="DZ186" s="230" t="s">
        <v>270</v>
      </c>
      <c r="EA186" s="230" t="s">
        <v>270</v>
      </c>
      <c r="EB186" s="230" t="s">
        <v>270</v>
      </c>
      <c r="EC186" s="230" t="s">
        <v>270</v>
      </c>
      <c r="ED186" s="230" t="s">
        <v>270</v>
      </c>
      <c r="EE186" s="230" t="s">
        <v>270</v>
      </c>
      <c r="EF186" s="230" t="s">
        <v>270</v>
      </c>
      <c r="EG186" s="230" t="s">
        <v>270</v>
      </c>
      <c r="EH186" s="230" t="s">
        <v>270</v>
      </c>
      <c r="EI186" s="230" t="s">
        <v>270</v>
      </c>
      <c r="EJ186" s="230" t="s">
        <v>270</v>
      </c>
      <c r="EK186" s="230" t="s">
        <v>270</v>
      </c>
      <c r="EL186" s="230" t="s">
        <v>270</v>
      </c>
      <c r="EM186" s="230" t="s">
        <v>270</v>
      </c>
      <c r="EN186" s="230" t="s">
        <v>270</v>
      </c>
      <c r="EO186" s="230" t="s">
        <v>270</v>
      </c>
      <c r="EP186" s="230" t="s">
        <v>270</v>
      </c>
      <c r="EQ186" s="230" t="s">
        <v>270</v>
      </c>
      <c r="ER186" s="230" t="s">
        <v>270</v>
      </c>
      <c r="ES186" s="230" t="s">
        <v>341</v>
      </c>
      <c r="ET186" s="230" t="s">
        <v>342</v>
      </c>
      <c r="EU186" s="230" t="s">
        <v>328</v>
      </c>
      <c r="EV186" s="230" t="s">
        <v>358</v>
      </c>
      <c r="EW186" s="230" t="s">
        <v>324</v>
      </c>
      <c r="EX186" s="230" t="s">
        <v>270</v>
      </c>
      <c r="EY186" s="230" t="s">
        <v>270</v>
      </c>
      <c r="EZ186" s="230" t="s">
        <v>270</v>
      </c>
      <c r="FA186" s="230" t="s">
        <v>270</v>
      </c>
      <c r="FB186" s="230" t="s">
        <v>270</v>
      </c>
      <c r="FC186" s="230" t="s">
        <v>270</v>
      </c>
      <c r="FD186" s="230" t="s">
        <v>270</v>
      </c>
      <c r="FE186" s="230" t="s">
        <v>270</v>
      </c>
      <c r="FF186" s="230" t="s">
        <v>270</v>
      </c>
      <c r="FG186" s="230" t="s">
        <v>270</v>
      </c>
      <c r="FH186" s="230" t="s">
        <v>270</v>
      </c>
      <c r="FI186" s="230" t="s">
        <v>270</v>
      </c>
      <c r="FJ186" s="230" t="s">
        <v>270</v>
      </c>
      <c r="FK186" s="230" t="s">
        <v>270</v>
      </c>
      <c r="FL186" s="230" t="s">
        <v>270</v>
      </c>
      <c r="FM186" s="230" t="s">
        <v>270</v>
      </c>
      <c r="FN186" s="230" t="s">
        <v>270</v>
      </c>
      <c r="FO186" s="230" t="s">
        <v>270</v>
      </c>
      <c r="FP186" s="230" t="s">
        <v>270</v>
      </c>
      <c r="FQ186" s="230" t="s">
        <v>270</v>
      </c>
      <c r="FR186" s="230" t="s">
        <v>270</v>
      </c>
      <c r="FS186" s="230" t="s">
        <v>270</v>
      </c>
      <c r="FT186" s="230" t="s">
        <v>270</v>
      </c>
      <c r="FU186" s="230" t="s">
        <v>270</v>
      </c>
      <c r="FV186" s="230" t="s">
        <v>270</v>
      </c>
      <c r="FW186" s="230" t="s">
        <v>270</v>
      </c>
      <c r="FX186" s="230" t="s">
        <v>270</v>
      </c>
      <c r="FY186" s="230" t="s">
        <v>270</v>
      </c>
      <c r="FZ186" s="230" t="s">
        <v>270</v>
      </c>
      <c r="GA186" s="230" t="s">
        <v>270</v>
      </c>
      <c r="GB186" s="230" t="s">
        <v>270</v>
      </c>
      <c r="GC186" s="230" t="s">
        <v>270</v>
      </c>
      <c r="GD186" s="230" t="s">
        <v>270</v>
      </c>
      <c r="GE186" s="230" t="s">
        <v>270</v>
      </c>
      <c r="GF186" s="230" t="s">
        <v>270</v>
      </c>
      <c r="GG186" s="230" t="s">
        <v>270</v>
      </c>
      <c r="GH186" s="230" t="s">
        <v>270</v>
      </c>
      <c r="GI186" s="230" t="s">
        <v>270</v>
      </c>
      <c r="GJ186" s="230" t="s">
        <v>270</v>
      </c>
      <c r="GK186" s="230" t="s">
        <v>270</v>
      </c>
      <c r="GL186" s="230" t="s">
        <v>270</v>
      </c>
      <c r="GM186" s="230" t="s">
        <v>270</v>
      </c>
      <c r="GN186" s="230" t="s">
        <v>270</v>
      </c>
      <c r="GO186" s="230" t="s">
        <v>270</v>
      </c>
      <c r="GP186" s="228"/>
      <c r="GQ186" s="229" cm="1">
        <f t="array" ref="GQ186">IF(OR(N186:ER186='Annex.1　DeclarationDesired'!$F$30),ROW(),"")</f>
        <v>186</v>
      </c>
      <c r="GR186" s="229"/>
    </row>
    <row r="187" spans="1:200" s="230" customFormat="1" ht="20.65" customHeight="1">
      <c r="A187" s="242" t="s">
        <v>1078</v>
      </c>
      <c r="B187" s="241" t="s">
        <v>1073</v>
      </c>
      <c r="C187" s="235" t="s">
        <v>645</v>
      </c>
      <c r="D187" s="235" t="s">
        <v>1079</v>
      </c>
      <c r="E187" s="235" t="s">
        <v>1080</v>
      </c>
      <c r="F187" s="235" t="s">
        <v>1081</v>
      </c>
      <c r="G187" s="235" t="s">
        <v>1082</v>
      </c>
      <c r="H187" s="235" t="s">
        <v>265</v>
      </c>
      <c r="I187" s="235" t="s">
        <v>1082</v>
      </c>
      <c r="J187" s="235" t="s">
        <v>267</v>
      </c>
      <c r="K187" s="235"/>
      <c r="L187" s="235" t="s">
        <v>268</v>
      </c>
      <c r="M187" s="230" t="s">
        <v>298</v>
      </c>
      <c r="N187" s="230">
        <v>41030</v>
      </c>
      <c r="O187" s="230">
        <v>41040</v>
      </c>
      <c r="P187" s="230">
        <v>41050</v>
      </c>
      <c r="BH187" s="230" t="s">
        <v>270</v>
      </c>
      <c r="BI187" s="230" t="s">
        <v>270</v>
      </c>
      <c r="BJ187" s="230" t="s">
        <v>270</v>
      </c>
      <c r="BK187" s="230" t="s">
        <v>270</v>
      </c>
      <c r="BL187" s="230" t="s">
        <v>270</v>
      </c>
      <c r="BM187" s="230" t="s">
        <v>270</v>
      </c>
      <c r="BN187" s="230" t="s">
        <v>270</v>
      </c>
      <c r="BO187" s="230" t="s">
        <v>270</v>
      </c>
      <c r="BP187" s="230" t="s">
        <v>270</v>
      </c>
      <c r="BQ187" s="230" t="s">
        <v>270</v>
      </c>
      <c r="BR187" s="230" t="s">
        <v>270</v>
      </c>
      <c r="BS187" s="230" t="s">
        <v>270</v>
      </c>
      <c r="BT187" s="230" t="s">
        <v>270</v>
      </c>
      <c r="BU187" s="230" t="s">
        <v>270</v>
      </c>
      <c r="BV187" s="230" t="s">
        <v>270</v>
      </c>
      <c r="BW187" s="230" t="s">
        <v>270</v>
      </c>
      <c r="BX187" s="230" t="s">
        <v>270</v>
      </c>
      <c r="BY187" s="230" t="s">
        <v>270</v>
      </c>
      <c r="BZ187" s="230" t="s">
        <v>270</v>
      </c>
      <c r="CA187" s="230" t="s">
        <v>270</v>
      </c>
      <c r="CB187" s="230" t="s">
        <v>270</v>
      </c>
      <c r="CC187" s="230" t="s">
        <v>270</v>
      </c>
      <c r="CD187" s="230" t="s">
        <v>270</v>
      </c>
      <c r="CE187" s="230" t="s">
        <v>270</v>
      </c>
      <c r="CF187" s="230" t="s">
        <v>270</v>
      </c>
      <c r="CG187" s="230" t="s">
        <v>270</v>
      </c>
      <c r="CH187" s="230" t="s">
        <v>270</v>
      </c>
      <c r="CI187" s="230" t="s">
        <v>270</v>
      </c>
      <c r="CJ187" s="230" t="s">
        <v>270</v>
      </c>
      <c r="CK187" s="230" t="s">
        <v>270</v>
      </c>
      <c r="CL187" s="230" t="s">
        <v>270</v>
      </c>
      <c r="CM187" s="230" t="s">
        <v>270</v>
      </c>
      <c r="CN187" s="230" t="s">
        <v>270</v>
      </c>
      <c r="CO187" s="230" t="s">
        <v>270</v>
      </c>
      <c r="CP187" s="230" t="s">
        <v>270</v>
      </c>
      <c r="CQ187" s="230" t="s">
        <v>270</v>
      </c>
      <c r="CR187" s="230" t="s">
        <v>270</v>
      </c>
      <c r="CS187" s="230" t="s">
        <v>270</v>
      </c>
      <c r="CT187" s="230" t="s">
        <v>270</v>
      </c>
      <c r="CU187" s="230" t="s">
        <v>270</v>
      </c>
      <c r="CV187" s="230" t="s">
        <v>270</v>
      </c>
      <c r="CW187" s="230" t="s">
        <v>270</v>
      </c>
      <c r="CX187" s="230" t="s">
        <v>270</v>
      </c>
      <c r="CY187" s="230" t="s">
        <v>270</v>
      </c>
      <c r="CZ187" s="230" t="s">
        <v>270</v>
      </c>
      <c r="DA187" s="230" t="s">
        <v>270</v>
      </c>
      <c r="DB187" s="230" t="s">
        <v>270</v>
      </c>
      <c r="DC187" s="230" t="s">
        <v>270</v>
      </c>
      <c r="DD187" s="230" t="s">
        <v>270</v>
      </c>
      <c r="DE187" s="230" t="s">
        <v>270</v>
      </c>
      <c r="DF187" s="230" t="s">
        <v>270</v>
      </c>
      <c r="DG187" s="230" t="s">
        <v>270</v>
      </c>
      <c r="DH187" s="230" t="s">
        <v>270</v>
      </c>
      <c r="DI187" s="230" t="s">
        <v>270</v>
      </c>
      <c r="DJ187" s="230" t="s">
        <v>270</v>
      </c>
      <c r="DK187" s="230" t="s">
        <v>270</v>
      </c>
      <c r="DL187" s="230" t="s">
        <v>270</v>
      </c>
      <c r="DM187" s="230" t="s">
        <v>270</v>
      </c>
      <c r="DN187" s="230" t="s">
        <v>270</v>
      </c>
      <c r="DO187" s="230" t="s">
        <v>270</v>
      </c>
      <c r="DP187" s="230" t="s">
        <v>270</v>
      </c>
      <c r="DQ187" s="230" t="s">
        <v>270</v>
      </c>
      <c r="DR187" s="230" t="s">
        <v>270</v>
      </c>
      <c r="DS187" s="230" t="s">
        <v>270</v>
      </c>
      <c r="DT187" s="230" t="s">
        <v>270</v>
      </c>
      <c r="DU187" s="230" t="s">
        <v>270</v>
      </c>
      <c r="DV187" s="230" t="s">
        <v>270</v>
      </c>
      <c r="DW187" s="230" t="s">
        <v>270</v>
      </c>
      <c r="DX187" s="230" t="s">
        <v>270</v>
      </c>
      <c r="DY187" s="230" t="s">
        <v>270</v>
      </c>
      <c r="DZ187" s="230" t="s">
        <v>270</v>
      </c>
      <c r="EA187" s="230" t="s">
        <v>270</v>
      </c>
      <c r="EB187" s="230" t="s">
        <v>270</v>
      </c>
      <c r="EC187" s="230" t="s">
        <v>270</v>
      </c>
      <c r="ED187" s="230" t="s">
        <v>270</v>
      </c>
      <c r="EE187" s="230" t="s">
        <v>270</v>
      </c>
      <c r="EF187" s="230" t="s">
        <v>270</v>
      </c>
      <c r="EG187" s="230" t="s">
        <v>270</v>
      </c>
      <c r="EH187" s="230" t="s">
        <v>270</v>
      </c>
      <c r="EI187" s="230" t="s">
        <v>270</v>
      </c>
      <c r="EJ187" s="230" t="s">
        <v>270</v>
      </c>
      <c r="EK187" s="230" t="s">
        <v>270</v>
      </c>
      <c r="EL187" s="230" t="s">
        <v>270</v>
      </c>
      <c r="EM187" s="230" t="s">
        <v>270</v>
      </c>
      <c r="EN187" s="230" t="s">
        <v>270</v>
      </c>
      <c r="EO187" s="230" t="s">
        <v>270</v>
      </c>
      <c r="EP187" s="230" t="s">
        <v>270</v>
      </c>
      <c r="EQ187" s="230" t="s">
        <v>270</v>
      </c>
      <c r="ER187" s="230" t="s">
        <v>270</v>
      </c>
      <c r="ES187" s="230" t="s">
        <v>358</v>
      </c>
      <c r="ET187" s="230" t="s">
        <v>270</v>
      </c>
      <c r="EU187" s="230" t="s">
        <v>270</v>
      </c>
      <c r="EV187" s="230" t="s">
        <v>270</v>
      </c>
      <c r="EW187" s="230" t="s">
        <v>270</v>
      </c>
      <c r="EX187" s="230" t="s">
        <v>270</v>
      </c>
      <c r="EY187" s="230" t="s">
        <v>270</v>
      </c>
      <c r="EZ187" s="230" t="s">
        <v>270</v>
      </c>
      <c r="FA187" s="230" t="s">
        <v>270</v>
      </c>
      <c r="FB187" s="230" t="s">
        <v>270</v>
      </c>
      <c r="FC187" s="230" t="s">
        <v>270</v>
      </c>
      <c r="FD187" s="230" t="s">
        <v>270</v>
      </c>
      <c r="FE187" s="230" t="s">
        <v>270</v>
      </c>
      <c r="FF187" s="230" t="s">
        <v>270</v>
      </c>
      <c r="FG187" s="230" t="s">
        <v>270</v>
      </c>
      <c r="FH187" s="230" t="s">
        <v>270</v>
      </c>
      <c r="FI187" s="230" t="s">
        <v>270</v>
      </c>
      <c r="FJ187" s="230" t="s">
        <v>270</v>
      </c>
      <c r="FK187" s="230" t="s">
        <v>270</v>
      </c>
      <c r="FL187" s="230" t="s">
        <v>270</v>
      </c>
      <c r="FM187" s="230" t="s">
        <v>270</v>
      </c>
      <c r="FN187" s="230" t="s">
        <v>270</v>
      </c>
      <c r="FO187" s="230" t="s">
        <v>270</v>
      </c>
      <c r="FP187" s="230" t="s">
        <v>270</v>
      </c>
      <c r="FQ187" s="230" t="s">
        <v>270</v>
      </c>
      <c r="FR187" s="230" t="s">
        <v>270</v>
      </c>
      <c r="FS187" s="230" t="s">
        <v>270</v>
      </c>
      <c r="FT187" s="230" t="s">
        <v>270</v>
      </c>
      <c r="FU187" s="230" t="s">
        <v>270</v>
      </c>
      <c r="FV187" s="230" t="s">
        <v>270</v>
      </c>
      <c r="FW187" s="230" t="s">
        <v>270</v>
      </c>
      <c r="FX187" s="230" t="s">
        <v>270</v>
      </c>
      <c r="FY187" s="230" t="s">
        <v>270</v>
      </c>
      <c r="FZ187" s="230" t="s">
        <v>270</v>
      </c>
      <c r="GA187" s="230" t="s">
        <v>270</v>
      </c>
      <c r="GB187" s="230" t="s">
        <v>270</v>
      </c>
      <c r="GC187" s="230" t="s">
        <v>270</v>
      </c>
      <c r="GD187" s="230" t="s">
        <v>270</v>
      </c>
      <c r="GE187" s="230" t="s">
        <v>270</v>
      </c>
      <c r="GF187" s="230" t="s">
        <v>270</v>
      </c>
      <c r="GG187" s="230" t="s">
        <v>270</v>
      </c>
      <c r="GH187" s="230" t="s">
        <v>270</v>
      </c>
      <c r="GI187" s="230" t="s">
        <v>270</v>
      </c>
      <c r="GJ187" s="230" t="s">
        <v>270</v>
      </c>
      <c r="GK187" s="230" t="s">
        <v>270</v>
      </c>
      <c r="GL187" s="230" t="s">
        <v>270</v>
      </c>
      <c r="GM187" s="230" t="s">
        <v>270</v>
      </c>
      <c r="GN187" s="230" t="s">
        <v>270</v>
      </c>
      <c r="GO187" s="230" t="s">
        <v>270</v>
      </c>
      <c r="GP187" s="228"/>
      <c r="GQ187" s="229" cm="1">
        <f t="array" ref="GQ187">IF(OR(N187:ER187='Annex.1　DeclarationDesired'!$F$30),ROW(),"")</f>
        <v>187</v>
      </c>
      <c r="GR187" s="229"/>
    </row>
    <row r="188" spans="1:200" s="230" customFormat="1" ht="20.65" customHeight="1">
      <c r="A188" s="242" t="s">
        <v>1083</v>
      </c>
      <c r="B188" s="241" t="s">
        <v>1084</v>
      </c>
      <c r="C188" s="235" t="s">
        <v>1085</v>
      </c>
      <c r="D188" s="235" t="s">
        <v>1086</v>
      </c>
      <c r="E188" s="235" t="s">
        <v>884</v>
      </c>
      <c r="F188" s="235" t="s">
        <v>1087</v>
      </c>
      <c r="G188" s="235" t="s">
        <v>1088</v>
      </c>
      <c r="H188" s="235" t="s">
        <v>315</v>
      </c>
      <c r="I188" s="235" t="s">
        <v>1089</v>
      </c>
      <c r="J188" s="235" t="s">
        <v>315</v>
      </c>
      <c r="K188" s="235" t="s">
        <v>1089</v>
      </c>
      <c r="L188" s="235" t="s">
        <v>268</v>
      </c>
      <c r="M188" s="230" t="s">
        <v>269</v>
      </c>
      <c r="N188" s="230">
        <v>3040</v>
      </c>
      <c r="O188" s="230">
        <v>4030</v>
      </c>
      <c r="P188" s="230" t="s">
        <v>602</v>
      </c>
      <c r="Q188" s="230" t="s">
        <v>888</v>
      </c>
      <c r="R188" s="230">
        <v>5030</v>
      </c>
      <c r="S188" s="230">
        <v>5060</v>
      </c>
      <c r="T188" s="230">
        <v>6010</v>
      </c>
      <c r="U188" s="230">
        <v>6020</v>
      </c>
      <c r="V188" s="230" t="s">
        <v>498</v>
      </c>
      <c r="W188" s="230" t="s">
        <v>499</v>
      </c>
      <c r="X188" s="230">
        <v>8010</v>
      </c>
      <c r="Y188" s="230" t="s">
        <v>500</v>
      </c>
      <c r="Z188" s="230">
        <v>9010</v>
      </c>
      <c r="AA188" s="230">
        <v>9020</v>
      </c>
      <c r="BH188" s="230" t="s">
        <v>270</v>
      </c>
      <c r="BI188" s="230" t="s">
        <v>270</v>
      </c>
      <c r="BJ188" s="230" t="s">
        <v>270</v>
      </c>
      <c r="BK188" s="230" t="s">
        <v>270</v>
      </c>
      <c r="BL188" s="230" t="s">
        <v>270</v>
      </c>
      <c r="BM188" s="230" t="s">
        <v>270</v>
      </c>
      <c r="BN188" s="230" t="s">
        <v>270</v>
      </c>
      <c r="BO188" s="230" t="s">
        <v>270</v>
      </c>
      <c r="BP188" s="230" t="s">
        <v>270</v>
      </c>
      <c r="BQ188" s="230" t="s">
        <v>270</v>
      </c>
      <c r="BR188" s="230" t="s">
        <v>270</v>
      </c>
      <c r="BS188" s="230" t="s">
        <v>270</v>
      </c>
      <c r="BT188" s="230" t="s">
        <v>270</v>
      </c>
      <c r="BU188" s="230" t="s">
        <v>270</v>
      </c>
      <c r="BV188" s="230" t="s">
        <v>270</v>
      </c>
      <c r="BW188" s="230" t="s">
        <v>270</v>
      </c>
      <c r="BX188" s="230" t="s">
        <v>270</v>
      </c>
      <c r="BY188" s="230" t="s">
        <v>270</v>
      </c>
      <c r="BZ188" s="230" t="s">
        <v>270</v>
      </c>
      <c r="CA188" s="230" t="s">
        <v>270</v>
      </c>
      <c r="CB188" s="230" t="s">
        <v>270</v>
      </c>
      <c r="CC188" s="230" t="s">
        <v>270</v>
      </c>
      <c r="CD188" s="230" t="s">
        <v>270</v>
      </c>
      <c r="CE188" s="230" t="s">
        <v>270</v>
      </c>
      <c r="CF188" s="230" t="s">
        <v>270</v>
      </c>
      <c r="CG188" s="230" t="s">
        <v>270</v>
      </c>
      <c r="CH188" s="230" t="s">
        <v>270</v>
      </c>
      <c r="CI188" s="230" t="s">
        <v>270</v>
      </c>
      <c r="CJ188" s="230" t="s">
        <v>270</v>
      </c>
      <c r="CK188" s="230" t="s">
        <v>270</v>
      </c>
      <c r="CL188" s="230" t="s">
        <v>270</v>
      </c>
      <c r="CM188" s="230" t="s">
        <v>270</v>
      </c>
      <c r="CN188" s="230" t="s">
        <v>270</v>
      </c>
      <c r="CO188" s="230" t="s">
        <v>270</v>
      </c>
      <c r="CP188" s="230" t="s">
        <v>270</v>
      </c>
      <c r="CQ188" s="230" t="s">
        <v>270</v>
      </c>
      <c r="CR188" s="230" t="s">
        <v>270</v>
      </c>
      <c r="CS188" s="230" t="s">
        <v>270</v>
      </c>
      <c r="CT188" s="230" t="s">
        <v>270</v>
      </c>
      <c r="CU188" s="230" t="s">
        <v>270</v>
      </c>
      <c r="CV188" s="230" t="s">
        <v>270</v>
      </c>
      <c r="CW188" s="230" t="s">
        <v>270</v>
      </c>
      <c r="CX188" s="230" t="s">
        <v>270</v>
      </c>
      <c r="CY188" s="230" t="s">
        <v>270</v>
      </c>
      <c r="CZ188" s="230" t="s">
        <v>270</v>
      </c>
      <c r="DA188" s="230" t="s">
        <v>270</v>
      </c>
      <c r="DB188" s="230" t="s">
        <v>270</v>
      </c>
      <c r="DC188" s="230" t="s">
        <v>270</v>
      </c>
      <c r="DD188" s="230" t="s">
        <v>270</v>
      </c>
      <c r="DE188" s="230" t="s">
        <v>270</v>
      </c>
      <c r="DF188" s="230" t="s">
        <v>270</v>
      </c>
      <c r="DG188" s="230" t="s">
        <v>270</v>
      </c>
      <c r="DH188" s="230" t="s">
        <v>270</v>
      </c>
      <c r="DI188" s="230" t="s">
        <v>270</v>
      </c>
      <c r="DJ188" s="230" t="s">
        <v>270</v>
      </c>
      <c r="DK188" s="230" t="s">
        <v>270</v>
      </c>
      <c r="DL188" s="230" t="s">
        <v>270</v>
      </c>
      <c r="DM188" s="230" t="s">
        <v>270</v>
      </c>
      <c r="DN188" s="230" t="s">
        <v>270</v>
      </c>
      <c r="DO188" s="230" t="s">
        <v>270</v>
      </c>
      <c r="DP188" s="230" t="s">
        <v>270</v>
      </c>
      <c r="DQ188" s="230" t="s">
        <v>270</v>
      </c>
      <c r="DR188" s="230" t="s">
        <v>270</v>
      </c>
      <c r="DS188" s="230" t="s">
        <v>270</v>
      </c>
      <c r="DT188" s="230" t="s">
        <v>270</v>
      </c>
      <c r="DU188" s="230" t="s">
        <v>270</v>
      </c>
      <c r="DV188" s="230" t="s">
        <v>270</v>
      </c>
      <c r="DW188" s="230" t="s">
        <v>270</v>
      </c>
      <c r="DX188" s="230" t="s">
        <v>270</v>
      </c>
      <c r="DY188" s="230" t="s">
        <v>270</v>
      </c>
      <c r="DZ188" s="230" t="s">
        <v>270</v>
      </c>
      <c r="EA188" s="230" t="s">
        <v>270</v>
      </c>
      <c r="EB188" s="230" t="s">
        <v>270</v>
      </c>
      <c r="EC188" s="230" t="s">
        <v>270</v>
      </c>
      <c r="ED188" s="230" t="s">
        <v>270</v>
      </c>
      <c r="EE188" s="230" t="s">
        <v>270</v>
      </c>
      <c r="EF188" s="230" t="s">
        <v>270</v>
      </c>
      <c r="EG188" s="230" t="s">
        <v>270</v>
      </c>
      <c r="EH188" s="230" t="s">
        <v>270</v>
      </c>
      <c r="EI188" s="230" t="s">
        <v>270</v>
      </c>
      <c r="EJ188" s="230" t="s">
        <v>270</v>
      </c>
      <c r="EK188" s="230" t="s">
        <v>270</v>
      </c>
      <c r="EL188" s="230" t="s">
        <v>270</v>
      </c>
      <c r="EM188" s="230" t="s">
        <v>270</v>
      </c>
      <c r="EN188" s="230" t="s">
        <v>270</v>
      </c>
      <c r="EO188" s="230" t="s">
        <v>270</v>
      </c>
      <c r="EP188" s="230" t="s">
        <v>270</v>
      </c>
      <c r="EQ188" s="230" t="s">
        <v>270</v>
      </c>
      <c r="ER188" s="230" t="s">
        <v>270</v>
      </c>
      <c r="ES188" s="230" t="s">
        <v>337</v>
      </c>
      <c r="ET188" s="230" t="s">
        <v>338</v>
      </c>
      <c r="EU188" s="230" t="s">
        <v>339</v>
      </c>
      <c r="EV188" s="230" t="s">
        <v>340</v>
      </c>
      <c r="EW188" s="230" t="s">
        <v>342</v>
      </c>
      <c r="EX188" s="230" t="s">
        <v>351</v>
      </c>
      <c r="EY188" s="230" t="s">
        <v>270</v>
      </c>
      <c r="EZ188" s="230" t="s">
        <v>270</v>
      </c>
      <c r="FA188" s="230" t="s">
        <v>270</v>
      </c>
      <c r="FB188" s="230" t="s">
        <v>270</v>
      </c>
      <c r="FC188" s="230" t="s">
        <v>270</v>
      </c>
      <c r="FD188" s="230" t="s">
        <v>270</v>
      </c>
      <c r="FE188" s="230" t="s">
        <v>270</v>
      </c>
      <c r="FF188" s="230" t="s">
        <v>270</v>
      </c>
      <c r="FG188" s="230" t="s">
        <v>270</v>
      </c>
      <c r="FH188" s="230" t="s">
        <v>270</v>
      </c>
      <c r="FI188" s="230" t="s">
        <v>270</v>
      </c>
      <c r="FJ188" s="230" t="s">
        <v>270</v>
      </c>
      <c r="FK188" s="230" t="s">
        <v>270</v>
      </c>
      <c r="FL188" s="230" t="s">
        <v>270</v>
      </c>
      <c r="FM188" s="230" t="s">
        <v>270</v>
      </c>
      <c r="FN188" s="230" t="s">
        <v>270</v>
      </c>
      <c r="FO188" s="230" t="s">
        <v>270</v>
      </c>
      <c r="FP188" s="230" t="s">
        <v>270</v>
      </c>
      <c r="FQ188" s="230" t="s">
        <v>270</v>
      </c>
      <c r="FR188" s="230" t="s">
        <v>270</v>
      </c>
      <c r="FS188" s="230" t="s">
        <v>270</v>
      </c>
      <c r="FT188" s="230" t="s">
        <v>270</v>
      </c>
      <c r="FU188" s="230" t="s">
        <v>270</v>
      </c>
      <c r="FV188" s="230" t="s">
        <v>270</v>
      </c>
      <c r="FW188" s="230" t="s">
        <v>270</v>
      </c>
      <c r="FX188" s="230" t="s">
        <v>270</v>
      </c>
      <c r="FY188" s="230" t="s">
        <v>270</v>
      </c>
      <c r="FZ188" s="230" t="s">
        <v>270</v>
      </c>
      <c r="GA188" s="230" t="s">
        <v>270</v>
      </c>
      <c r="GB188" s="230" t="s">
        <v>270</v>
      </c>
      <c r="GC188" s="230" t="s">
        <v>270</v>
      </c>
      <c r="GD188" s="230" t="s">
        <v>270</v>
      </c>
      <c r="GE188" s="230" t="s">
        <v>270</v>
      </c>
      <c r="GF188" s="230" t="s">
        <v>270</v>
      </c>
      <c r="GG188" s="230" t="s">
        <v>270</v>
      </c>
      <c r="GH188" s="230" t="s">
        <v>270</v>
      </c>
      <c r="GI188" s="230" t="s">
        <v>270</v>
      </c>
      <c r="GJ188" s="230" t="s">
        <v>270</v>
      </c>
      <c r="GK188" s="230" t="s">
        <v>270</v>
      </c>
      <c r="GL188" s="230" t="s">
        <v>270</v>
      </c>
      <c r="GM188" s="230" t="s">
        <v>270</v>
      </c>
      <c r="GN188" s="230" t="s">
        <v>270</v>
      </c>
      <c r="GO188" s="230" t="s">
        <v>270</v>
      </c>
      <c r="GP188" s="228"/>
      <c r="GQ188" s="229" cm="1">
        <f t="array" ref="GQ188">IF(OR(N188:ER188='Annex.1　DeclarationDesired'!$F$30),ROW(),"")</f>
        <v>188</v>
      </c>
      <c r="GR188" s="229"/>
    </row>
    <row r="189" spans="1:200" s="230" customFormat="1" ht="20.65" customHeight="1">
      <c r="A189" s="242" t="s">
        <v>1090</v>
      </c>
      <c r="B189" s="241" t="s">
        <v>1084</v>
      </c>
      <c r="C189" s="235" t="s">
        <v>1091</v>
      </c>
      <c r="D189" s="235" t="s">
        <v>1092</v>
      </c>
      <c r="E189" s="235" t="s">
        <v>884</v>
      </c>
      <c r="F189" s="235" t="s">
        <v>884</v>
      </c>
      <c r="G189" s="235" t="s">
        <v>1093</v>
      </c>
      <c r="H189" s="235" t="s">
        <v>315</v>
      </c>
      <c r="I189" s="235" t="s">
        <v>884</v>
      </c>
      <c r="J189" s="235" t="s">
        <v>267</v>
      </c>
      <c r="K189" s="235" t="s">
        <v>884</v>
      </c>
      <c r="L189" s="235" t="s">
        <v>268</v>
      </c>
      <c r="M189" s="230" t="s">
        <v>298</v>
      </c>
      <c r="N189" s="230">
        <v>7060</v>
      </c>
      <c r="O189" s="230">
        <v>7070</v>
      </c>
      <c r="P189" s="230">
        <v>7080</v>
      </c>
      <c r="Q189" s="230">
        <v>7090</v>
      </c>
      <c r="R189" s="230">
        <v>7100</v>
      </c>
      <c r="S189" s="230" t="s">
        <v>604</v>
      </c>
      <c r="BH189" s="230" t="s">
        <v>270</v>
      </c>
      <c r="BI189" s="230" t="s">
        <v>270</v>
      </c>
      <c r="BJ189" s="230" t="s">
        <v>270</v>
      </c>
      <c r="BK189" s="230" t="s">
        <v>270</v>
      </c>
      <c r="BL189" s="230" t="s">
        <v>270</v>
      </c>
      <c r="BM189" s="230" t="s">
        <v>270</v>
      </c>
      <c r="BN189" s="230" t="s">
        <v>270</v>
      </c>
      <c r="BO189" s="230" t="s">
        <v>270</v>
      </c>
      <c r="BP189" s="230" t="s">
        <v>270</v>
      </c>
      <c r="BQ189" s="230" t="s">
        <v>270</v>
      </c>
      <c r="BR189" s="230" t="s">
        <v>270</v>
      </c>
      <c r="BS189" s="230" t="s">
        <v>270</v>
      </c>
      <c r="BT189" s="230" t="s">
        <v>270</v>
      </c>
      <c r="BU189" s="230" t="s">
        <v>270</v>
      </c>
      <c r="BV189" s="230" t="s">
        <v>270</v>
      </c>
      <c r="BW189" s="230" t="s">
        <v>270</v>
      </c>
      <c r="BX189" s="230" t="s">
        <v>270</v>
      </c>
      <c r="BY189" s="230" t="s">
        <v>270</v>
      </c>
      <c r="BZ189" s="230" t="s">
        <v>270</v>
      </c>
      <c r="CA189" s="230" t="s">
        <v>270</v>
      </c>
      <c r="CB189" s="230" t="s">
        <v>270</v>
      </c>
      <c r="CC189" s="230" t="s">
        <v>270</v>
      </c>
      <c r="CD189" s="230" t="s">
        <v>270</v>
      </c>
      <c r="CE189" s="230" t="s">
        <v>270</v>
      </c>
      <c r="CF189" s="230" t="s">
        <v>270</v>
      </c>
      <c r="CG189" s="230" t="s">
        <v>270</v>
      </c>
      <c r="CH189" s="230" t="s">
        <v>270</v>
      </c>
      <c r="CI189" s="230" t="s">
        <v>270</v>
      </c>
      <c r="CJ189" s="230" t="s">
        <v>270</v>
      </c>
      <c r="CK189" s="230" t="s">
        <v>270</v>
      </c>
      <c r="CL189" s="230" t="s">
        <v>270</v>
      </c>
      <c r="CM189" s="230" t="s">
        <v>270</v>
      </c>
      <c r="CN189" s="230" t="s">
        <v>270</v>
      </c>
      <c r="CO189" s="230" t="s">
        <v>270</v>
      </c>
      <c r="CP189" s="230" t="s">
        <v>270</v>
      </c>
      <c r="CQ189" s="230" t="s">
        <v>270</v>
      </c>
      <c r="CR189" s="230" t="s">
        <v>270</v>
      </c>
      <c r="CS189" s="230" t="s">
        <v>270</v>
      </c>
      <c r="CT189" s="230" t="s">
        <v>270</v>
      </c>
      <c r="CU189" s="230" t="s">
        <v>270</v>
      </c>
      <c r="CV189" s="230" t="s">
        <v>270</v>
      </c>
      <c r="CW189" s="230" t="s">
        <v>270</v>
      </c>
      <c r="CX189" s="230" t="s">
        <v>270</v>
      </c>
      <c r="CY189" s="230" t="s">
        <v>270</v>
      </c>
      <c r="CZ189" s="230" t="s">
        <v>270</v>
      </c>
      <c r="DA189" s="230" t="s">
        <v>270</v>
      </c>
      <c r="DB189" s="230" t="s">
        <v>270</v>
      </c>
      <c r="DC189" s="230" t="s">
        <v>270</v>
      </c>
      <c r="DD189" s="230" t="s">
        <v>270</v>
      </c>
      <c r="DE189" s="230" t="s">
        <v>270</v>
      </c>
      <c r="DF189" s="230" t="s">
        <v>270</v>
      </c>
      <c r="DG189" s="230" t="s">
        <v>270</v>
      </c>
      <c r="DH189" s="230" t="s">
        <v>270</v>
      </c>
      <c r="DI189" s="230" t="s">
        <v>270</v>
      </c>
      <c r="DJ189" s="230" t="s">
        <v>270</v>
      </c>
      <c r="DK189" s="230" t="s">
        <v>270</v>
      </c>
      <c r="DL189" s="230" t="s">
        <v>270</v>
      </c>
      <c r="DM189" s="230" t="s">
        <v>270</v>
      </c>
      <c r="DN189" s="230" t="s">
        <v>270</v>
      </c>
      <c r="DO189" s="230" t="s">
        <v>270</v>
      </c>
      <c r="DP189" s="230" t="s">
        <v>270</v>
      </c>
      <c r="DQ189" s="230" t="s">
        <v>270</v>
      </c>
      <c r="DR189" s="230" t="s">
        <v>270</v>
      </c>
      <c r="DS189" s="230" t="s">
        <v>270</v>
      </c>
      <c r="DT189" s="230" t="s">
        <v>270</v>
      </c>
      <c r="DU189" s="230" t="s">
        <v>270</v>
      </c>
      <c r="DV189" s="230" t="s">
        <v>270</v>
      </c>
      <c r="DW189" s="230" t="s">
        <v>270</v>
      </c>
      <c r="DX189" s="230" t="s">
        <v>270</v>
      </c>
      <c r="DY189" s="230" t="s">
        <v>270</v>
      </c>
      <c r="DZ189" s="230" t="s">
        <v>270</v>
      </c>
      <c r="EA189" s="230" t="s">
        <v>270</v>
      </c>
      <c r="EB189" s="230" t="s">
        <v>270</v>
      </c>
      <c r="EC189" s="230" t="s">
        <v>270</v>
      </c>
      <c r="ED189" s="230" t="s">
        <v>270</v>
      </c>
      <c r="EE189" s="230" t="s">
        <v>270</v>
      </c>
      <c r="EF189" s="230" t="s">
        <v>270</v>
      </c>
      <c r="EG189" s="230" t="s">
        <v>270</v>
      </c>
      <c r="EH189" s="230" t="s">
        <v>270</v>
      </c>
      <c r="EI189" s="230" t="s">
        <v>270</v>
      </c>
      <c r="EJ189" s="230" t="s">
        <v>270</v>
      </c>
      <c r="EK189" s="230" t="s">
        <v>270</v>
      </c>
      <c r="EL189" s="230" t="s">
        <v>270</v>
      </c>
      <c r="EM189" s="230" t="s">
        <v>270</v>
      </c>
      <c r="EN189" s="230" t="s">
        <v>270</v>
      </c>
      <c r="EO189" s="230" t="s">
        <v>270</v>
      </c>
      <c r="EP189" s="230" t="s">
        <v>270</v>
      </c>
      <c r="EQ189" s="230" t="s">
        <v>270</v>
      </c>
      <c r="ER189" s="230" t="s">
        <v>270</v>
      </c>
      <c r="ES189" s="230" t="s">
        <v>341</v>
      </c>
      <c r="ET189" s="230" t="s">
        <v>270</v>
      </c>
      <c r="EU189" s="230" t="s">
        <v>270</v>
      </c>
      <c r="EV189" s="230" t="s">
        <v>270</v>
      </c>
      <c r="EW189" s="230" t="s">
        <v>270</v>
      </c>
      <c r="EX189" s="230" t="s">
        <v>270</v>
      </c>
      <c r="EY189" s="230" t="s">
        <v>270</v>
      </c>
      <c r="EZ189" s="230" t="s">
        <v>270</v>
      </c>
      <c r="FA189" s="230" t="s">
        <v>270</v>
      </c>
      <c r="FB189" s="230" t="s">
        <v>270</v>
      </c>
      <c r="FC189" s="230" t="s">
        <v>270</v>
      </c>
      <c r="FD189" s="230" t="s">
        <v>270</v>
      </c>
      <c r="FE189" s="230" t="s">
        <v>270</v>
      </c>
      <c r="FF189" s="230" t="s">
        <v>270</v>
      </c>
      <c r="FG189" s="230" t="s">
        <v>270</v>
      </c>
      <c r="FH189" s="230" t="s">
        <v>270</v>
      </c>
      <c r="FI189" s="230" t="s">
        <v>270</v>
      </c>
      <c r="FJ189" s="230" t="s">
        <v>270</v>
      </c>
      <c r="FK189" s="230" t="s">
        <v>270</v>
      </c>
      <c r="FL189" s="230" t="s">
        <v>270</v>
      </c>
      <c r="FM189" s="230" t="s">
        <v>270</v>
      </c>
      <c r="FN189" s="230" t="s">
        <v>270</v>
      </c>
      <c r="FO189" s="230" t="s">
        <v>270</v>
      </c>
      <c r="FP189" s="230" t="s">
        <v>270</v>
      </c>
      <c r="FQ189" s="230" t="s">
        <v>270</v>
      </c>
      <c r="FR189" s="230" t="s">
        <v>270</v>
      </c>
      <c r="FS189" s="230" t="s">
        <v>270</v>
      </c>
      <c r="FT189" s="230" t="s">
        <v>270</v>
      </c>
      <c r="FU189" s="230" t="s">
        <v>270</v>
      </c>
      <c r="FV189" s="230" t="s">
        <v>270</v>
      </c>
      <c r="FW189" s="230" t="s">
        <v>270</v>
      </c>
      <c r="FX189" s="230" t="s">
        <v>270</v>
      </c>
      <c r="FY189" s="230" t="s">
        <v>270</v>
      </c>
      <c r="FZ189" s="230" t="s">
        <v>270</v>
      </c>
      <c r="GA189" s="230" t="s">
        <v>270</v>
      </c>
      <c r="GB189" s="230" t="s">
        <v>270</v>
      </c>
      <c r="GC189" s="230" t="s">
        <v>270</v>
      </c>
      <c r="GD189" s="230" t="s">
        <v>270</v>
      </c>
      <c r="GE189" s="230" t="s">
        <v>270</v>
      </c>
      <c r="GF189" s="230" t="s">
        <v>270</v>
      </c>
      <c r="GG189" s="230" t="s">
        <v>270</v>
      </c>
      <c r="GH189" s="230" t="s">
        <v>270</v>
      </c>
      <c r="GI189" s="230" t="s">
        <v>270</v>
      </c>
      <c r="GJ189" s="230" t="s">
        <v>270</v>
      </c>
      <c r="GK189" s="230" t="s">
        <v>270</v>
      </c>
      <c r="GL189" s="230" t="s">
        <v>270</v>
      </c>
      <c r="GM189" s="230" t="s">
        <v>270</v>
      </c>
      <c r="GN189" s="230" t="s">
        <v>270</v>
      </c>
      <c r="GO189" s="230" t="s">
        <v>270</v>
      </c>
      <c r="GP189" s="228"/>
      <c r="GQ189" s="229" cm="1">
        <f t="array" ref="GQ189">IF(OR(N189:ER189='Annex.1　DeclarationDesired'!$F$30),ROW(),"")</f>
        <v>189</v>
      </c>
      <c r="GR189" s="229"/>
    </row>
    <row r="190" spans="1:200" s="230" customFormat="1" ht="20.65" customHeight="1">
      <c r="A190" s="242" t="s">
        <v>1094</v>
      </c>
      <c r="B190" s="241" t="s">
        <v>1095</v>
      </c>
      <c r="C190" s="235" t="s">
        <v>1096</v>
      </c>
      <c r="D190" s="235" t="s">
        <v>1097</v>
      </c>
      <c r="E190" s="235"/>
      <c r="F190" s="235" t="s">
        <v>1098</v>
      </c>
      <c r="G190" s="235" t="s">
        <v>1099</v>
      </c>
      <c r="H190" s="235" t="s">
        <v>265</v>
      </c>
      <c r="I190" s="235" t="s">
        <v>1100</v>
      </c>
      <c r="J190" s="235" t="s">
        <v>267</v>
      </c>
      <c r="K190" s="235"/>
      <c r="L190" s="235" t="s">
        <v>268</v>
      </c>
      <c r="M190" s="230" t="s">
        <v>269</v>
      </c>
      <c r="N190" s="230">
        <v>64050</v>
      </c>
      <c r="O190" s="230">
        <v>22050</v>
      </c>
      <c r="P190" s="230">
        <v>6020</v>
      </c>
      <c r="Q190" s="230" t="s">
        <v>498</v>
      </c>
      <c r="BH190" s="230" t="s">
        <v>270</v>
      </c>
      <c r="BI190" s="230" t="s">
        <v>270</v>
      </c>
      <c r="BJ190" s="230" t="s">
        <v>270</v>
      </c>
      <c r="BK190" s="230" t="s">
        <v>270</v>
      </c>
      <c r="BL190" s="230" t="s">
        <v>270</v>
      </c>
      <c r="BM190" s="230" t="s">
        <v>270</v>
      </c>
      <c r="BN190" s="230" t="s">
        <v>270</v>
      </c>
      <c r="BO190" s="230" t="s">
        <v>270</v>
      </c>
      <c r="BP190" s="230" t="s">
        <v>270</v>
      </c>
      <c r="BQ190" s="230" t="s">
        <v>270</v>
      </c>
      <c r="BR190" s="230" t="s">
        <v>270</v>
      </c>
      <c r="BS190" s="230" t="s">
        <v>270</v>
      </c>
      <c r="BT190" s="230" t="s">
        <v>270</v>
      </c>
      <c r="BU190" s="230" t="s">
        <v>270</v>
      </c>
      <c r="BV190" s="230" t="s">
        <v>270</v>
      </c>
      <c r="BW190" s="230" t="s">
        <v>270</v>
      </c>
      <c r="BX190" s="230" t="s">
        <v>270</v>
      </c>
      <c r="BY190" s="230" t="s">
        <v>270</v>
      </c>
      <c r="BZ190" s="230" t="s">
        <v>270</v>
      </c>
      <c r="CA190" s="230" t="s">
        <v>270</v>
      </c>
      <c r="CB190" s="230" t="s">
        <v>270</v>
      </c>
      <c r="CC190" s="230" t="s">
        <v>270</v>
      </c>
      <c r="CD190" s="230" t="s">
        <v>270</v>
      </c>
      <c r="CE190" s="230" t="s">
        <v>270</v>
      </c>
      <c r="CF190" s="230" t="s">
        <v>270</v>
      </c>
      <c r="CG190" s="230" t="s">
        <v>270</v>
      </c>
      <c r="CH190" s="230" t="s">
        <v>270</v>
      </c>
      <c r="CI190" s="230" t="s">
        <v>270</v>
      </c>
      <c r="CJ190" s="230" t="s">
        <v>270</v>
      </c>
      <c r="CK190" s="230" t="s">
        <v>270</v>
      </c>
      <c r="CL190" s="230" t="s">
        <v>270</v>
      </c>
      <c r="CM190" s="230" t="s">
        <v>270</v>
      </c>
      <c r="CN190" s="230" t="s">
        <v>270</v>
      </c>
      <c r="CO190" s="230" t="s">
        <v>270</v>
      </c>
      <c r="CP190" s="230" t="s">
        <v>270</v>
      </c>
      <c r="CQ190" s="230" t="s">
        <v>270</v>
      </c>
      <c r="CR190" s="230" t="s">
        <v>270</v>
      </c>
      <c r="CS190" s="230" t="s">
        <v>270</v>
      </c>
      <c r="CT190" s="230" t="s">
        <v>270</v>
      </c>
      <c r="CU190" s="230" t="s">
        <v>270</v>
      </c>
      <c r="CV190" s="230" t="s">
        <v>270</v>
      </c>
      <c r="CW190" s="230" t="s">
        <v>270</v>
      </c>
      <c r="CX190" s="230" t="s">
        <v>270</v>
      </c>
      <c r="CY190" s="230" t="s">
        <v>270</v>
      </c>
      <c r="CZ190" s="230" t="s">
        <v>270</v>
      </c>
      <c r="DA190" s="230" t="s">
        <v>270</v>
      </c>
      <c r="DB190" s="230" t="s">
        <v>270</v>
      </c>
      <c r="DC190" s="230" t="s">
        <v>270</v>
      </c>
      <c r="DD190" s="230" t="s">
        <v>270</v>
      </c>
      <c r="DE190" s="230" t="s">
        <v>270</v>
      </c>
      <c r="DF190" s="230" t="s">
        <v>270</v>
      </c>
      <c r="DG190" s="230" t="s">
        <v>270</v>
      </c>
      <c r="DH190" s="230" t="s">
        <v>270</v>
      </c>
      <c r="DI190" s="230" t="s">
        <v>270</v>
      </c>
      <c r="DJ190" s="230" t="s">
        <v>270</v>
      </c>
      <c r="DK190" s="230" t="s">
        <v>270</v>
      </c>
      <c r="DL190" s="230" t="s">
        <v>270</v>
      </c>
      <c r="DM190" s="230" t="s">
        <v>270</v>
      </c>
      <c r="DN190" s="230" t="s">
        <v>270</v>
      </c>
      <c r="DO190" s="230" t="s">
        <v>270</v>
      </c>
      <c r="DP190" s="230" t="s">
        <v>270</v>
      </c>
      <c r="DQ190" s="230" t="s">
        <v>270</v>
      </c>
      <c r="DR190" s="230" t="s">
        <v>270</v>
      </c>
      <c r="DS190" s="230" t="s">
        <v>270</v>
      </c>
      <c r="DT190" s="230" t="s">
        <v>270</v>
      </c>
      <c r="DU190" s="230" t="s">
        <v>270</v>
      </c>
      <c r="DV190" s="230" t="s">
        <v>270</v>
      </c>
      <c r="DW190" s="230" t="s">
        <v>270</v>
      </c>
      <c r="DX190" s="230" t="s">
        <v>270</v>
      </c>
      <c r="DY190" s="230" t="s">
        <v>270</v>
      </c>
      <c r="DZ190" s="230" t="s">
        <v>270</v>
      </c>
      <c r="EA190" s="230" t="s">
        <v>270</v>
      </c>
      <c r="EB190" s="230" t="s">
        <v>270</v>
      </c>
      <c r="EC190" s="230" t="s">
        <v>270</v>
      </c>
      <c r="ED190" s="230" t="s">
        <v>270</v>
      </c>
      <c r="EE190" s="230" t="s">
        <v>270</v>
      </c>
      <c r="EF190" s="230" t="s">
        <v>270</v>
      </c>
      <c r="EG190" s="230" t="s">
        <v>270</v>
      </c>
      <c r="EH190" s="230" t="s">
        <v>270</v>
      </c>
      <c r="EI190" s="230" t="s">
        <v>270</v>
      </c>
      <c r="EJ190" s="230" t="s">
        <v>270</v>
      </c>
      <c r="EK190" s="230" t="s">
        <v>270</v>
      </c>
      <c r="EL190" s="230" t="s">
        <v>270</v>
      </c>
      <c r="EM190" s="230" t="s">
        <v>270</v>
      </c>
      <c r="EN190" s="230" t="s">
        <v>270</v>
      </c>
      <c r="EO190" s="230" t="s">
        <v>270</v>
      </c>
      <c r="EP190" s="230" t="s">
        <v>270</v>
      </c>
      <c r="EQ190" s="230" t="s">
        <v>270</v>
      </c>
      <c r="ER190" s="230" t="s">
        <v>270</v>
      </c>
      <c r="ES190" s="230" t="s">
        <v>343</v>
      </c>
      <c r="ET190" s="230" t="s">
        <v>340</v>
      </c>
      <c r="EU190" s="230" t="s">
        <v>354</v>
      </c>
      <c r="EV190" s="230" t="s">
        <v>270</v>
      </c>
      <c r="EW190" s="230" t="s">
        <v>270</v>
      </c>
      <c r="EX190" s="230" t="s">
        <v>270</v>
      </c>
      <c r="EY190" s="230" t="s">
        <v>270</v>
      </c>
      <c r="EZ190" s="230" t="s">
        <v>270</v>
      </c>
      <c r="FA190" s="230" t="s">
        <v>270</v>
      </c>
      <c r="FB190" s="230" t="s">
        <v>270</v>
      </c>
      <c r="FC190" s="230" t="s">
        <v>270</v>
      </c>
      <c r="FD190" s="230" t="s">
        <v>270</v>
      </c>
      <c r="FE190" s="230" t="s">
        <v>270</v>
      </c>
      <c r="FF190" s="230" t="s">
        <v>270</v>
      </c>
      <c r="FG190" s="230" t="s">
        <v>270</v>
      </c>
      <c r="FH190" s="230" t="s">
        <v>270</v>
      </c>
      <c r="FI190" s="230" t="s">
        <v>270</v>
      </c>
      <c r="FJ190" s="230" t="s">
        <v>270</v>
      </c>
      <c r="FK190" s="230" t="s">
        <v>270</v>
      </c>
      <c r="FL190" s="230" t="s">
        <v>270</v>
      </c>
      <c r="FM190" s="230" t="s">
        <v>270</v>
      </c>
      <c r="FN190" s="230" t="s">
        <v>270</v>
      </c>
      <c r="FO190" s="230" t="s">
        <v>270</v>
      </c>
      <c r="FP190" s="230" t="s">
        <v>270</v>
      </c>
      <c r="FQ190" s="230" t="s">
        <v>270</v>
      </c>
      <c r="FR190" s="230" t="s">
        <v>270</v>
      </c>
      <c r="FS190" s="230" t="s">
        <v>270</v>
      </c>
      <c r="FT190" s="230" t="s">
        <v>270</v>
      </c>
      <c r="FU190" s="230" t="s">
        <v>270</v>
      </c>
      <c r="FV190" s="230" t="s">
        <v>270</v>
      </c>
      <c r="FW190" s="230" t="s">
        <v>270</v>
      </c>
      <c r="FX190" s="230" t="s">
        <v>270</v>
      </c>
      <c r="FY190" s="230" t="s">
        <v>270</v>
      </c>
      <c r="FZ190" s="230" t="s">
        <v>270</v>
      </c>
      <c r="GA190" s="230" t="s">
        <v>270</v>
      </c>
      <c r="GB190" s="230" t="s">
        <v>270</v>
      </c>
      <c r="GC190" s="230" t="s">
        <v>270</v>
      </c>
      <c r="GD190" s="230" t="s">
        <v>270</v>
      </c>
      <c r="GE190" s="230" t="s">
        <v>270</v>
      </c>
      <c r="GF190" s="230" t="s">
        <v>270</v>
      </c>
      <c r="GG190" s="230" t="s">
        <v>270</v>
      </c>
      <c r="GH190" s="230" t="s">
        <v>270</v>
      </c>
      <c r="GI190" s="230" t="s">
        <v>270</v>
      </c>
      <c r="GJ190" s="230" t="s">
        <v>270</v>
      </c>
      <c r="GK190" s="230" t="s">
        <v>270</v>
      </c>
      <c r="GL190" s="230" t="s">
        <v>270</v>
      </c>
      <c r="GM190" s="230" t="s">
        <v>270</v>
      </c>
      <c r="GN190" s="230" t="s">
        <v>270</v>
      </c>
      <c r="GO190" s="230" t="s">
        <v>270</v>
      </c>
      <c r="GP190" s="228"/>
      <c r="GQ190" s="229" cm="1">
        <f t="array" ref="GQ190">IF(OR(N190:ER190='Annex.1　DeclarationDesired'!$F$30),ROW(),"")</f>
        <v>190</v>
      </c>
      <c r="GR190" s="229"/>
    </row>
    <row r="191" spans="1:200" s="230" customFormat="1" ht="20.65" customHeight="1">
      <c r="A191" s="242" t="s">
        <v>1101</v>
      </c>
      <c r="B191" s="241" t="s">
        <v>1102</v>
      </c>
      <c r="C191" s="235" t="s">
        <v>570</v>
      </c>
      <c r="D191" s="235" t="s">
        <v>1103</v>
      </c>
      <c r="E191" s="235"/>
      <c r="F191" s="235"/>
      <c r="G191" s="235" t="s">
        <v>1104</v>
      </c>
      <c r="H191" s="235" t="s">
        <v>315</v>
      </c>
      <c r="I191" s="235"/>
      <c r="J191" s="235" t="s">
        <v>267</v>
      </c>
      <c r="K191" s="235"/>
      <c r="L191" s="235" t="s">
        <v>268</v>
      </c>
      <c r="M191" s="230" t="s">
        <v>269</v>
      </c>
      <c r="N191" s="230">
        <v>7040</v>
      </c>
      <c r="O191" s="230">
        <v>7050</v>
      </c>
      <c r="P191" s="230">
        <v>7060</v>
      </c>
      <c r="BH191" s="230" t="s">
        <v>270</v>
      </c>
      <c r="BI191" s="230" t="s">
        <v>270</v>
      </c>
      <c r="BJ191" s="230" t="s">
        <v>270</v>
      </c>
      <c r="BK191" s="230" t="s">
        <v>270</v>
      </c>
      <c r="BL191" s="230" t="s">
        <v>270</v>
      </c>
      <c r="BM191" s="230" t="s">
        <v>270</v>
      </c>
      <c r="BN191" s="230" t="s">
        <v>270</v>
      </c>
      <c r="BO191" s="230" t="s">
        <v>270</v>
      </c>
      <c r="BP191" s="230" t="s">
        <v>270</v>
      </c>
      <c r="BQ191" s="230" t="s">
        <v>270</v>
      </c>
      <c r="BR191" s="230" t="s">
        <v>270</v>
      </c>
      <c r="BS191" s="230" t="s">
        <v>270</v>
      </c>
      <c r="BT191" s="230" t="s">
        <v>270</v>
      </c>
      <c r="BU191" s="230" t="s">
        <v>270</v>
      </c>
      <c r="BV191" s="230" t="s">
        <v>270</v>
      </c>
      <c r="BW191" s="230" t="s">
        <v>270</v>
      </c>
      <c r="BX191" s="230" t="s">
        <v>270</v>
      </c>
      <c r="BY191" s="230" t="s">
        <v>270</v>
      </c>
      <c r="BZ191" s="230" t="s">
        <v>270</v>
      </c>
      <c r="CA191" s="230" t="s">
        <v>270</v>
      </c>
      <c r="CB191" s="230" t="s">
        <v>270</v>
      </c>
      <c r="CC191" s="230" t="s">
        <v>270</v>
      </c>
      <c r="CD191" s="230" t="s">
        <v>270</v>
      </c>
      <c r="CE191" s="230" t="s">
        <v>270</v>
      </c>
      <c r="CF191" s="230" t="s">
        <v>270</v>
      </c>
      <c r="CG191" s="230" t="s">
        <v>270</v>
      </c>
      <c r="CH191" s="230" t="s">
        <v>270</v>
      </c>
      <c r="CI191" s="230" t="s">
        <v>270</v>
      </c>
      <c r="CJ191" s="230" t="s">
        <v>270</v>
      </c>
      <c r="CK191" s="230" t="s">
        <v>270</v>
      </c>
      <c r="CL191" s="230" t="s">
        <v>270</v>
      </c>
      <c r="CM191" s="230" t="s">
        <v>270</v>
      </c>
      <c r="CN191" s="230" t="s">
        <v>270</v>
      </c>
      <c r="CO191" s="230" t="s">
        <v>270</v>
      </c>
      <c r="CP191" s="230" t="s">
        <v>270</v>
      </c>
      <c r="CQ191" s="230" t="s">
        <v>270</v>
      </c>
      <c r="CR191" s="230" t="s">
        <v>270</v>
      </c>
      <c r="CS191" s="230" t="s">
        <v>270</v>
      </c>
      <c r="CT191" s="230" t="s">
        <v>270</v>
      </c>
      <c r="CU191" s="230" t="s">
        <v>270</v>
      </c>
      <c r="CV191" s="230" t="s">
        <v>270</v>
      </c>
      <c r="CW191" s="230" t="s">
        <v>270</v>
      </c>
      <c r="CX191" s="230" t="s">
        <v>270</v>
      </c>
      <c r="CY191" s="230" t="s">
        <v>270</v>
      </c>
      <c r="CZ191" s="230" t="s">
        <v>270</v>
      </c>
      <c r="DA191" s="230" t="s">
        <v>270</v>
      </c>
      <c r="DB191" s="230" t="s">
        <v>270</v>
      </c>
      <c r="DC191" s="230" t="s">
        <v>270</v>
      </c>
      <c r="DD191" s="230" t="s">
        <v>270</v>
      </c>
      <c r="DE191" s="230" t="s">
        <v>270</v>
      </c>
      <c r="DF191" s="230" t="s">
        <v>270</v>
      </c>
      <c r="DG191" s="230" t="s">
        <v>270</v>
      </c>
      <c r="DH191" s="230" t="s">
        <v>270</v>
      </c>
      <c r="DI191" s="230" t="s">
        <v>270</v>
      </c>
      <c r="DJ191" s="230" t="s">
        <v>270</v>
      </c>
      <c r="DK191" s="230" t="s">
        <v>270</v>
      </c>
      <c r="DL191" s="230" t="s">
        <v>270</v>
      </c>
      <c r="DM191" s="230" t="s">
        <v>270</v>
      </c>
      <c r="DN191" s="230" t="s">
        <v>270</v>
      </c>
      <c r="DO191" s="230" t="s">
        <v>270</v>
      </c>
      <c r="DP191" s="230" t="s">
        <v>270</v>
      </c>
      <c r="DQ191" s="230" t="s">
        <v>270</v>
      </c>
      <c r="DR191" s="230" t="s">
        <v>270</v>
      </c>
      <c r="DS191" s="230" t="s">
        <v>270</v>
      </c>
      <c r="DT191" s="230" t="s">
        <v>270</v>
      </c>
      <c r="DU191" s="230" t="s">
        <v>270</v>
      </c>
      <c r="DV191" s="230" t="s">
        <v>270</v>
      </c>
      <c r="DW191" s="230" t="s">
        <v>270</v>
      </c>
      <c r="DX191" s="230" t="s">
        <v>270</v>
      </c>
      <c r="DY191" s="230" t="s">
        <v>270</v>
      </c>
      <c r="DZ191" s="230" t="s">
        <v>270</v>
      </c>
      <c r="EA191" s="230" t="s">
        <v>270</v>
      </c>
      <c r="EB191" s="230" t="s">
        <v>270</v>
      </c>
      <c r="EC191" s="230" t="s">
        <v>270</v>
      </c>
      <c r="ED191" s="230" t="s">
        <v>270</v>
      </c>
      <c r="EE191" s="230" t="s">
        <v>270</v>
      </c>
      <c r="EF191" s="230" t="s">
        <v>270</v>
      </c>
      <c r="EG191" s="230" t="s">
        <v>270</v>
      </c>
      <c r="EH191" s="230" t="s">
        <v>270</v>
      </c>
      <c r="EI191" s="230" t="s">
        <v>270</v>
      </c>
      <c r="EJ191" s="230" t="s">
        <v>270</v>
      </c>
      <c r="EK191" s="230" t="s">
        <v>270</v>
      </c>
      <c r="EL191" s="230" t="s">
        <v>270</v>
      </c>
      <c r="EM191" s="230" t="s">
        <v>270</v>
      </c>
      <c r="EN191" s="230" t="s">
        <v>270</v>
      </c>
      <c r="EO191" s="230" t="s">
        <v>270</v>
      </c>
      <c r="EP191" s="230" t="s">
        <v>270</v>
      </c>
      <c r="EQ191" s="230" t="s">
        <v>270</v>
      </c>
      <c r="ER191" s="230" t="s">
        <v>270</v>
      </c>
      <c r="ES191" s="230" t="s">
        <v>341</v>
      </c>
      <c r="ET191" s="230" t="s">
        <v>270</v>
      </c>
      <c r="EU191" s="230" t="s">
        <v>270</v>
      </c>
      <c r="EV191" s="230" t="s">
        <v>270</v>
      </c>
      <c r="EW191" s="230" t="s">
        <v>270</v>
      </c>
      <c r="EX191" s="230" t="s">
        <v>270</v>
      </c>
      <c r="EY191" s="230" t="s">
        <v>270</v>
      </c>
      <c r="EZ191" s="230" t="s">
        <v>270</v>
      </c>
      <c r="FA191" s="230" t="s">
        <v>270</v>
      </c>
      <c r="FB191" s="230" t="s">
        <v>270</v>
      </c>
      <c r="FC191" s="230" t="s">
        <v>270</v>
      </c>
      <c r="FD191" s="230" t="s">
        <v>270</v>
      </c>
      <c r="FE191" s="230" t="s">
        <v>270</v>
      </c>
      <c r="FF191" s="230" t="s">
        <v>270</v>
      </c>
      <c r="FG191" s="230" t="s">
        <v>270</v>
      </c>
      <c r="FH191" s="230" t="s">
        <v>270</v>
      </c>
      <c r="FI191" s="230" t="s">
        <v>270</v>
      </c>
      <c r="FJ191" s="230" t="s">
        <v>270</v>
      </c>
      <c r="FK191" s="230" t="s">
        <v>270</v>
      </c>
      <c r="FL191" s="230" t="s">
        <v>270</v>
      </c>
      <c r="FM191" s="230" t="s">
        <v>270</v>
      </c>
      <c r="FN191" s="230" t="s">
        <v>270</v>
      </c>
      <c r="FO191" s="230" t="s">
        <v>270</v>
      </c>
      <c r="FP191" s="230" t="s">
        <v>270</v>
      </c>
      <c r="FQ191" s="230" t="s">
        <v>270</v>
      </c>
      <c r="FR191" s="230" t="s">
        <v>270</v>
      </c>
      <c r="FS191" s="230" t="s">
        <v>270</v>
      </c>
      <c r="FT191" s="230" t="s">
        <v>270</v>
      </c>
      <c r="FU191" s="230" t="s">
        <v>270</v>
      </c>
      <c r="FV191" s="230" t="s">
        <v>270</v>
      </c>
      <c r="FW191" s="230" t="s">
        <v>270</v>
      </c>
      <c r="FX191" s="230" t="s">
        <v>270</v>
      </c>
      <c r="FY191" s="230" t="s">
        <v>270</v>
      </c>
      <c r="FZ191" s="230" t="s">
        <v>270</v>
      </c>
      <c r="GA191" s="230" t="s">
        <v>270</v>
      </c>
      <c r="GB191" s="230" t="s">
        <v>270</v>
      </c>
      <c r="GC191" s="230" t="s">
        <v>270</v>
      </c>
      <c r="GD191" s="230" t="s">
        <v>270</v>
      </c>
      <c r="GE191" s="230" t="s">
        <v>270</v>
      </c>
      <c r="GF191" s="230" t="s">
        <v>270</v>
      </c>
      <c r="GG191" s="230" t="s">
        <v>270</v>
      </c>
      <c r="GH191" s="230" t="s">
        <v>270</v>
      </c>
      <c r="GI191" s="230" t="s">
        <v>270</v>
      </c>
      <c r="GJ191" s="230" t="s">
        <v>270</v>
      </c>
      <c r="GK191" s="230" t="s">
        <v>270</v>
      </c>
      <c r="GL191" s="230" t="s">
        <v>270</v>
      </c>
      <c r="GM191" s="230" t="s">
        <v>270</v>
      </c>
      <c r="GN191" s="230" t="s">
        <v>270</v>
      </c>
      <c r="GO191" s="230" t="s">
        <v>270</v>
      </c>
      <c r="GP191" s="228"/>
      <c r="GQ191" s="229" cm="1">
        <f t="array" ref="GQ191">IF(OR(N191:ER191='Annex.1　DeclarationDesired'!$F$30),ROW(),"")</f>
        <v>191</v>
      </c>
      <c r="GR191" s="229"/>
    </row>
    <row r="192" spans="1:200" s="230" customFormat="1" ht="20.65" customHeight="1">
      <c r="A192" s="242" t="s">
        <v>1105</v>
      </c>
      <c r="B192" s="241" t="s">
        <v>1102</v>
      </c>
      <c r="C192" s="235" t="s">
        <v>1106</v>
      </c>
      <c r="D192" s="235" t="s">
        <v>1107</v>
      </c>
      <c r="E192" s="235"/>
      <c r="F192" s="235"/>
      <c r="G192" s="235" t="s">
        <v>1108</v>
      </c>
      <c r="H192" s="235" t="s">
        <v>265</v>
      </c>
      <c r="I192" s="235" t="s">
        <v>1108</v>
      </c>
      <c r="J192" s="235" t="s">
        <v>267</v>
      </c>
      <c r="K192" s="235"/>
      <c r="L192" s="235" t="s">
        <v>268</v>
      </c>
      <c r="M192" s="230" t="s">
        <v>298</v>
      </c>
      <c r="N192" s="230">
        <v>6020</v>
      </c>
      <c r="O192" s="230" t="s">
        <v>498</v>
      </c>
      <c r="P192" s="230">
        <v>7010</v>
      </c>
      <c r="Q192" s="230">
        <v>7030</v>
      </c>
      <c r="R192" s="230">
        <v>7060</v>
      </c>
      <c r="S192" s="230">
        <v>7080</v>
      </c>
      <c r="T192" s="230">
        <v>7090</v>
      </c>
      <c r="U192" s="230">
        <v>8010</v>
      </c>
      <c r="V192" s="230">
        <v>9020</v>
      </c>
      <c r="W192" s="230">
        <v>9050</v>
      </c>
      <c r="BH192" s="230" t="s">
        <v>270</v>
      </c>
      <c r="BI192" s="230" t="s">
        <v>270</v>
      </c>
      <c r="BJ192" s="230" t="s">
        <v>270</v>
      </c>
      <c r="BK192" s="230" t="s">
        <v>270</v>
      </c>
      <c r="BL192" s="230" t="s">
        <v>270</v>
      </c>
      <c r="BM192" s="230" t="s">
        <v>270</v>
      </c>
      <c r="BN192" s="230" t="s">
        <v>270</v>
      </c>
      <c r="BO192" s="230" t="s">
        <v>270</v>
      </c>
      <c r="BP192" s="230" t="s">
        <v>270</v>
      </c>
      <c r="BQ192" s="230" t="s">
        <v>270</v>
      </c>
      <c r="BR192" s="230" t="s">
        <v>270</v>
      </c>
      <c r="BS192" s="230" t="s">
        <v>270</v>
      </c>
      <c r="BT192" s="230" t="s">
        <v>270</v>
      </c>
      <c r="BU192" s="230" t="s">
        <v>270</v>
      </c>
      <c r="BV192" s="230" t="s">
        <v>270</v>
      </c>
      <c r="BW192" s="230" t="s">
        <v>270</v>
      </c>
      <c r="BX192" s="230" t="s">
        <v>270</v>
      </c>
      <c r="BY192" s="230" t="s">
        <v>270</v>
      </c>
      <c r="BZ192" s="230" t="s">
        <v>270</v>
      </c>
      <c r="CA192" s="230" t="s">
        <v>270</v>
      </c>
      <c r="CB192" s="230" t="s">
        <v>270</v>
      </c>
      <c r="CC192" s="230" t="s">
        <v>270</v>
      </c>
      <c r="CD192" s="230" t="s">
        <v>270</v>
      </c>
      <c r="CE192" s="230" t="s">
        <v>270</v>
      </c>
      <c r="CF192" s="230" t="s">
        <v>270</v>
      </c>
      <c r="CG192" s="230" t="s">
        <v>270</v>
      </c>
      <c r="CH192" s="230" t="s">
        <v>270</v>
      </c>
      <c r="CI192" s="230" t="s">
        <v>270</v>
      </c>
      <c r="CJ192" s="230" t="s">
        <v>270</v>
      </c>
      <c r="CK192" s="230" t="s">
        <v>270</v>
      </c>
      <c r="CL192" s="230" t="s">
        <v>270</v>
      </c>
      <c r="CM192" s="230" t="s">
        <v>270</v>
      </c>
      <c r="CN192" s="230" t="s">
        <v>270</v>
      </c>
      <c r="CO192" s="230" t="s">
        <v>270</v>
      </c>
      <c r="CP192" s="230" t="s">
        <v>270</v>
      </c>
      <c r="CQ192" s="230" t="s">
        <v>270</v>
      </c>
      <c r="CR192" s="230" t="s">
        <v>270</v>
      </c>
      <c r="CS192" s="230" t="s">
        <v>270</v>
      </c>
      <c r="CT192" s="230" t="s">
        <v>270</v>
      </c>
      <c r="CU192" s="230" t="s">
        <v>270</v>
      </c>
      <c r="CV192" s="230" t="s">
        <v>270</v>
      </c>
      <c r="CW192" s="230" t="s">
        <v>270</v>
      </c>
      <c r="CX192" s="230" t="s">
        <v>270</v>
      </c>
      <c r="CY192" s="230" t="s">
        <v>270</v>
      </c>
      <c r="CZ192" s="230" t="s">
        <v>270</v>
      </c>
      <c r="DA192" s="230" t="s">
        <v>270</v>
      </c>
      <c r="DB192" s="230" t="s">
        <v>270</v>
      </c>
      <c r="DC192" s="230" t="s">
        <v>270</v>
      </c>
      <c r="DD192" s="230" t="s">
        <v>270</v>
      </c>
      <c r="DE192" s="230" t="s">
        <v>270</v>
      </c>
      <c r="DF192" s="230" t="s">
        <v>270</v>
      </c>
      <c r="DG192" s="230" t="s">
        <v>270</v>
      </c>
      <c r="DH192" s="230" t="s">
        <v>270</v>
      </c>
      <c r="DI192" s="230" t="s">
        <v>270</v>
      </c>
      <c r="DJ192" s="230" t="s">
        <v>270</v>
      </c>
      <c r="DK192" s="230" t="s">
        <v>270</v>
      </c>
      <c r="DL192" s="230" t="s">
        <v>270</v>
      </c>
      <c r="DM192" s="230" t="s">
        <v>270</v>
      </c>
      <c r="DN192" s="230" t="s">
        <v>270</v>
      </c>
      <c r="DO192" s="230" t="s">
        <v>270</v>
      </c>
      <c r="DP192" s="230" t="s">
        <v>270</v>
      </c>
      <c r="DQ192" s="230" t="s">
        <v>270</v>
      </c>
      <c r="DR192" s="230" t="s">
        <v>270</v>
      </c>
      <c r="DS192" s="230" t="s">
        <v>270</v>
      </c>
      <c r="DT192" s="230" t="s">
        <v>270</v>
      </c>
      <c r="DU192" s="230" t="s">
        <v>270</v>
      </c>
      <c r="DV192" s="230" t="s">
        <v>270</v>
      </c>
      <c r="DW192" s="230" t="s">
        <v>270</v>
      </c>
      <c r="DX192" s="230" t="s">
        <v>270</v>
      </c>
      <c r="DY192" s="230" t="s">
        <v>270</v>
      </c>
      <c r="DZ192" s="230" t="s">
        <v>270</v>
      </c>
      <c r="EA192" s="230" t="s">
        <v>270</v>
      </c>
      <c r="EB192" s="230" t="s">
        <v>270</v>
      </c>
      <c r="EC192" s="230" t="s">
        <v>270</v>
      </c>
      <c r="ED192" s="230" t="s">
        <v>270</v>
      </c>
      <c r="EE192" s="230" t="s">
        <v>270</v>
      </c>
      <c r="EF192" s="230" t="s">
        <v>270</v>
      </c>
      <c r="EG192" s="230" t="s">
        <v>270</v>
      </c>
      <c r="EH192" s="230" t="s">
        <v>270</v>
      </c>
      <c r="EI192" s="230" t="s">
        <v>270</v>
      </c>
      <c r="EJ192" s="230" t="s">
        <v>270</v>
      </c>
      <c r="EK192" s="230" t="s">
        <v>270</v>
      </c>
      <c r="EL192" s="230" t="s">
        <v>270</v>
      </c>
      <c r="EM192" s="230" t="s">
        <v>270</v>
      </c>
      <c r="EN192" s="230" t="s">
        <v>270</v>
      </c>
      <c r="EO192" s="230" t="s">
        <v>270</v>
      </c>
      <c r="EP192" s="230" t="s">
        <v>270</v>
      </c>
      <c r="EQ192" s="230" t="s">
        <v>270</v>
      </c>
      <c r="ER192" s="230" t="s">
        <v>270</v>
      </c>
      <c r="ES192" s="230" t="s">
        <v>340</v>
      </c>
      <c r="ET192" s="230" t="s">
        <v>341</v>
      </c>
      <c r="EU192" s="230" t="s">
        <v>342</v>
      </c>
      <c r="EV192" s="230" t="s">
        <v>270</v>
      </c>
      <c r="EW192" s="230" t="s">
        <v>270</v>
      </c>
      <c r="EX192" s="230" t="s">
        <v>270</v>
      </c>
      <c r="EY192" s="230" t="s">
        <v>270</v>
      </c>
      <c r="EZ192" s="230" t="s">
        <v>270</v>
      </c>
      <c r="FA192" s="230" t="s">
        <v>270</v>
      </c>
      <c r="FB192" s="230" t="s">
        <v>270</v>
      </c>
      <c r="FC192" s="230" t="s">
        <v>270</v>
      </c>
      <c r="FD192" s="230" t="s">
        <v>270</v>
      </c>
      <c r="FE192" s="230" t="s">
        <v>270</v>
      </c>
      <c r="FF192" s="230" t="s">
        <v>270</v>
      </c>
      <c r="FG192" s="230" t="s">
        <v>270</v>
      </c>
      <c r="FH192" s="230" t="s">
        <v>270</v>
      </c>
      <c r="FI192" s="230" t="s">
        <v>270</v>
      </c>
      <c r="FJ192" s="230" t="s">
        <v>270</v>
      </c>
      <c r="FK192" s="230" t="s">
        <v>270</v>
      </c>
      <c r="FL192" s="230" t="s">
        <v>270</v>
      </c>
      <c r="FM192" s="230" t="s">
        <v>270</v>
      </c>
      <c r="FN192" s="230" t="s">
        <v>270</v>
      </c>
      <c r="FO192" s="230" t="s">
        <v>270</v>
      </c>
      <c r="FP192" s="230" t="s">
        <v>270</v>
      </c>
      <c r="FQ192" s="230" t="s">
        <v>270</v>
      </c>
      <c r="FR192" s="230" t="s">
        <v>270</v>
      </c>
      <c r="FS192" s="230" t="s">
        <v>270</v>
      </c>
      <c r="FT192" s="230" t="s">
        <v>270</v>
      </c>
      <c r="FU192" s="230" t="s">
        <v>270</v>
      </c>
      <c r="FV192" s="230" t="s">
        <v>270</v>
      </c>
      <c r="FW192" s="230" t="s">
        <v>270</v>
      </c>
      <c r="FX192" s="230" t="s">
        <v>270</v>
      </c>
      <c r="FY192" s="230" t="s">
        <v>270</v>
      </c>
      <c r="FZ192" s="230" t="s">
        <v>270</v>
      </c>
      <c r="GA192" s="230" t="s">
        <v>270</v>
      </c>
      <c r="GB192" s="230" t="s">
        <v>270</v>
      </c>
      <c r="GC192" s="230" t="s">
        <v>270</v>
      </c>
      <c r="GD192" s="230" t="s">
        <v>270</v>
      </c>
      <c r="GE192" s="230" t="s">
        <v>270</v>
      </c>
      <c r="GF192" s="230" t="s">
        <v>270</v>
      </c>
      <c r="GG192" s="230" t="s">
        <v>270</v>
      </c>
      <c r="GH192" s="230" t="s">
        <v>270</v>
      </c>
      <c r="GI192" s="230" t="s">
        <v>270</v>
      </c>
      <c r="GJ192" s="230" t="s">
        <v>270</v>
      </c>
      <c r="GK192" s="230" t="s">
        <v>270</v>
      </c>
      <c r="GL192" s="230" t="s">
        <v>270</v>
      </c>
      <c r="GM192" s="230" t="s">
        <v>270</v>
      </c>
      <c r="GN192" s="230" t="s">
        <v>270</v>
      </c>
      <c r="GO192" s="230" t="s">
        <v>270</v>
      </c>
      <c r="GP192" s="228"/>
      <c r="GQ192" s="229" cm="1">
        <f t="array" ref="GQ192">IF(OR(N192:ER192='Annex.1　DeclarationDesired'!$F$30),ROW(),"")</f>
        <v>192</v>
      </c>
      <c r="GR192" s="229"/>
    </row>
    <row r="193" spans="1:200" s="230" customFormat="1" ht="20.65" customHeight="1">
      <c r="A193" s="242" t="s">
        <v>1109</v>
      </c>
      <c r="B193" s="241" t="s">
        <v>1102</v>
      </c>
      <c r="C193" s="235" t="s">
        <v>1106</v>
      </c>
      <c r="D193" s="235" t="s">
        <v>1110</v>
      </c>
      <c r="E193" s="235"/>
      <c r="F193" s="235"/>
      <c r="G193" s="235" t="s">
        <v>1111</v>
      </c>
      <c r="H193" s="235" t="s">
        <v>265</v>
      </c>
      <c r="I193" s="235" t="s">
        <v>1111</v>
      </c>
      <c r="J193" s="235" t="s">
        <v>265</v>
      </c>
      <c r="K193" s="235" t="s">
        <v>1111</v>
      </c>
      <c r="L193" s="235" t="s">
        <v>268</v>
      </c>
      <c r="M193" s="230" t="s">
        <v>298</v>
      </c>
      <c r="N193" s="230">
        <v>4020</v>
      </c>
      <c r="O193" s="230">
        <v>4030</v>
      </c>
      <c r="P193" s="230" t="s">
        <v>602</v>
      </c>
      <c r="Q193" s="230" t="s">
        <v>603</v>
      </c>
      <c r="R193" s="230" t="s">
        <v>888</v>
      </c>
      <c r="S193" s="230">
        <v>6010</v>
      </c>
      <c r="T193" s="230">
        <v>6020</v>
      </c>
      <c r="U193" s="230" t="s">
        <v>498</v>
      </c>
      <c r="V193" s="230" t="s">
        <v>499</v>
      </c>
      <c r="W193" s="230">
        <v>7010</v>
      </c>
      <c r="X193" s="230">
        <v>7040</v>
      </c>
      <c r="Y193" s="230">
        <v>7050</v>
      </c>
      <c r="Z193" s="230" t="s">
        <v>604</v>
      </c>
      <c r="AA193" s="230">
        <v>8010</v>
      </c>
      <c r="AB193" s="230">
        <v>8020</v>
      </c>
      <c r="AC193" s="230" t="s">
        <v>605</v>
      </c>
      <c r="AD193" s="230" t="s">
        <v>500</v>
      </c>
      <c r="AE193" s="230">
        <v>9020</v>
      </c>
      <c r="AF193" s="230">
        <v>22050</v>
      </c>
      <c r="AG193" s="230">
        <v>22060</v>
      </c>
      <c r="AH193" s="230">
        <v>23030</v>
      </c>
      <c r="AI193" s="230">
        <v>25030</v>
      </c>
      <c r="AJ193" s="230">
        <v>41010</v>
      </c>
      <c r="AK193" s="230">
        <v>41030</v>
      </c>
      <c r="AL193" s="230">
        <v>41050</v>
      </c>
      <c r="AM193" s="230">
        <v>63010</v>
      </c>
      <c r="AN193" s="230">
        <v>63040</v>
      </c>
      <c r="AO193" s="230">
        <v>64020</v>
      </c>
      <c r="AP193" s="230">
        <v>64050</v>
      </c>
      <c r="AQ193" s="230">
        <v>64060</v>
      </c>
      <c r="BH193" s="230" t="s">
        <v>270</v>
      </c>
      <c r="BI193" s="230" t="s">
        <v>270</v>
      </c>
      <c r="BJ193" s="230" t="s">
        <v>270</v>
      </c>
      <c r="BK193" s="230" t="s">
        <v>270</v>
      </c>
      <c r="BL193" s="230" t="s">
        <v>270</v>
      </c>
      <c r="BM193" s="230" t="s">
        <v>270</v>
      </c>
      <c r="BN193" s="230" t="s">
        <v>270</v>
      </c>
      <c r="BO193" s="230" t="s">
        <v>270</v>
      </c>
      <c r="BP193" s="230" t="s">
        <v>270</v>
      </c>
      <c r="BQ193" s="230" t="s">
        <v>270</v>
      </c>
      <c r="BR193" s="230" t="s">
        <v>270</v>
      </c>
      <c r="BS193" s="230" t="s">
        <v>270</v>
      </c>
      <c r="BT193" s="230" t="s">
        <v>270</v>
      </c>
      <c r="BU193" s="230" t="s">
        <v>270</v>
      </c>
      <c r="BV193" s="230" t="s">
        <v>270</v>
      </c>
      <c r="BW193" s="230" t="s">
        <v>270</v>
      </c>
      <c r="BX193" s="230" t="s">
        <v>270</v>
      </c>
      <c r="BY193" s="230" t="s">
        <v>270</v>
      </c>
      <c r="BZ193" s="230" t="s">
        <v>270</v>
      </c>
      <c r="CA193" s="230" t="s">
        <v>270</v>
      </c>
      <c r="CB193" s="230" t="s">
        <v>270</v>
      </c>
      <c r="CC193" s="230" t="s">
        <v>270</v>
      </c>
      <c r="CD193" s="230" t="s">
        <v>270</v>
      </c>
      <c r="CE193" s="230" t="s">
        <v>270</v>
      </c>
      <c r="CF193" s="230" t="s">
        <v>270</v>
      </c>
      <c r="CG193" s="230" t="s">
        <v>270</v>
      </c>
      <c r="CH193" s="230" t="s">
        <v>270</v>
      </c>
      <c r="CI193" s="230" t="s">
        <v>270</v>
      </c>
      <c r="CJ193" s="230" t="s">
        <v>270</v>
      </c>
      <c r="CK193" s="230" t="s">
        <v>270</v>
      </c>
      <c r="CL193" s="230" t="s">
        <v>270</v>
      </c>
      <c r="CM193" s="230" t="s">
        <v>270</v>
      </c>
      <c r="CN193" s="230" t="s">
        <v>270</v>
      </c>
      <c r="CO193" s="230" t="s">
        <v>270</v>
      </c>
      <c r="CP193" s="230" t="s">
        <v>270</v>
      </c>
      <c r="CQ193" s="230" t="s">
        <v>270</v>
      </c>
      <c r="CR193" s="230" t="s">
        <v>270</v>
      </c>
      <c r="CS193" s="230" t="s">
        <v>270</v>
      </c>
      <c r="CT193" s="230" t="s">
        <v>270</v>
      </c>
      <c r="CU193" s="230" t="s">
        <v>270</v>
      </c>
      <c r="CV193" s="230" t="s">
        <v>270</v>
      </c>
      <c r="CW193" s="230" t="s">
        <v>270</v>
      </c>
      <c r="CX193" s="230" t="s">
        <v>270</v>
      </c>
      <c r="CY193" s="230" t="s">
        <v>270</v>
      </c>
      <c r="CZ193" s="230" t="s">
        <v>270</v>
      </c>
      <c r="DA193" s="230" t="s">
        <v>270</v>
      </c>
      <c r="DB193" s="230" t="s">
        <v>270</v>
      </c>
      <c r="DC193" s="230" t="s">
        <v>270</v>
      </c>
      <c r="DD193" s="230" t="s">
        <v>270</v>
      </c>
      <c r="DE193" s="230" t="s">
        <v>270</v>
      </c>
      <c r="DF193" s="230" t="s">
        <v>270</v>
      </c>
      <c r="DG193" s="230" t="s">
        <v>270</v>
      </c>
      <c r="DH193" s="230" t="s">
        <v>270</v>
      </c>
      <c r="DI193" s="230" t="s">
        <v>270</v>
      </c>
      <c r="DJ193" s="230" t="s">
        <v>270</v>
      </c>
      <c r="DK193" s="230" t="s">
        <v>270</v>
      </c>
      <c r="DL193" s="230" t="s">
        <v>270</v>
      </c>
      <c r="DM193" s="230" t="s">
        <v>270</v>
      </c>
      <c r="DN193" s="230" t="s">
        <v>270</v>
      </c>
      <c r="DO193" s="230" t="s">
        <v>270</v>
      </c>
      <c r="DP193" s="230" t="s">
        <v>270</v>
      </c>
      <c r="DQ193" s="230" t="s">
        <v>270</v>
      </c>
      <c r="DR193" s="230" t="s">
        <v>270</v>
      </c>
      <c r="DS193" s="230" t="s">
        <v>270</v>
      </c>
      <c r="DT193" s="230" t="s">
        <v>270</v>
      </c>
      <c r="DU193" s="230" t="s">
        <v>270</v>
      </c>
      <c r="DV193" s="230" t="s">
        <v>270</v>
      </c>
      <c r="DW193" s="230" t="s">
        <v>270</v>
      </c>
      <c r="DX193" s="230" t="s">
        <v>270</v>
      </c>
      <c r="DY193" s="230" t="s">
        <v>270</v>
      </c>
      <c r="DZ193" s="230" t="s">
        <v>270</v>
      </c>
      <c r="EA193" s="230" t="s">
        <v>270</v>
      </c>
      <c r="EB193" s="230" t="s">
        <v>270</v>
      </c>
      <c r="EC193" s="230" t="s">
        <v>270</v>
      </c>
      <c r="ED193" s="230" t="s">
        <v>270</v>
      </c>
      <c r="EE193" s="230" t="s">
        <v>270</v>
      </c>
      <c r="EF193" s="230" t="s">
        <v>270</v>
      </c>
      <c r="EG193" s="230" t="s">
        <v>270</v>
      </c>
      <c r="EH193" s="230" t="s">
        <v>270</v>
      </c>
      <c r="EI193" s="230" t="s">
        <v>270</v>
      </c>
      <c r="EJ193" s="230" t="s">
        <v>270</v>
      </c>
      <c r="EK193" s="230" t="s">
        <v>270</v>
      </c>
      <c r="EL193" s="230" t="s">
        <v>270</v>
      </c>
      <c r="EM193" s="230" t="s">
        <v>270</v>
      </c>
      <c r="EN193" s="230" t="s">
        <v>270</v>
      </c>
      <c r="EO193" s="230" t="s">
        <v>270</v>
      </c>
      <c r="EP193" s="230" t="s">
        <v>270</v>
      </c>
      <c r="EQ193" s="230" t="s">
        <v>270</v>
      </c>
      <c r="ER193" s="230" t="s">
        <v>270</v>
      </c>
      <c r="ES193" s="230" t="s">
        <v>338</v>
      </c>
      <c r="ET193" s="230" t="s">
        <v>340</v>
      </c>
      <c r="EU193" s="230" t="s">
        <v>341</v>
      </c>
      <c r="EV193" s="230" t="s">
        <v>342</v>
      </c>
      <c r="EW193" s="230" t="s">
        <v>351</v>
      </c>
      <c r="EX193" s="230" t="s">
        <v>354</v>
      </c>
      <c r="EY193" s="230" t="s">
        <v>302</v>
      </c>
      <c r="EZ193" s="230" t="s">
        <v>355</v>
      </c>
      <c r="FA193" s="230" t="s">
        <v>358</v>
      </c>
      <c r="FB193" s="230" t="s">
        <v>369</v>
      </c>
      <c r="FC193" s="230" t="s">
        <v>343</v>
      </c>
      <c r="FD193" s="230" t="s">
        <v>270</v>
      </c>
      <c r="FE193" s="230" t="s">
        <v>270</v>
      </c>
      <c r="FF193" s="230" t="s">
        <v>270</v>
      </c>
      <c r="FG193" s="230" t="s">
        <v>270</v>
      </c>
      <c r="FH193" s="230" t="s">
        <v>270</v>
      </c>
      <c r="FI193" s="230" t="s">
        <v>270</v>
      </c>
      <c r="FJ193" s="230" t="s">
        <v>270</v>
      </c>
      <c r="FK193" s="230" t="s">
        <v>270</v>
      </c>
      <c r="FL193" s="230" t="s">
        <v>270</v>
      </c>
      <c r="FM193" s="230" t="s">
        <v>270</v>
      </c>
      <c r="FN193" s="230" t="s">
        <v>270</v>
      </c>
      <c r="FO193" s="230" t="s">
        <v>270</v>
      </c>
      <c r="FP193" s="230" t="s">
        <v>270</v>
      </c>
      <c r="FQ193" s="230" t="s">
        <v>270</v>
      </c>
      <c r="FR193" s="230" t="s">
        <v>270</v>
      </c>
      <c r="FS193" s="230" t="s">
        <v>270</v>
      </c>
      <c r="FT193" s="230" t="s">
        <v>270</v>
      </c>
      <c r="FU193" s="230" t="s">
        <v>270</v>
      </c>
      <c r="FV193" s="230" t="s">
        <v>270</v>
      </c>
      <c r="FW193" s="230" t="s">
        <v>270</v>
      </c>
      <c r="FX193" s="230" t="s">
        <v>270</v>
      </c>
      <c r="FY193" s="230" t="s">
        <v>270</v>
      </c>
      <c r="FZ193" s="230" t="s">
        <v>270</v>
      </c>
      <c r="GA193" s="230" t="s">
        <v>270</v>
      </c>
      <c r="GB193" s="230" t="s">
        <v>270</v>
      </c>
      <c r="GC193" s="230" t="s">
        <v>270</v>
      </c>
      <c r="GD193" s="230" t="s">
        <v>270</v>
      </c>
      <c r="GE193" s="230" t="s">
        <v>270</v>
      </c>
      <c r="GF193" s="230" t="s">
        <v>270</v>
      </c>
      <c r="GG193" s="230" t="s">
        <v>270</v>
      </c>
      <c r="GH193" s="230" t="s">
        <v>270</v>
      </c>
      <c r="GI193" s="230" t="s">
        <v>270</v>
      </c>
      <c r="GJ193" s="230" t="s">
        <v>270</v>
      </c>
      <c r="GK193" s="230" t="s">
        <v>270</v>
      </c>
      <c r="GL193" s="230" t="s">
        <v>270</v>
      </c>
      <c r="GM193" s="230" t="s">
        <v>270</v>
      </c>
      <c r="GN193" s="230" t="s">
        <v>270</v>
      </c>
      <c r="GO193" s="230" t="s">
        <v>270</v>
      </c>
      <c r="GP193" s="228"/>
      <c r="GQ193" s="229" cm="1">
        <f t="array" ref="GQ193">IF(OR(N193:ER193='Annex.1　DeclarationDesired'!$F$30),ROW(),"")</f>
        <v>193</v>
      </c>
      <c r="GR193" s="229"/>
    </row>
    <row r="194" spans="1:200" s="230" customFormat="1" ht="20.65" customHeight="1">
      <c r="A194" s="242" t="s">
        <v>1112</v>
      </c>
      <c r="B194" s="241" t="s">
        <v>1102</v>
      </c>
      <c r="C194" s="235" t="s">
        <v>1113</v>
      </c>
      <c r="D194" s="235" t="s">
        <v>1114</v>
      </c>
      <c r="E194" s="235"/>
      <c r="F194" s="235"/>
      <c r="G194" s="235" t="s">
        <v>1115</v>
      </c>
      <c r="H194" s="235" t="s">
        <v>265</v>
      </c>
      <c r="I194" s="235" t="s">
        <v>1116</v>
      </c>
      <c r="J194" s="235" t="s">
        <v>265</v>
      </c>
      <c r="K194" s="235" t="s">
        <v>1116</v>
      </c>
      <c r="L194" s="235" t="s">
        <v>268</v>
      </c>
      <c r="M194" s="230" t="s">
        <v>298</v>
      </c>
      <c r="N194" s="230">
        <v>38010</v>
      </c>
      <c r="O194" s="230">
        <v>38020</v>
      </c>
      <c r="P194" s="230">
        <v>38060</v>
      </c>
      <c r="Q194" s="230">
        <v>41050</v>
      </c>
      <c r="R194" s="230">
        <v>44030</v>
      </c>
      <c r="S194" s="230">
        <v>44050</v>
      </c>
      <c r="T194" s="230">
        <v>45030</v>
      </c>
      <c r="U194" s="230">
        <v>33020</v>
      </c>
      <c r="BH194" s="230" t="s">
        <v>270</v>
      </c>
      <c r="BI194" s="230" t="s">
        <v>270</v>
      </c>
      <c r="BJ194" s="230" t="s">
        <v>270</v>
      </c>
      <c r="BK194" s="230" t="s">
        <v>270</v>
      </c>
      <c r="BL194" s="230" t="s">
        <v>270</v>
      </c>
      <c r="BM194" s="230" t="s">
        <v>270</v>
      </c>
      <c r="BN194" s="230" t="s">
        <v>270</v>
      </c>
      <c r="BO194" s="230" t="s">
        <v>270</v>
      </c>
      <c r="BP194" s="230" t="s">
        <v>270</v>
      </c>
      <c r="BQ194" s="230" t="s">
        <v>270</v>
      </c>
      <c r="BR194" s="230" t="s">
        <v>270</v>
      </c>
      <c r="BS194" s="230" t="s">
        <v>270</v>
      </c>
      <c r="BT194" s="230" t="s">
        <v>270</v>
      </c>
      <c r="BU194" s="230" t="s">
        <v>270</v>
      </c>
      <c r="BV194" s="230" t="s">
        <v>270</v>
      </c>
      <c r="BW194" s="230" t="s">
        <v>270</v>
      </c>
      <c r="BX194" s="230" t="s">
        <v>270</v>
      </c>
      <c r="BY194" s="230" t="s">
        <v>270</v>
      </c>
      <c r="BZ194" s="230" t="s">
        <v>270</v>
      </c>
      <c r="CA194" s="230" t="s">
        <v>270</v>
      </c>
      <c r="CB194" s="230" t="s">
        <v>270</v>
      </c>
      <c r="CC194" s="230" t="s">
        <v>270</v>
      </c>
      <c r="CD194" s="230" t="s">
        <v>270</v>
      </c>
      <c r="CE194" s="230" t="s">
        <v>270</v>
      </c>
      <c r="CF194" s="230" t="s">
        <v>270</v>
      </c>
      <c r="CG194" s="230" t="s">
        <v>270</v>
      </c>
      <c r="CH194" s="230" t="s">
        <v>270</v>
      </c>
      <c r="CI194" s="230" t="s">
        <v>270</v>
      </c>
      <c r="CJ194" s="230" t="s">
        <v>270</v>
      </c>
      <c r="CK194" s="230" t="s">
        <v>270</v>
      </c>
      <c r="CL194" s="230" t="s">
        <v>270</v>
      </c>
      <c r="CM194" s="230" t="s">
        <v>270</v>
      </c>
      <c r="CN194" s="230" t="s">
        <v>270</v>
      </c>
      <c r="CO194" s="230" t="s">
        <v>270</v>
      </c>
      <c r="CP194" s="230" t="s">
        <v>270</v>
      </c>
      <c r="CQ194" s="230" t="s">
        <v>270</v>
      </c>
      <c r="CR194" s="230" t="s">
        <v>270</v>
      </c>
      <c r="CS194" s="230" t="s">
        <v>270</v>
      </c>
      <c r="CT194" s="230" t="s">
        <v>270</v>
      </c>
      <c r="CU194" s="230" t="s">
        <v>270</v>
      </c>
      <c r="CV194" s="230" t="s">
        <v>270</v>
      </c>
      <c r="CW194" s="230" t="s">
        <v>270</v>
      </c>
      <c r="CX194" s="230" t="s">
        <v>270</v>
      </c>
      <c r="CY194" s="230" t="s">
        <v>270</v>
      </c>
      <c r="CZ194" s="230" t="s">
        <v>270</v>
      </c>
      <c r="DA194" s="230" t="s">
        <v>270</v>
      </c>
      <c r="DB194" s="230" t="s">
        <v>270</v>
      </c>
      <c r="DC194" s="230" t="s">
        <v>270</v>
      </c>
      <c r="DD194" s="230" t="s">
        <v>270</v>
      </c>
      <c r="DE194" s="230" t="s">
        <v>270</v>
      </c>
      <c r="DF194" s="230" t="s">
        <v>270</v>
      </c>
      <c r="DG194" s="230" t="s">
        <v>270</v>
      </c>
      <c r="DH194" s="230" t="s">
        <v>270</v>
      </c>
      <c r="DI194" s="230" t="s">
        <v>270</v>
      </c>
      <c r="DJ194" s="230" t="s">
        <v>270</v>
      </c>
      <c r="DK194" s="230" t="s">
        <v>270</v>
      </c>
      <c r="DL194" s="230" t="s">
        <v>270</v>
      </c>
      <c r="DM194" s="230" t="s">
        <v>270</v>
      </c>
      <c r="DN194" s="230" t="s">
        <v>270</v>
      </c>
      <c r="DO194" s="230" t="s">
        <v>270</v>
      </c>
      <c r="DP194" s="230" t="s">
        <v>270</v>
      </c>
      <c r="DQ194" s="230" t="s">
        <v>270</v>
      </c>
      <c r="DR194" s="230" t="s">
        <v>270</v>
      </c>
      <c r="DS194" s="230" t="s">
        <v>270</v>
      </c>
      <c r="DT194" s="230" t="s">
        <v>270</v>
      </c>
      <c r="DU194" s="230" t="s">
        <v>270</v>
      </c>
      <c r="DV194" s="230" t="s">
        <v>270</v>
      </c>
      <c r="DW194" s="230" t="s">
        <v>270</v>
      </c>
      <c r="DX194" s="230" t="s">
        <v>270</v>
      </c>
      <c r="DY194" s="230" t="s">
        <v>270</v>
      </c>
      <c r="DZ194" s="230" t="s">
        <v>270</v>
      </c>
      <c r="EA194" s="230" t="s">
        <v>270</v>
      </c>
      <c r="EB194" s="230" t="s">
        <v>270</v>
      </c>
      <c r="EC194" s="230" t="s">
        <v>270</v>
      </c>
      <c r="ED194" s="230" t="s">
        <v>270</v>
      </c>
      <c r="EE194" s="230" t="s">
        <v>270</v>
      </c>
      <c r="EF194" s="230" t="s">
        <v>270</v>
      </c>
      <c r="EG194" s="230" t="s">
        <v>270</v>
      </c>
      <c r="EH194" s="230" t="s">
        <v>270</v>
      </c>
      <c r="EI194" s="230" t="s">
        <v>270</v>
      </c>
      <c r="EJ194" s="230" t="s">
        <v>270</v>
      </c>
      <c r="EK194" s="230" t="s">
        <v>270</v>
      </c>
      <c r="EL194" s="230" t="s">
        <v>270</v>
      </c>
      <c r="EM194" s="230" t="s">
        <v>270</v>
      </c>
      <c r="EN194" s="230" t="s">
        <v>270</v>
      </c>
      <c r="EO194" s="230" t="s">
        <v>270</v>
      </c>
      <c r="EP194" s="230" t="s">
        <v>270</v>
      </c>
      <c r="EQ194" s="230" t="s">
        <v>270</v>
      </c>
      <c r="ER194" s="230" t="s">
        <v>270</v>
      </c>
      <c r="ES194" s="230" t="s">
        <v>328</v>
      </c>
      <c r="ET194" s="230" t="s">
        <v>358</v>
      </c>
      <c r="EU194" s="230" t="s">
        <v>319</v>
      </c>
      <c r="EV194" s="230" t="s">
        <v>333</v>
      </c>
      <c r="EW194" s="230" t="s">
        <v>508</v>
      </c>
      <c r="EX194" s="230" t="s">
        <v>270</v>
      </c>
      <c r="EY194" s="230" t="s">
        <v>270</v>
      </c>
      <c r="EZ194" s="230" t="s">
        <v>270</v>
      </c>
      <c r="FA194" s="230" t="s">
        <v>270</v>
      </c>
      <c r="FB194" s="230" t="s">
        <v>270</v>
      </c>
      <c r="FC194" s="230" t="s">
        <v>270</v>
      </c>
      <c r="FD194" s="230" t="s">
        <v>270</v>
      </c>
      <c r="FE194" s="230" t="s">
        <v>270</v>
      </c>
      <c r="FF194" s="230" t="s">
        <v>270</v>
      </c>
      <c r="FG194" s="230" t="s">
        <v>270</v>
      </c>
      <c r="FH194" s="230" t="s">
        <v>270</v>
      </c>
      <c r="FI194" s="230" t="s">
        <v>270</v>
      </c>
      <c r="FJ194" s="230" t="s">
        <v>270</v>
      </c>
      <c r="FK194" s="230" t="s">
        <v>270</v>
      </c>
      <c r="FL194" s="230" t="s">
        <v>270</v>
      </c>
      <c r="FM194" s="230" t="s">
        <v>270</v>
      </c>
      <c r="FN194" s="230" t="s">
        <v>270</v>
      </c>
      <c r="FO194" s="230" t="s">
        <v>270</v>
      </c>
      <c r="FP194" s="230" t="s">
        <v>270</v>
      </c>
      <c r="FQ194" s="230" t="s">
        <v>270</v>
      </c>
      <c r="FR194" s="230" t="s">
        <v>270</v>
      </c>
      <c r="FS194" s="230" t="s">
        <v>270</v>
      </c>
      <c r="FT194" s="230" t="s">
        <v>270</v>
      </c>
      <c r="FU194" s="230" t="s">
        <v>270</v>
      </c>
      <c r="FV194" s="230" t="s">
        <v>270</v>
      </c>
      <c r="FW194" s="230" t="s">
        <v>270</v>
      </c>
      <c r="FX194" s="230" t="s">
        <v>270</v>
      </c>
      <c r="FY194" s="230" t="s">
        <v>270</v>
      </c>
      <c r="FZ194" s="230" t="s">
        <v>270</v>
      </c>
      <c r="GA194" s="230" t="s">
        <v>270</v>
      </c>
      <c r="GB194" s="230" t="s">
        <v>270</v>
      </c>
      <c r="GC194" s="230" t="s">
        <v>270</v>
      </c>
      <c r="GD194" s="230" t="s">
        <v>270</v>
      </c>
      <c r="GE194" s="230" t="s">
        <v>270</v>
      </c>
      <c r="GF194" s="230" t="s">
        <v>270</v>
      </c>
      <c r="GG194" s="230" t="s">
        <v>270</v>
      </c>
      <c r="GH194" s="230" t="s">
        <v>270</v>
      </c>
      <c r="GI194" s="230" t="s">
        <v>270</v>
      </c>
      <c r="GJ194" s="230" t="s">
        <v>270</v>
      </c>
      <c r="GK194" s="230" t="s">
        <v>270</v>
      </c>
      <c r="GL194" s="230" t="s">
        <v>270</v>
      </c>
      <c r="GM194" s="230" t="s">
        <v>270</v>
      </c>
      <c r="GN194" s="230" t="s">
        <v>270</v>
      </c>
      <c r="GO194" s="230" t="s">
        <v>270</v>
      </c>
      <c r="GP194" s="228"/>
      <c r="GQ194" s="229" cm="1">
        <f t="array" ref="GQ194">IF(OR(N194:ER194='Annex.1　DeclarationDesired'!$F$30),ROW(),"")</f>
        <v>194</v>
      </c>
      <c r="GR194" s="229"/>
    </row>
    <row r="195" spans="1:200" s="230" customFormat="1" ht="20.65" customHeight="1">
      <c r="A195" s="242" t="s">
        <v>1117</v>
      </c>
      <c r="B195" s="241" t="s">
        <v>1118</v>
      </c>
      <c r="C195" s="235" t="s">
        <v>1119</v>
      </c>
      <c r="D195" s="235" t="s">
        <v>1120</v>
      </c>
      <c r="E195" s="235" t="s">
        <v>1121</v>
      </c>
      <c r="F195" s="235" t="s">
        <v>1121</v>
      </c>
      <c r="G195" s="235" t="s">
        <v>1122</v>
      </c>
      <c r="H195" s="235" t="s">
        <v>265</v>
      </c>
      <c r="I195" s="235" t="s">
        <v>1121</v>
      </c>
      <c r="J195" s="235"/>
      <c r="K195" s="235"/>
      <c r="L195" s="235" t="s">
        <v>268</v>
      </c>
      <c r="M195" s="230" t="s">
        <v>298</v>
      </c>
      <c r="N195" s="230">
        <v>38010</v>
      </c>
      <c r="O195" s="230">
        <v>38020</v>
      </c>
      <c r="P195" s="230">
        <v>38060</v>
      </c>
      <c r="Q195" s="230">
        <v>39010</v>
      </c>
      <c r="R195" s="230">
        <v>39020</v>
      </c>
      <c r="S195" s="230">
        <v>41020</v>
      </c>
      <c r="T195" s="230">
        <v>41030</v>
      </c>
      <c r="U195" s="230">
        <v>41040</v>
      </c>
      <c r="V195" s="230">
        <v>63010</v>
      </c>
      <c r="W195" s="230">
        <v>64030</v>
      </c>
      <c r="BH195" s="230" t="s">
        <v>270</v>
      </c>
      <c r="BI195" s="230" t="s">
        <v>270</v>
      </c>
      <c r="BJ195" s="230" t="s">
        <v>270</v>
      </c>
      <c r="BK195" s="230" t="s">
        <v>270</v>
      </c>
      <c r="BL195" s="230" t="s">
        <v>270</v>
      </c>
      <c r="BM195" s="230" t="s">
        <v>270</v>
      </c>
      <c r="BN195" s="230" t="s">
        <v>270</v>
      </c>
      <c r="BO195" s="230" t="s">
        <v>270</v>
      </c>
      <c r="BP195" s="230" t="s">
        <v>270</v>
      </c>
      <c r="BQ195" s="230" t="s">
        <v>270</v>
      </c>
      <c r="BR195" s="230" t="s">
        <v>270</v>
      </c>
      <c r="BS195" s="230" t="s">
        <v>270</v>
      </c>
      <c r="BT195" s="230" t="s">
        <v>270</v>
      </c>
      <c r="BU195" s="230" t="s">
        <v>270</v>
      </c>
      <c r="BV195" s="230" t="s">
        <v>270</v>
      </c>
      <c r="BW195" s="230" t="s">
        <v>270</v>
      </c>
      <c r="BX195" s="230" t="s">
        <v>270</v>
      </c>
      <c r="BY195" s="230" t="s">
        <v>270</v>
      </c>
      <c r="BZ195" s="230" t="s">
        <v>270</v>
      </c>
      <c r="CA195" s="230" t="s">
        <v>270</v>
      </c>
      <c r="CB195" s="230" t="s">
        <v>270</v>
      </c>
      <c r="CC195" s="230" t="s">
        <v>270</v>
      </c>
      <c r="CD195" s="230" t="s">
        <v>270</v>
      </c>
      <c r="CE195" s="230" t="s">
        <v>270</v>
      </c>
      <c r="CF195" s="230" t="s">
        <v>270</v>
      </c>
      <c r="CG195" s="230" t="s">
        <v>270</v>
      </c>
      <c r="CH195" s="230" t="s">
        <v>270</v>
      </c>
      <c r="CI195" s="230" t="s">
        <v>270</v>
      </c>
      <c r="CJ195" s="230" t="s">
        <v>270</v>
      </c>
      <c r="CK195" s="230" t="s">
        <v>270</v>
      </c>
      <c r="CL195" s="230" t="s">
        <v>270</v>
      </c>
      <c r="CM195" s="230" t="s">
        <v>270</v>
      </c>
      <c r="CN195" s="230" t="s">
        <v>270</v>
      </c>
      <c r="CO195" s="230" t="s">
        <v>270</v>
      </c>
      <c r="CP195" s="230" t="s">
        <v>270</v>
      </c>
      <c r="CQ195" s="230" t="s">
        <v>270</v>
      </c>
      <c r="CR195" s="230" t="s">
        <v>270</v>
      </c>
      <c r="CS195" s="230" t="s">
        <v>270</v>
      </c>
      <c r="CT195" s="230" t="s">
        <v>270</v>
      </c>
      <c r="CU195" s="230" t="s">
        <v>270</v>
      </c>
      <c r="CV195" s="230" t="s">
        <v>270</v>
      </c>
      <c r="CW195" s="230" t="s">
        <v>270</v>
      </c>
      <c r="CX195" s="230" t="s">
        <v>270</v>
      </c>
      <c r="CY195" s="230" t="s">
        <v>270</v>
      </c>
      <c r="CZ195" s="230" t="s">
        <v>270</v>
      </c>
      <c r="DA195" s="230" t="s">
        <v>270</v>
      </c>
      <c r="DB195" s="230" t="s">
        <v>270</v>
      </c>
      <c r="DC195" s="230" t="s">
        <v>270</v>
      </c>
      <c r="DD195" s="230" t="s">
        <v>270</v>
      </c>
      <c r="DE195" s="230" t="s">
        <v>270</v>
      </c>
      <c r="DF195" s="230" t="s">
        <v>270</v>
      </c>
      <c r="DG195" s="230" t="s">
        <v>270</v>
      </c>
      <c r="DH195" s="230" t="s">
        <v>270</v>
      </c>
      <c r="DI195" s="230" t="s">
        <v>270</v>
      </c>
      <c r="DJ195" s="230" t="s">
        <v>270</v>
      </c>
      <c r="DK195" s="230" t="s">
        <v>270</v>
      </c>
      <c r="DL195" s="230" t="s">
        <v>270</v>
      </c>
      <c r="DM195" s="230" t="s">
        <v>270</v>
      </c>
      <c r="DN195" s="230" t="s">
        <v>270</v>
      </c>
      <c r="DO195" s="230" t="s">
        <v>270</v>
      </c>
      <c r="DP195" s="230" t="s">
        <v>270</v>
      </c>
      <c r="DQ195" s="230" t="s">
        <v>270</v>
      </c>
      <c r="DR195" s="230" t="s">
        <v>270</v>
      </c>
      <c r="DS195" s="230" t="s">
        <v>270</v>
      </c>
      <c r="DT195" s="230" t="s">
        <v>270</v>
      </c>
      <c r="DU195" s="230" t="s">
        <v>270</v>
      </c>
      <c r="DV195" s="230" t="s">
        <v>270</v>
      </c>
      <c r="DW195" s="230" t="s">
        <v>270</v>
      </c>
      <c r="DX195" s="230" t="s">
        <v>270</v>
      </c>
      <c r="DY195" s="230" t="s">
        <v>270</v>
      </c>
      <c r="DZ195" s="230" t="s">
        <v>270</v>
      </c>
      <c r="EA195" s="230" t="s">
        <v>270</v>
      </c>
      <c r="EB195" s="230" t="s">
        <v>270</v>
      </c>
      <c r="EC195" s="230" t="s">
        <v>270</v>
      </c>
      <c r="ED195" s="230" t="s">
        <v>270</v>
      </c>
      <c r="EE195" s="230" t="s">
        <v>270</v>
      </c>
      <c r="EF195" s="230" t="s">
        <v>270</v>
      </c>
      <c r="EG195" s="230" t="s">
        <v>270</v>
      </c>
      <c r="EH195" s="230" t="s">
        <v>270</v>
      </c>
      <c r="EI195" s="230" t="s">
        <v>270</v>
      </c>
      <c r="EJ195" s="230" t="s">
        <v>270</v>
      </c>
      <c r="EK195" s="230" t="s">
        <v>270</v>
      </c>
      <c r="EL195" s="230" t="s">
        <v>270</v>
      </c>
      <c r="EM195" s="230" t="s">
        <v>270</v>
      </c>
      <c r="EN195" s="230" t="s">
        <v>270</v>
      </c>
      <c r="EO195" s="230" t="s">
        <v>270</v>
      </c>
      <c r="EP195" s="230" t="s">
        <v>270</v>
      </c>
      <c r="EQ195" s="230" t="s">
        <v>270</v>
      </c>
      <c r="ER195" s="230" t="s">
        <v>270</v>
      </c>
      <c r="ES195" s="230" t="s">
        <v>328</v>
      </c>
      <c r="ET195" s="230" t="s">
        <v>323</v>
      </c>
      <c r="EU195" s="230" t="s">
        <v>358</v>
      </c>
      <c r="EV195" s="230" t="s">
        <v>369</v>
      </c>
      <c r="EW195" s="230" t="s">
        <v>343</v>
      </c>
      <c r="EX195" s="230" t="s">
        <v>270</v>
      </c>
      <c r="EY195" s="230" t="s">
        <v>270</v>
      </c>
      <c r="EZ195" s="230" t="s">
        <v>270</v>
      </c>
      <c r="FA195" s="230" t="s">
        <v>270</v>
      </c>
      <c r="FB195" s="230" t="s">
        <v>270</v>
      </c>
      <c r="FC195" s="230" t="s">
        <v>270</v>
      </c>
      <c r="FD195" s="230" t="s">
        <v>270</v>
      </c>
      <c r="FE195" s="230" t="s">
        <v>270</v>
      </c>
      <c r="FF195" s="230" t="s">
        <v>270</v>
      </c>
      <c r="FG195" s="230" t="s">
        <v>270</v>
      </c>
      <c r="FH195" s="230" t="s">
        <v>270</v>
      </c>
      <c r="FI195" s="230" t="s">
        <v>270</v>
      </c>
      <c r="FJ195" s="230" t="s">
        <v>270</v>
      </c>
      <c r="FK195" s="230" t="s">
        <v>270</v>
      </c>
      <c r="FL195" s="230" t="s">
        <v>270</v>
      </c>
      <c r="FM195" s="230" t="s">
        <v>270</v>
      </c>
      <c r="FN195" s="230" t="s">
        <v>270</v>
      </c>
      <c r="FO195" s="230" t="s">
        <v>270</v>
      </c>
      <c r="FP195" s="230" t="s">
        <v>270</v>
      </c>
      <c r="FQ195" s="230" t="s">
        <v>270</v>
      </c>
      <c r="FR195" s="230" t="s">
        <v>270</v>
      </c>
      <c r="FS195" s="230" t="s">
        <v>270</v>
      </c>
      <c r="FT195" s="230" t="s">
        <v>270</v>
      </c>
      <c r="FU195" s="230" t="s">
        <v>270</v>
      </c>
      <c r="FV195" s="230" t="s">
        <v>270</v>
      </c>
      <c r="FW195" s="230" t="s">
        <v>270</v>
      </c>
      <c r="FX195" s="230" t="s">
        <v>270</v>
      </c>
      <c r="FY195" s="230" t="s">
        <v>270</v>
      </c>
      <c r="FZ195" s="230" t="s">
        <v>270</v>
      </c>
      <c r="GA195" s="230" t="s">
        <v>270</v>
      </c>
      <c r="GB195" s="230" t="s">
        <v>270</v>
      </c>
      <c r="GC195" s="230" t="s">
        <v>270</v>
      </c>
      <c r="GD195" s="230" t="s">
        <v>270</v>
      </c>
      <c r="GE195" s="230" t="s">
        <v>270</v>
      </c>
      <c r="GF195" s="230" t="s">
        <v>270</v>
      </c>
      <c r="GG195" s="230" t="s">
        <v>270</v>
      </c>
      <c r="GH195" s="230" t="s">
        <v>270</v>
      </c>
      <c r="GI195" s="230" t="s">
        <v>270</v>
      </c>
      <c r="GJ195" s="230" t="s">
        <v>270</v>
      </c>
      <c r="GK195" s="230" t="s">
        <v>270</v>
      </c>
      <c r="GL195" s="230" t="s">
        <v>270</v>
      </c>
      <c r="GM195" s="230" t="s">
        <v>270</v>
      </c>
      <c r="GN195" s="230" t="s">
        <v>270</v>
      </c>
      <c r="GO195" s="230" t="s">
        <v>270</v>
      </c>
      <c r="GP195" s="228"/>
      <c r="GQ195" s="229" cm="1">
        <f t="array" ref="GQ195">IF(OR(N195:ER195='Annex.1　DeclarationDesired'!$F$30),ROW(),"")</f>
        <v>195</v>
      </c>
      <c r="GR195" s="229"/>
    </row>
    <row r="196" spans="1:200" s="230" customFormat="1" ht="20.65" customHeight="1">
      <c r="A196" s="242" t="s">
        <v>1123</v>
      </c>
      <c r="B196" s="241" t="s">
        <v>1118</v>
      </c>
      <c r="C196" s="235" t="s">
        <v>1124</v>
      </c>
      <c r="D196" s="235" t="s">
        <v>1125</v>
      </c>
      <c r="E196" s="235" t="s">
        <v>1126</v>
      </c>
      <c r="F196" s="235" t="s">
        <v>1126</v>
      </c>
      <c r="G196" s="235" t="s">
        <v>1127</v>
      </c>
      <c r="H196" s="235" t="s">
        <v>265</v>
      </c>
      <c r="I196" s="235" t="s">
        <v>1126</v>
      </c>
      <c r="J196" s="235"/>
      <c r="K196" s="235"/>
      <c r="L196" s="235" t="s">
        <v>268</v>
      </c>
      <c r="M196" s="230" t="s">
        <v>269</v>
      </c>
      <c r="BH196" s="230" t="s">
        <v>270</v>
      </c>
      <c r="BI196" s="230" t="s">
        <v>270</v>
      </c>
      <c r="BJ196" s="230" t="s">
        <v>270</v>
      </c>
      <c r="BK196" s="230" t="s">
        <v>270</v>
      </c>
      <c r="BL196" s="230" t="s">
        <v>270</v>
      </c>
      <c r="BM196" s="230" t="s">
        <v>270</v>
      </c>
      <c r="BN196" s="230" t="s">
        <v>270</v>
      </c>
      <c r="BO196" s="230" t="s">
        <v>270</v>
      </c>
      <c r="BP196" s="230" t="s">
        <v>270</v>
      </c>
      <c r="BQ196" s="230" t="s">
        <v>270</v>
      </c>
      <c r="BR196" s="230" t="s">
        <v>270</v>
      </c>
      <c r="BS196" s="230" t="s">
        <v>270</v>
      </c>
      <c r="BT196" s="230" t="s">
        <v>270</v>
      </c>
      <c r="BU196" s="230" t="s">
        <v>270</v>
      </c>
      <c r="BV196" s="230" t="s">
        <v>270</v>
      </c>
      <c r="BW196" s="230" t="s">
        <v>270</v>
      </c>
      <c r="BX196" s="230" t="s">
        <v>270</v>
      </c>
      <c r="BY196" s="230" t="s">
        <v>270</v>
      </c>
      <c r="BZ196" s="230" t="s">
        <v>270</v>
      </c>
      <c r="CA196" s="230" t="s">
        <v>270</v>
      </c>
      <c r="CB196" s="230" t="s">
        <v>270</v>
      </c>
      <c r="CC196" s="230" t="s">
        <v>270</v>
      </c>
      <c r="CD196" s="230" t="s">
        <v>270</v>
      </c>
      <c r="CE196" s="230" t="s">
        <v>270</v>
      </c>
      <c r="CF196" s="230" t="s">
        <v>270</v>
      </c>
      <c r="CG196" s="230" t="s">
        <v>270</v>
      </c>
      <c r="CH196" s="230" t="s">
        <v>270</v>
      </c>
      <c r="CI196" s="230" t="s">
        <v>270</v>
      </c>
      <c r="CJ196" s="230" t="s">
        <v>270</v>
      </c>
      <c r="CK196" s="230" t="s">
        <v>270</v>
      </c>
      <c r="CL196" s="230" t="s">
        <v>270</v>
      </c>
      <c r="CM196" s="230" t="s">
        <v>270</v>
      </c>
      <c r="CN196" s="230" t="s">
        <v>270</v>
      </c>
      <c r="CO196" s="230" t="s">
        <v>270</v>
      </c>
      <c r="CP196" s="230" t="s">
        <v>270</v>
      </c>
      <c r="CQ196" s="230" t="s">
        <v>270</v>
      </c>
      <c r="CR196" s="230" t="s">
        <v>270</v>
      </c>
      <c r="CS196" s="230" t="s">
        <v>270</v>
      </c>
      <c r="CT196" s="230" t="s">
        <v>270</v>
      </c>
      <c r="CU196" s="230" t="s">
        <v>270</v>
      </c>
      <c r="CV196" s="230" t="s">
        <v>270</v>
      </c>
      <c r="CW196" s="230" t="s">
        <v>270</v>
      </c>
      <c r="CX196" s="230" t="s">
        <v>270</v>
      </c>
      <c r="CY196" s="230" t="s">
        <v>270</v>
      </c>
      <c r="CZ196" s="230" t="s">
        <v>270</v>
      </c>
      <c r="DA196" s="230" t="s">
        <v>270</v>
      </c>
      <c r="DB196" s="230" t="s">
        <v>270</v>
      </c>
      <c r="DC196" s="230" t="s">
        <v>270</v>
      </c>
      <c r="DD196" s="230" t="s">
        <v>270</v>
      </c>
      <c r="DE196" s="230" t="s">
        <v>270</v>
      </c>
      <c r="DF196" s="230" t="s">
        <v>270</v>
      </c>
      <c r="DG196" s="230" t="s">
        <v>270</v>
      </c>
      <c r="DH196" s="230" t="s">
        <v>270</v>
      </c>
      <c r="DI196" s="230" t="s">
        <v>270</v>
      </c>
      <c r="DJ196" s="230" t="s">
        <v>270</v>
      </c>
      <c r="DK196" s="230" t="s">
        <v>270</v>
      </c>
      <c r="DL196" s="230" t="s">
        <v>270</v>
      </c>
      <c r="DM196" s="230" t="s">
        <v>270</v>
      </c>
      <c r="DN196" s="230" t="s">
        <v>270</v>
      </c>
      <c r="DO196" s="230" t="s">
        <v>270</v>
      </c>
      <c r="DP196" s="230" t="s">
        <v>270</v>
      </c>
      <c r="DQ196" s="230" t="s">
        <v>270</v>
      </c>
      <c r="DR196" s="230" t="s">
        <v>270</v>
      </c>
      <c r="DS196" s="230" t="s">
        <v>270</v>
      </c>
      <c r="DT196" s="230" t="s">
        <v>270</v>
      </c>
      <c r="DU196" s="230" t="s">
        <v>270</v>
      </c>
      <c r="DV196" s="230" t="s">
        <v>270</v>
      </c>
      <c r="DW196" s="230" t="s">
        <v>270</v>
      </c>
      <c r="DX196" s="230" t="s">
        <v>270</v>
      </c>
      <c r="DY196" s="230" t="s">
        <v>270</v>
      </c>
      <c r="DZ196" s="230" t="s">
        <v>270</v>
      </c>
      <c r="EA196" s="230" t="s">
        <v>270</v>
      </c>
      <c r="EB196" s="230" t="s">
        <v>270</v>
      </c>
      <c r="EC196" s="230" t="s">
        <v>270</v>
      </c>
      <c r="ED196" s="230" t="s">
        <v>270</v>
      </c>
      <c r="EE196" s="230" t="s">
        <v>270</v>
      </c>
      <c r="EF196" s="230" t="s">
        <v>270</v>
      </c>
      <c r="EG196" s="230" t="s">
        <v>270</v>
      </c>
      <c r="EH196" s="230" t="s">
        <v>270</v>
      </c>
      <c r="EI196" s="230" t="s">
        <v>270</v>
      </c>
      <c r="EJ196" s="230" t="s">
        <v>270</v>
      </c>
      <c r="EK196" s="230" t="s">
        <v>270</v>
      </c>
      <c r="EL196" s="230" t="s">
        <v>270</v>
      </c>
      <c r="EM196" s="230" t="s">
        <v>270</v>
      </c>
      <c r="EN196" s="230" t="s">
        <v>270</v>
      </c>
      <c r="EO196" s="230" t="s">
        <v>270</v>
      </c>
      <c r="EP196" s="230" t="s">
        <v>270</v>
      </c>
      <c r="EQ196" s="230" t="s">
        <v>270</v>
      </c>
      <c r="ER196" s="230" t="s">
        <v>270</v>
      </c>
      <c r="ES196" s="230" t="s">
        <v>285</v>
      </c>
      <c r="ET196" s="230" t="s">
        <v>286</v>
      </c>
      <c r="EU196" s="230" t="s">
        <v>556</v>
      </c>
      <c r="EV196" s="230" t="s">
        <v>317</v>
      </c>
      <c r="EW196" s="230" t="s">
        <v>620</v>
      </c>
      <c r="EX196" s="230" t="s">
        <v>541</v>
      </c>
      <c r="EY196" s="230" t="s">
        <v>277</v>
      </c>
      <c r="EZ196" s="230" t="s">
        <v>271</v>
      </c>
      <c r="FA196" s="230" t="s">
        <v>299</v>
      </c>
      <c r="FB196" s="230" t="s">
        <v>300</v>
      </c>
      <c r="FC196" s="230" t="s">
        <v>301</v>
      </c>
      <c r="FD196" s="230" t="s">
        <v>354</v>
      </c>
      <c r="FE196" s="230" t="s">
        <v>302</v>
      </c>
      <c r="FF196" s="230" t="s">
        <v>529</v>
      </c>
      <c r="FG196" s="230" t="s">
        <v>355</v>
      </c>
      <c r="FH196" s="230" t="s">
        <v>303</v>
      </c>
      <c r="FI196" s="230" t="s">
        <v>506</v>
      </c>
      <c r="FJ196" s="230" t="s">
        <v>318</v>
      </c>
      <c r="FK196" s="230" t="s">
        <v>304</v>
      </c>
      <c r="FL196" s="230" t="s">
        <v>305</v>
      </c>
      <c r="FM196" s="230" t="s">
        <v>306</v>
      </c>
      <c r="FN196" s="230" t="s">
        <v>507</v>
      </c>
      <c r="FO196" s="230" t="s">
        <v>508</v>
      </c>
      <c r="FP196" s="230" t="s">
        <v>509</v>
      </c>
      <c r="FQ196" s="230" t="s">
        <v>510</v>
      </c>
      <c r="FR196" s="230" t="s">
        <v>511</v>
      </c>
      <c r="FS196" s="230" t="s">
        <v>484</v>
      </c>
      <c r="FT196" s="230" t="s">
        <v>332</v>
      </c>
      <c r="FU196" s="230" t="s">
        <v>319</v>
      </c>
      <c r="FV196" s="230" t="s">
        <v>333</v>
      </c>
      <c r="FW196" s="230" t="s">
        <v>287</v>
      </c>
      <c r="FX196" s="230" t="s">
        <v>307</v>
      </c>
      <c r="FY196" s="230" t="s">
        <v>308</v>
      </c>
      <c r="FZ196" s="230" t="s">
        <v>534</v>
      </c>
      <c r="GA196" s="230" t="s">
        <v>270</v>
      </c>
      <c r="GB196" s="230" t="s">
        <v>270</v>
      </c>
      <c r="GC196" s="230" t="s">
        <v>270</v>
      </c>
      <c r="GD196" s="230" t="s">
        <v>270</v>
      </c>
      <c r="GE196" s="230" t="s">
        <v>270</v>
      </c>
      <c r="GF196" s="230" t="s">
        <v>270</v>
      </c>
      <c r="GG196" s="230" t="s">
        <v>270</v>
      </c>
      <c r="GH196" s="230" t="s">
        <v>270</v>
      </c>
      <c r="GI196" s="230" t="s">
        <v>270</v>
      </c>
      <c r="GJ196" s="230" t="s">
        <v>270</v>
      </c>
      <c r="GK196" s="230" t="s">
        <v>270</v>
      </c>
      <c r="GL196" s="230" t="s">
        <v>270</v>
      </c>
      <c r="GM196" s="230" t="s">
        <v>270</v>
      </c>
      <c r="GN196" s="230" t="s">
        <v>270</v>
      </c>
      <c r="GO196" s="230" t="s">
        <v>270</v>
      </c>
      <c r="GP196" s="228"/>
      <c r="GQ196" s="229" cm="1">
        <f t="array" ref="GQ196">IF(OR(N196:ER196='Annex.1　DeclarationDesired'!$F$30),ROW(),"")</f>
        <v>196</v>
      </c>
      <c r="GR196" s="229"/>
    </row>
    <row r="197" spans="1:200" s="230" customFormat="1" ht="20.65" customHeight="1">
      <c r="A197" s="242" t="s">
        <v>1128</v>
      </c>
      <c r="B197" s="241" t="s">
        <v>1118</v>
      </c>
      <c r="C197" s="235" t="s">
        <v>1129</v>
      </c>
      <c r="D197" s="235" t="s">
        <v>1130</v>
      </c>
      <c r="E197" s="235" t="s">
        <v>1131</v>
      </c>
      <c r="F197" s="235" t="s">
        <v>1131</v>
      </c>
      <c r="G197" s="235" t="s">
        <v>1132</v>
      </c>
      <c r="H197" s="235" t="s">
        <v>265</v>
      </c>
      <c r="I197" s="235"/>
      <c r="J197" s="235"/>
      <c r="K197" s="235"/>
      <c r="L197" s="235" t="s">
        <v>268</v>
      </c>
      <c r="M197" s="230" t="s">
        <v>269</v>
      </c>
      <c r="BH197" s="230" t="s">
        <v>270</v>
      </c>
      <c r="BI197" s="230" t="s">
        <v>270</v>
      </c>
      <c r="BJ197" s="230" t="s">
        <v>270</v>
      </c>
      <c r="BK197" s="230" t="s">
        <v>270</v>
      </c>
      <c r="BL197" s="230" t="s">
        <v>270</v>
      </c>
      <c r="BM197" s="230" t="s">
        <v>270</v>
      </c>
      <c r="BN197" s="230" t="s">
        <v>270</v>
      </c>
      <c r="BO197" s="230" t="s">
        <v>270</v>
      </c>
      <c r="BP197" s="230" t="s">
        <v>270</v>
      </c>
      <c r="BQ197" s="230" t="s">
        <v>270</v>
      </c>
      <c r="BR197" s="230" t="s">
        <v>270</v>
      </c>
      <c r="BS197" s="230" t="s">
        <v>270</v>
      </c>
      <c r="BT197" s="230" t="s">
        <v>270</v>
      </c>
      <c r="BU197" s="230" t="s">
        <v>270</v>
      </c>
      <c r="BV197" s="230" t="s">
        <v>270</v>
      </c>
      <c r="BW197" s="230" t="s">
        <v>270</v>
      </c>
      <c r="BX197" s="230" t="s">
        <v>270</v>
      </c>
      <c r="BY197" s="230" t="s">
        <v>270</v>
      </c>
      <c r="BZ197" s="230" t="s">
        <v>270</v>
      </c>
      <c r="CA197" s="230" t="s">
        <v>270</v>
      </c>
      <c r="CB197" s="230" t="s">
        <v>270</v>
      </c>
      <c r="CC197" s="230" t="s">
        <v>270</v>
      </c>
      <c r="CD197" s="230" t="s">
        <v>270</v>
      </c>
      <c r="CE197" s="230" t="s">
        <v>270</v>
      </c>
      <c r="CF197" s="230" t="s">
        <v>270</v>
      </c>
      <c r="CG197" s="230" t="s">
        <v>270</v>
      </c>
      <c r="CH197" s="230" t="s">
        <v>270</v>
      </c>
      <c r="CI197" s="230" t="s">
        <v>270</v>
      </c>
      <c r="CJ197" s="230" t="s">
        <v>270</v>
      </c>
      <c r="CK197" s="230" t="s">
        <v>270</v>
      </c>
      <c r="CL197" s="230" t="s">
        <v>270</v>
      </c>
      <c r="CM197" s="230" t="s">
        <v>270</v>
      </c>
      <c r="CN197" s="230" t="s">
        <v>270</v>
      </c>
      <c r="CO197" s="230" t="s">
        <v>270</v>
      </c>
      <c r="CP197" s="230" t="s">
        <v>270</v>
      </c>
      <c r="CQ197" s="230" t="s">
        <v>270</v>
      </c>
      <c r="CR197" s="230" t="s">
        <v>270</v>
      </c>
      <c r="CS197" s="230" t="s">
        <v>270</v>
      </c>
      <c r="CT197" s="230" t="s">
        <v>270</v>
      </c>
      <c r="CU197" s="230" t="s">
        <v>270</v>
      </c>
      <c r="CV197" s="230" t="s">
        <v>270</v>
      </c>
      <c r="CW197" s="230" t="s">
        <v>270</v>
      </c>
      <c r="CX197" s="230" t="s">
        <v>270</v>
      </c>
      <c r="CY197" s="230" t="s">
        <v>270</v>
      </c>
      <c r="CZ197" s="230" t="s">
        <v>270</v>
      </c>
      <c r="DA197" s="230" t="s">
        <v>270</v>
      </c>
      <c r="DB197" s="230" t="s">
        <v>270</v>
      </c>
      <c r="DC197" s="230" t="s">
        <v>270</v>
      </c>
      <c r="DD197" s="230" t="s">
        <v>270</v>
      </c>
      <c r="DE197" s="230" t="s">
        <v>270</v>
      </c>
      <c r="DF197" s="230" t="s">
        <v>270</v>
      </c>
      <c r="DG197" s="230" t="s">
        <v>270</v>
      </c>
      <c r="DH197" s="230" t="s">
        <v>270</v>
      </c>
      <c r="DI197" s="230" t="s">
        <v>270</v>
      </c>
      <c r="DJ197" s="230" t="s">
        <v>270</v>
      </c>
      <c r="DK197" s="230" t="s">
        <v>270</v>
      </c>
      <c r="DL197" s="230" t="s">
        <v>270</v>
      </c>
      <c r="DM197" s="230" t="s">
        <v>270</v>
      </c>
      <c r="DN197" s="230" t="s">
        <v>270</v>
      </c>
      <c r="DO197" s="230" t="s">
        <v>270</v>
      </c>
      <c r="DP197" s="230" t="s">
        <v>270</v>
      </c>
      <c r="DQ197" s="230" t="s">
        <v>270</v>
      </c>
      <c r="DR197" s="230" t="s">
        <v>270</v>
      </c>
      <c r="DS197" s="230" t="s">
        <v>270</v>
      </c>
      <c r="DT197" s="230" t="s">
        <v>270</v>
      </c>
      <c r="DU197" s="230" t="s">
        <v>270</v>
      </c>
      <c r="DV197" s="230" t="s">
        <v>270</v>
      </c>
      <c r="DW197" s="230" t="s">
        <v>270</v>
      </c>
      <c r="DX197" s="230" t="s">
        <v>270</v>
      </c>
      <c r="DY197" s="230" t="s">
        <v>270</v>
      </c>
      <c r="DZ197" s="230" t="s">
        <v>270</v>
      </c>
      <c r="EA197" s="230" t="s">
        <v>270</v>
      </c>
      <c r="EB197" s="230" t="s">
        <v>270</v>
      </c>
      <c r="EC197" s="230" t="s">
        <v>270</v>
      </c>
      <c r="ED197" s="230" t="s">
        <v>270</v>
      </c>
      <c r="EE197" s="230" t="s">
        <v>270</v>
      </c>
      <c r="EF197" s="230" t="s">
        <v>270</v>
      </c>
      <c r="EG197" s="230" t="s">
        <v>270</v>
      </c>
      <c r="EH197" s="230" t="s">
        <v>270</v>
      </c>
      <c r="EI197" s="230" t="s">
        <v>270</v>
      </c>
      <c r="EJ197" s="230" t="s">
        <v>270</v>
      </c>
      <c r="EK197" s="230" t="s">
        <v>270</v>
      </c>
      <c r="EL197" s="230" t="s">
        <v>270</v>
      </c>
      <c r="EM197" s="230" t="s">
        <v>270</v>
      </c>
      <c r="EN197" s="230" t="s">
        <v>270</v>
      </c>
      <c r="EO197" s="230" t="s">
        <v>270</v>
      </c>
      <c r="EP197" s="230" t="s">
        <v>270</v>
      </c>
      <c r="EQ197" s="230" t="s">
        <v>270</v>
      </c>
      <c r="ER197" s="230" t="s">
        <v>270</v>
      </c>
      <c r="ES197" s="230" t="s">
        <v>484</v>
      </c>
      <c r="ET197" s="230" t="s">
        <v>328</v>
      </c>
      <c r="EU197" s="230" t="s">
        <v>323</v>
      </c>
      <c r="EV197" s="230" t="s">
        <v>368</v>
      </c>
      <c r="EW197" s="230" t="s">
        <v>358</v>
      </c>
      <c r="EX197" s="230" t="s">
        <v>270</v>
      </c>
      <c r="EY197" s="230" t="s">
        <v>270</v>
      </c>
      <c r="EZ197" s="230" t="s">
        <v>270</v>
      </c>
      <c r="FA197" s="230" t="s">
        <v>270</v>
      </c>
      <c r="FB197" s="230" t="s">
        <v>270</v>
      </c>
      <c r="FC197" s="230" t="s">
        <v>270</v>
      </c>
      <c r="FD197" s="230" t="s">
        <v>270</v>
      </c>
      <c r="FE197" s="230" t="s">
        <v>270</v>
      </c>
      <c r="FF197" s="230" t="s">
        <v>270</v>
      </c>
      <c r="FG197" s="230" t="s">
        <v>270</v>
      </c>
      <c r="FH197" s="230" t="s">
        <v>270</v>
      </c>
      <c r="FI197" s="230" t="s">
        <v>270</v>
      </c>
      <c r="FJ197" s="230" t="s">
        <v>270</v>
      </c>
      <c r="FK197" s="230" t="s">
        <v>270</v>
      </c>
      <c r="FL197" s="230" t="s">
        <v>270</v>
      </c>
      <c r="FM197" s="230" t="s">
        <v>270</v>
      </c>
      <c r="FN197" s="230" t="s">
        <v>270</v>
      </c>
      <c r="FO197" s="230" t="s">
        <v>270</v>
      </c>
      <c r="FP197" s="230" t="s">
        <v>270</v>
      </c>
      <c r="FQ197" s="230" t="s">
        <v>270</v>
      </c>
      <c r="FR197" s="230" t="s">
        <v>270</v>
      </c>
      <c r="FS197" s="230" t="s">
        <v>270</v>
      </c>
      <c r="FT197" s="230" t="s">
        <v>270</v>
      </c>
      <c r="FU197" s="230" t="s">
        <v>270</v>
      </c>
      <c r="FV197" s="230" t="s">
        <v>270</v>
      </c>
      <c r="FW197" s="230" t="s">
        <v>270</v>
      </c>
      <c r="FX197" s="230" t="s">
        <v>270</v>
      </c>
      <c r="FY197" s="230" t="s">
        <v>270</v>
      </c>
      <c r="FZ197" s="230" t="s">
        <v>270</v>
      </c>
      <c r="GA197" s="230" t="s">
        <v>270</v>
      </c>
      <c r="GB197" s="230" t="s">
        <v>270</v>
      </c>
      <c r="GC197" s="230" t="s">
        <v>270</v>
      </c>
      <c r="GD197" s="230" t="s">
        <v>270</v>
      </c>
      <c r="GE197" s="230" t="s">
        <v>270</v>
      </c>
      <c r="GF197" s="230" t="s">
        <v>270</v>
      </c>
      <c r="GG197" s="230" t="s">
        <v>270</v>
      </c>
      <c r="GH197" s="230" t="s">
        <v>270</v>
      </c>
      <c r="GI197" s="230" t="s">
        <v>270</v>
      </c>
      <c r="GJ197" s="230" t="s">
        <v>270</v>
      </c>
      <c r="GK197" s="230" t="s">
        <v>270</v>
      </c>
      <c r="GL197" s="230" t="s">
        <v>270</v>
      </c>
      <c r="GM197" s="230" t="s">
        <v>270</v>
      </c>
      <c r="GN197" s="230" t="s">
        <v>270</v>
      </c>
      <c r="GO197" s="230" t="s">
        <v>270</v>
      </c>
      <c r="GP197" s="228"/>
      <c r="GQ197" s="229" cm="1">
        <f t="array" ref="GQ197">IF(OR(N197:ER197='Annex.1　DeclarationDesired'!$F$30),ROW(),"")</f>
        <v>197</v>
      </c>
      <c r="GR197" s="229"/>
    </row>
    <row r="198" spans="1:200" s="230" customFormat="1" ht="20.65" customHeight="1">
      <c r="A198" s="242" t="s">
        <v>1133</v>
      </c>
      <c r="B198" s="241" t="s">
        <v>1134</v>
      </c>
      <c r="C198" s="235" t="s">
        <v>627</v>
      </c>
      <c r="D198" s="235"/>
      <c r="E198" s="235"/>
      <c r="F198" s="235"/>
      <c r="G198" s="235" t="s">
        <v>1135</v>
      </c>
      <c r="H198" s="235" t="s">
        <v>265</v>
      </c>
      <c r="I198" s="235" t="s">
        <v>1136</v>
      </c>
      <c r="J198" s="235" t="s">
        <v>265</v>
      </c>
      <c r="K198" s="235" t="s">
        <v>1137</v>
      </c>
      <c r="L198" s="235" t="s">
        <v>268</v>
      </c>
      <c r="M198" s="230" t="s">
        <v>298</v>
      </c>
      <c r="BH198" s="230" t="s">
        <v>270</v>
      </c>
      <c r="BI198" s="230" t="s">
        <v>270</v>
      </c>
      <c r="BJ198" s="230" t="s">
        <v>270</v>
      </c>
      <c r="BK198" s="230" t="s">
        <v>270</v>
      </c>
      <c r="BL198" s="230" t="s">
        <v>270</v>
      </c>
      <c r="BM198" s="230" t="s">
        <v>270</v>
      </c>
      <c r="BN198" s="230" t="s">
        <v>270</v>
      </c>
      <c r="BO198" s="230" t="s">
        <v>270</v>
      </c>
      <c r="BP198" s="230" t="s">
        <v>270</v>
      </c>
      <c r="BQ198" s="230" t="s">
        <v>270</v>
      </c>
      <c r="BR198" s="230" t="s">
        <v>270</v>
      </c>
      <c r="BS198" s="230" t="s">
        <v>270</v>
      </c>
      <c r="BT198" s="230" t="s">
        <v>270</v>
      </c>
      <c r="BU198" s="230" t="s">
        <v>270</v>
      </c>
      <c r="BV198" s="230" t="s">
        <v>270</v>
      </c>
      <c r="BW198" s="230" t="s">
        <v>270</v>
      </c>
      <c r="BX198" s="230" t="s">
        <v>270</v>
      </c>
      <c r="BY198" s="230" t="s">
        <v>270</v>
      </c>
      <c r="BZ198" s="230" t="s">
        <v>270</v>
      </c>
      <c r="CA198" s="230" t="s">
        <v>270</v>
      </c>
      <c r="CB198" s="230" t="s">
        <v>270</v>
      </c>
      <c r="CC198" s="230" t="s">
        <v>270</v>
      </c>
      <c r="CD198" s="230" t="s">
        <v>270</v>
      </c>
      <c r="CE198" s="230" t="s">
        <v>270</v>
      </c>
      <c r="CF198" s="230" t="s">
        <v>270</v>
      </c>
      <c r="CG198" s="230" t="s">
        <v>270</v>
      </c>
      <c r="CH198" s="230" t="s">
        <v>270</v>
      </c>
      <c r="CI198" s="230" t="s">
        <v>270</v>
      </c>
      <c r="CJ198" s="230" t="s">
        <v>270</v>
      </c>
      <c r="CK198" s="230" t="s">
        <v>270</v>
      </c>
      <c r="CL198" s="230" t="s">
        <v>270</v>
      </c>
      <c r="CM198" s="230" t="s">
        <v>270</v>
      </c>
      <c r="CN198" s="230" t="s">
        <v>270</v>
      </c>
      <c r="CO198" s="230" t="s">
        <v>270</v>
      </c>
      <c r="CP198" s="230" t="s">
        <v>270</v>
      </c>
      <c r="CQ198" s="230" t="s">
        <v>270</v>
      </c>
      <c r="CR198" s="230" t="s">
        <v>270</v>
      </c>
      <c r="CS198" s="230" t="s">
        <v>270</v>
      </c>
      <c r="CT198" s="230" t="s">
        <v>270</v>
      </c>
      <c r="CU198" s="230" t="s">
        <v>270</v>
      </c>
      <c r="CV198" s="230" t="s">
        <v>270</v>
      </c>
      <c r="CW198" s="230" t="s">
        <v>270</v>
      </c>
      <c r="CX198" s="230" t="s">
        <v>270</v>
      </c>
      <c r="CY198" s="230" t="s">
        <v>270</v>
      </c>
      <c r="CZ198" s="230" t="s">
        <v>270</v>
      </c>
      <c r="DA198" s="230" t="s">
        <v>270</v>
      </c>
      <c r="DB198" s="230" t="s">
        <v>270</v>
      </c>
      <c r="DC198" s="230" t="s">
        <v>270</v>
      </c>
      <c r="DD198" s="230" t="s">
        <v>270</v>
      </c>
      <c r="DE198" s="230" t="s">
        <v>270</v>
      </c>
      <c r="DF198" s="230" t="s">
        <v>270</v>
      </c>
      <c r="DG198" s="230" t="s">
        <v>270</v>
      </c>
      <c r="DH198" s="230" t="s">
        <v>270</v>
      </c>
      <c r="DI198" s="230" t="s">
        <v>270</v>
      </c>
      <c r="DJ198" s="230" t="s">
        <v>270</v>
      </c>
      <c r="DK198" s="230" t="s">
        <v>270</v>
      </c>
      <c r="DL198" s="230" t="s">
        <v>270</v>
      </c>
      <c r="DM198" s="230" t="s">
        <v>270</v>
      </c>
      <c r="DN198" s="230" t="s">
        <v>270</v>
      </c>
      <c r="DO198" s="230" t="s">
        <v>270</v>
      </c>
      <c r="DP198" s="230" t="s">
        <v>270</v>
      </c>
      <c r="DQ198" s="230" t="s">
        <v>270</v>
      </c>
      <c r="DR198" s="230" t="s">
        <v>270</v>
      </c>
      <c r="DS198" s="230" t="s">
        <v>270</v>
      </c>
      <c r="DT198" s="230" t="s">
        <v>270</v>
      </c>
      <c r="DU198" s="230" t="s">
        <v>270</v>
      </c>
      <c r="DV198" s="230" t="s">
        <v>270</v>
      </c>
      <c r="DW198" s="230" t="s">
        <v>270</v>
      </c>
      <c r="DX198" s="230" t="s">
        <v>270</v>
      </c>
      <c r="DY198" s="230" t="s">
        <v>270</v>
      </c>
      <c r="DZ198" s="230" t="s">
        <v>270</v>
      </c>
      <c r="EA198" s="230" t="s">
        <v>270</v>
      </c>
      <c r="EB198" s="230" t="s">
        <v>270</v>
      </c>
      <c r="EC198" s="230" t="s">
        <v>270</v>
      </c>
      <c r="ED198" s="230" t="s">
        <v>270</v>
      </c>
      <c r="EE198" s="230" t="s">
        <v>270</v>
      </c>
      <c r="EF198" s="230" t="s">
        <v>270</v>
      </c>
      <c r="EG198" s="230" t="s">
        <v>270</v>
      </c>
      <c r="EH198" s="230" t="s">
        <v>270</v>
      </c>
      <c r="EI198" s="230" t="s">
        <v>270</v>
      </c>
      <c r="EJ198" s="230" t="s">
        <v>270</v>
      </c>
      <c r="EK198" s="230" t="s">
        <v>270</v>
      </c>
      <c r="EL198" s="230" t="s">
        <v>270</v>
      </c>
      <c r="EM198" s="230" t="s">
        <v>270</v>
      </c>
      <c r="EN198" s="230" t="s">
        <v>270</v>
      </c>
      <c r="EO198" s="230" t="s">
        <v>270</v>
      </c>
      <c r="EP198" s="230" t="s">
        <v>270</v>
      </c>
      <c r="EQ198" s="230" t="s">
        <v>270</v>
      </c>
      <c r="ER198" s="230" t="s">
        <v>270</v>
      </c>
      <c r="ES198" s="230" t="s">
        <v>270</v>
      </c>
      <c r="ET198" s="230" t="s">
        <v>270</v>
      </c>
      <c r="EU198" s="230" t="s">
        <v>270</v>
      </c>
      <c r="EV198" s="230" t="s">
        <v>270</v>
      </c>
      <c r="EW198" s="230" t="s">
        <v>270</v>
      </c>
      <c r="EX198" s="230" t="s">
        <v>270</v>
      </c>
      <c r="EY198" s="230" t="s">
        <v>270</v>
      </c>
      <c r="EZ198" s="230" t="s">
        <v>270</v>
      </c>
      <c r="FA198" s="230" t="s">
        <v>270</v>
      </c>
      <c r="FB198" s="230" t="s">
        <v>270</v>
      </c>
      <c r="FC198" s="230" t="s">
        <v>270</v>
      </c>
      <c r="FD198" s="230" t="s">
        <v>270</v>
      </c>
      <c r="FE198" s="230" t="s">
        <v>270</v>
      </c>
      <c r="FF198" s="230" t="s">
        <v>270</v>
      </c>
      <c r="FG198" s="230" t="s">
        <v>270</v>
      </c>
      <c r="FH198" s="230" t="s">
        <v>270</v>
      </c>
      <c r="FI198" s="230" t="s">
        <v>270</v>
      </c>
      <c r="FJ198" s="230" t="s">
        <v>270</v>
      </c>
      <c r="FK198" s="230" t="s">
        <v>270</v>
      </c>
      <c r="FL198" s="230" t="s">
        <v>270</v>
      </c>
      <c r="FM198" s="230" t="s">
        <v>270</v>
      </c>
      <c r="FN198" s="230" t="s">
        <v>270</v>
      </c>
      <c r="FO198" s="230" t="s">
        <v>270</v>
      </c>
      <c r="FP198" s="230" t="s">
        <v>270</v>
      </c>
      <c r="FQ198" s="230" t="s">
        <v>270</v>
      </c>
      <c r="FR198" s="230" t="s">
        <v>270</v>
      </c>
      <c r="FS198" s="230" t="s">
        <v>270</v>
      </c>
      <c r="FT198" s="230" t="s">
        <v>270</v>
      </c>
      <c r="FU198" s="230" t="s">
        <v>270</v>
      </c>
      <c r="FV198" s="230" t="s">
        <v>270</v>
      </c>
      <c r="FW198" s="230" t="s">
        <v>270</v>
      </c>
      <c r="FX198" s="230" t="s">
        <v>270</v>
      </c>
      <c r="FY198" s="230" t="s">
        <v>270</v>
      </c>
      <c r="FZ198" s="230" t="s">
        <v>270</v>
      </c>
      <c r="GA198" s="230" t="s">
        <v>270</v>
      </c>
      <c r="GB198" s="230" t="s">
        <v>270</v>
      </c>
      <c r="GC198" s="230" t="s">
        <v>270</v>
      </c>
      <c r="GD198" s="230" t="s">
        <v>270</v>
      </c>
      <c r="GE198" s="230" t="s">
        <v>270</v>
      </c>
      <c r="GF198" s="230" t="s">
        <v>270</v>
      </c>
      <c r="GG198" s="230" t="s">
        <v>270</v>
      </c>
      <c r="GH198" s="230" t="s">
        <v>270</v>
      </c>
      <c r="GI198" s="230" t="s">
        <v>270</v>
      </c>
      <c r="GJ198" s="230" t="s">
        <v>270</v>
      </c>
      <c r="GK198" s="230" t="s">
        <v>270</v>
      </c>
      <c r="GL198" s="230" t="s">
        <v>270</v>
      </c>
      <c r="GM198" s="230" t="s">
        <v>270</v>
      </c>
      <c r="GN198" s="230" t="s">
        <v>270</v>
      </c>
      <c r="GO198" s="230" t="s">
        <v>270</v>
      </c>
      <c r="GP198" s="228"/>
      <c r="GQ198" s="229" cm="1">
        <f t="array" ref="GQ198">IF(OR(N198:ER198='Annex.1　DeclarationDesired'!$F$30),ROW(),"")</f>
        <v>198</v>
      </c>
      <c r="GR198" s="229"/>
    </row>
    <row r="199" spans="1:200" s="230" customFormat="1" ht="20.65" customHeight="1">
      <c r="A199" s="242" t="s">
        <v>1138</v>
      </c>
      <c r="B199" s="241" t="s">
        <v>1139</v>
      </c>
      <c r="C199" s="235" t="s">
        <v>1140</v>
      </c>
      <c r="D199" s="235" t="s">
        <v>1141</v>
      </c>
      <c r="E199" s="235" t="s">
        <v>884</v>
      </c>
      <c r="F199" s="235" t="s">
        <v>884</v>
      </c>
      <c r="G199" s="235" t="s">
        <v>1142</v>
      </c>
      <c r="H199" s="235" t="s">
        <v>265</v>
      </c>
      <c r="I199" s="235" t="s">
        <v>1143</v>
      </c>
      <c r="J199" s="235" t="s">
        <v>265</v>
      </c>
      <c r="K199" s="235" t="s">
        <v>1143</v>
      </c>
      <c r="L199" s="235" t="s">
        <v>268</v>
      </c>
      <c r="M199" s="230" t="s">
        <v>269</v>
      </c>
      <c r="BH199" s="230" t="s">
        <v>270</v>
      </c>
      <c r="BI199" s="230" t="s">
        <v>270</v>
      </c>
      <c r="BJ199" s="230" t="s">
        <v>270</v>
      </c>
      <c r="BK199" s="230" t="s">
        <v>270</v>
      </c>
      <c r="BL199" s="230" t="s">
        <v>270</v>
      </c>
      <c r="BM199" s="230" t="s">
        <v>270</v>
      </c>
      <c r="BN199" s="230" t="s">
        <v>270</v>
      </c>
      <c r="BO199" s="230" t="s">
        <v>270</v>
      </c>
      <c r="BP199" s="230" t="s">
        <v>270</v>
      </c>
      <c r="BQ199" s="230" t="s">
        <v>270</v>
      </c>
      <c r="BR199" s="230" t="s">
        <v>270</v>
      </c>
      <c r="BS199" s="230" t="s">
        <v>270</v>
      </c>
      <c r="BT199" s="230" t="s">
        <v>270</v>
      </c>
      <c r="BU199" s="230" t="s">
        <v>270</v>
      </c>
      <c r="BV199" s="230" t="s">
        <v>270</v>
      </c>
      <c r="BW199" s="230" t="s">
        <v>270</v>
      </c>
      <c r="BX199" s="230" t="s">
        <v>270</v>
      </c>
      <c r="BY199" s="230" t="s">
        <v>270</v>
      </c>
      <c r="BZ199" s="230" t="s">
        <v>270</v>
      </c>
      <c r="CA199" s="230" t="s">
        <v>270</v>
      </c>
      <c r="CB199" s="230" t="s">
        <v>270</v>
      </c>
      <c r="CC199" s="230" t="s">
        <v>270</v>
      </c>
      <c r="CD199" s="230" t="s">
        <v>270</v>
      </c>
      <c r="CE199" s="230" t="s">
        <v>270</v>
      </c>
      <c r="CF199" s="230" t="s">
        <v>270</v>
      </c>
      <c r="CG199" s="230" t="s">
        <v>270</v>
      </c>
      <c r="CH199" s="230" t="s">
        <v>270</v>
      </c>
      <c r="CI199" s="230" t="s">
        <v>270</v>
      </c>
      <c r="CJ199" s="230" t="s">
        <v>270</v>
      </c>
      <c r="CK199" s="230" t="s">
        <v>270</v>
      </c>
      <c r="CL199" s="230" t="s">
        <v>270</v>
      </c>
      <c r="CM199" s="230" t="s">
        <v>270</v>
      </c>
      <c r="CN199" s="230" t="s">
        <v>270</v>
      </c>
      <c r="CO199" s="230" t="s">
        <v>270</v>
      </c>
      <c r="CP199" s="230" t="s">
        <v>270</v>
      </c>
      <c r="CQ199" s="230" t="s">
        <v>270</v>
      </c>
      <c r="CR199" s="230" t="s">
        <v>270</v>
      </c>
      <c r="CS199" s="230" t="s">
        <v>270</v>
      </c>
      <c r="CT199" s="230" t="s">
        <v>270</v>
      </c>
      <c r="CU199" s="230" t="s">
        <v>270</v>
      </c>
      <c r="CV199" s="230" t="s">
        <v>270</v>
      </c>
      <c r="CW199" s="230" t="s">
        <v>270</v>
      </c>
      <c r="CX199" s="230" t="s">
        <v>270</v>
      </c>
      <c r="CY199" s="230" t="s">
        <v>270</v>
      </c>
      <c r="CZ199" s="230" t="s">
        <v>270</v>
      </c>
      <c r="DA199" s="230" t="s">
        <v>270</v>
      </c>
      <c r="DB199" s="230" t="s">
        <v>270</v>
      </c>
      <c r="DC199" s="230" t="s">
        <v>270</v>
      </c>
      <c r="DD199" s="230" t="s">
        <v>270</v>
      </c>
      <c r="DE199" s="230" t="s">
        <v>270</v>
      </c>
      <c r="DF199" s="230" t="s">
        <v>270</v>
      </c>
      <c r="DG199" s="230" t="s">
        <v>270</v>
      </c>
      <c r="DH199" s="230" t="s">
        <v>270</v>
      </c>
      <c r="DI199" s="230" t="s">
        <v>270</v>
      </c>
      <c r="DJ199" s="230" t="s">
        <v>270</v>
      </c>
      <c r="DK199" s="230" t="s">
        <v>270</v>
      </c>
      <c r="DL199" s="230" t="s">
        <v>270</v>
      </c>
      <c r="DM199" s="230" t="s">
        <v>270</v>
      </c>
      <c r="DN199" s="230" t="s">
        <v>270</v>
      </c>
      <c r="DO199" s="230" t="s">
        <v>270</v>
      </c>
      <c r="DP199" s="230" t="s">
        <v>270</v>
      </c>
      <c r="DQ199" s="230" t="s">
        <v>270</v>
      </c>
      <c r="DR199" s="230" t="s">
        <v>270</v>
      </c>
      <c r="DS199" s="230" t="s">
        <v>270</v>
      </c>
      <c r="DT199" s="230" t="s">
        <v>270</v>
      </c>
      <c r="DU199" s="230" t="s">
        <v>270</v>
      </c>
      <c r="DV199" s="230" t="s">
        <v>270</v>
      </c>
      <c r="DW199" s="230" t="s">
        <v>270</v>
      </c>
      <c r="DX199" s="230" t="s">
        <v>270</v>
      </c>
      <c r="DY199" s="230" t="s">
        <v>270</v>
      </c>
      <c r="DZ199" s="230" t="s">
        <v>270</v>
      </c>
      <c r="EA199" s="230" t="s">
        <v>270</v>
      </c>
      <c r="EB199" s="230" t="s">
        <v>270</v>
      </c>
      <c r="EC199" s="230" t="s">
        <v>270</v>
      </c>
      <c r="ED199" s="230" t="s">
        <v>270</v>
      </c>
      <c r="EE199" s="230" t="s">
        <v>270</v>
      </c>
      <c r="EF199" s="230" t="s">
        <v>270</v>
      </c>
      <c r="EG199" s="230" t="s">
        <v>270</v>
      </c>
      <c r="EH199" s="230" t="s">
        <v>270</v>
      </c>
      <c r="EI199" s="230" t="s">
        <v>270</v>
      </c>
      <c r="EJ199" s="230" t="s">
        <v>270</v>
      </c>
      <c r="EK199" s="230" t="s">
        <v>270</v>
      </c>
      <c r="EL199" s="230" t="s">
        <v>270</v>
      </c>
      <c r="EM199" s="230" t="s">
        <v>270</v>
      </c>
      <c r="EN199" s="230" t="s">
        <v>270</v>
      </c>
      <c r="EO199" s="230" t="s">
        <v>270</v>
      </c>
      <c r="EP199" s="230" t="s">
        <v>270</v>
      </c>
      <c r="EQ199" s="230" t="s">
        <v>270</v>
      </c>
      <c r="ER199" s="230" t="s">
        <v>270</v>
      </c>
      <c r="ES199" s="230" t="s">
        <v>270</v>
      </c>
      <c r="ET199" s="230" t="s">
        <v>270</v>
      </c>
      <c r="EU199" s="230" t="s">
        <v>270</v>
      </c>
      <c r="EV199" s="230" t="s">
        <v>270</v>
      </c>
      <c r="EW199" s="230" t="s">
        <v>270</v>
      </c>
      <c r="EX199" s="230" t="s">
        <v>270</v>
      </c>
      <c r="EY199" s="230" t="s">
        <v>270</v>
      </c>
      <c r="EZ199" s="230" t="s">
        <v>270</v>
      </c>
      <c r="FA199" s="230" t="s">
        <v>270</v>
      </c>
      <c r="FB199" s="230" t="s">
        <v>270</v>
      </c>
      <c r="FC199" s="230" t="s">
        <v>270</v>
      </c>
      <c r="FD199" s="230" t="s">
        <v>270</v>
      </c>
      <c r="FE199" s="230" t="s">
        <v>270</v>
      </c>
      <c r="FF199" s="230" t="s">
        <v>270</v>
      </c>
      <c r="FG199" s="230" t="s">
        <v>270</v>
      </c>
      <c r="FH199" s="230" t="s">
        <v>270</v>
      </c>
      <c r="FI199" s="230" t="s">
        <v>270</v>
      </c>
      <c r="FJ199" s="230" t="s">
        <v>270</v>
      </c>
      <c r="FK199" s="230" t="s">
        <v>270</v>
      </c>
      <c r="FL199" s="230" t="s">
        <v>270</v>
      </c>
      <c r="FM199" s="230" t="s">
        <v>270</v>
      </c>
      <c r="FN199" s="230" t="s">
        <v>270</v>
      </c>
      <c r="FO199" s="230" t="s">
        <v>270</v>
      </c>
      <c r="FP199" s="230" t="s">
        <v>270</v>
      </c>
      <c r="FQ199" s="230" t="s">
        <v>270</v>
      </c>
      <c r="FR199" s="230" t="s">
        <v>270</v>
      </c>
      <c r="FS199" s="230" t="s">
        <v>270</v>
      </c>
      <c r="FT199" s="230" t="s">
        <v>270</v>
      </c>
      <c r="FU199" s="230" t="s">
        <v>270</v>
      </c>
      <c r="FV199" s="230" t="s">
        <v>270</v>
      </c>
      <c r="FW199" s="230" t="s">
        <v>270</v>
      </c>
      <c r="FX199" s="230" t="s">
        <v>270</v>
      </c>
      <c r="FY199" s="230" t="s">
        <v>270</v>
      </c>
      <c r="FZ199" s="230" t="s">
        <v>270</v>
      </c>
      <c r="GA199" s="230" t="s">
        <v>270</v>
      </c>
      <c r="GB199" s="230" t="s">
        <v>270</v>
      </c>
      <c r="GC199" s="230" t="s">
        <v>270</v>
      </c>
      <c r="GD199" s="230" t="s">
        <v>270</v>
      </c>
      <c r="GE199" s="230" t="s">
        <v>270</v>
      </c>
      <c r="GF199" s="230" t="s">
        <v>270</v>
      </c>
      <c r="GG199" s="230" t="s">
        <v>270</v>
      </c>
      <c r="GH199" s="230" t="s">
        <v>270</v>
      </c>
      <c r="GI199" s="230" t="s">
        <v>270</v>
      </c>
      <c r="GJ199" s="230" t="s">
        <v>270</v>
      </c>
      <c r="GK199" s="230" t="s">
        <v>270</v>
      </c>
      <c r="GL199" s="230" t="s">
        <v>270</v>
      </c>
      <c r="GM199" s="230" t="s">
        <v>270</v>
      </c>
      <c r="GN199" s="230" t="s">
        <v>270</v>
      </c>
      <c r="GO199" s="230" t="s">
        <v>270</v>
      </c>
      <c r="GP199" s="228"/>
      <c r="GQ199" s="229" cm="1">
        <f t="array" ref="GQ199">IF(OR(N199:ER199='Annex.1　DeclarationDesired'!$F$30),ROW(),"")</f>
        <v>199</v>
      </c>
      <c r="GR199" s="229"/>
    </row>
    <row r="200" spans="1:200" s="230" customFormat="1" ht="20.65" customHeight="1">
      <c r="A200" s="242" t="s">
        <v>1144</v>
      </c>
      <c r="B200" s="241" t="s">
        <v>1139</v>
      </c>
      <c r="C200" s="235" t="s">
        <v>1140</v>
      </c>
      <c r="D200" s="235" t="s">
        <v>1145</v>
      </c>
      <c r="E200" s="235" t="s">
        <v>884</v>
      </c>
      <c r="F200" s="235" t="s">
        <v>884</v>
      </c>
      <c r="G200" s="235" t="s">
        <v>1142</v>
      </c>
      <c r="H200" s="235" t="s">
        <v>265</v>
      </c>
      <c r="I200" s="235" t="s">
        <v>1143</v>
      </c>
      <c r="J200" s="235" t="s">
        <v>265</v>
      </c>
      <c r="K200" s="235" t="s">
        <v>1143</v>
      </c>
      <c r="L200" s="235" t="s">
        <v>268</v>
      </c>
      <c r="M200" s="230" t="s">
        <v>269</v>
      </c>
      <c r="N200" s="230">
        <v>22040</v>
      </c>
      <c r="O200" s="230">
        <v>27010</v>
      </c>
      <c r="BH200" s="230" t="s">
        <v>270</v>
      </c>
      <c r="BI200" s="230" t="s">
        <v>270</v>
      </c>
      <c r="BJ200" s="230" t="s">
        <v>270</v>
      </c>
      <c r="BK200" s="230" t="s">
        <v>270</v>
      </c>
      <c r="BL200" s="230" t="s">
        <v>270</v>
      </c>
      <c r="BM200" s="230" t="s">
        <v>270</v>
      </c>
      <c r="BN200" s="230" t="s">
        <v>270</v>
      </c>
      <c r="BO200" s="230" t="s">
        <v>270</v>
      </c>
      <c r="BP200" s="230" t="s">
        <v>270</v>
      </c>
      <c r="BQ200" s="230" t="s">
        <v>270</v>
      </c>
      <c r="BR200" s="230" t="s">
        <v>270</v>
      </c>
      <c r="BS200" s="230" t="s">
        <v>270</v>
      </c>
      <c r="BT200" s="230" t="s">
        <v>270</v>
      </c>
      <c r="BU200" s="230" t="s">
        <v>270</v>
      </c>
      <c r="BV200" s="230" t="s">
        <v>270</v>
      </c>
      <c r="BW200" s="230" t="s">
        <v>270</v>
      </c>
      <c r="BX200" s="230" t="s">
        <v>270</v>
      </c>
      <c r="BY200" s="230" t="s">
        <v>270</v>
      </c>
      <c r="BZ200" s="230" t="s">
        <v>270</v>
      </c>
      <c r="CA200" s="230" t="s">
        <v>270</v>
      </c>
      <c r="CB200" s="230" t="s">
        <v>270</v>
      </c>
      <c r="CC200" s="230" t="s">
        <v>270</v>
      </c>
      <c r="CD200" s="230" t="s">
        <v>270</v>
      </c>
      <c r="CE200" s="230" t="s">
        <v>270</v>
      </c>
      <c r="CF200" s="230" t="s">
        <v>270</v>
      </c>
      <c r="CG200" s="230" t="s">
        <v>270</v>
      </c>
      <c r="CH200" s="230" t="s">
        <v>270</v>
      </c>
      <c r="CI200" s="230" t="s">
        <v>270</v>
      </c>
      <c r="CJ200" s="230" t="s">
        <v>270</v>
      </c>
      <c r="CK200" s="230" t="s">
        <v>270</v>
      </c>
      <c r="CL200" s="230" t="s">
        <v>270</v>
      </c>
      <c r="CM200" s="230" t="s">
        <v>270</v>
      </c>
      <c r="CN200" s="230" t="s">
        <v>270</v>
      </c>
      <c r="CO200" s="230" t="s">
        <v>270</v>
      </c>
      <c r="CP200" s="230" t="s">
        <v>270</v>
      </c>
      <c r="CQ200" s="230" t="s">
        <v>270</v>
      </c>
      <c r="CR200" s="230" t="s">
        <v>270</v>
      </c>
      <c r="CS200" s="230" t="s">
        <v>270</v>
      </c>
      <c r="CT200" s="230" t="s">
        <v>270</v>
      </c>
      <c r="CU200" s="230" t="s">
        <v>270</v>
      </c>
      <c r="CV200" s="230" t="s">
        <v>270</v>
      </c>
      <c r="CW200" s="230" t="s">
        <v>270</v>
      </c>
      <c r="CX200" s="230" t="s">
        <v>270</v>
      </c>
      <c r="CY200" s="230" t="s">
        <v>270</v>
      </c>
      <c r="CZ200" s="230" t="s">
        <v>270</v>
      </c>
      <c r="DA200" s="230" t="s">
        <v>270</v>
      </c>
      <c r="DB200" s="230" t="s">
        <v>270</v>
      </c>
      <c r="DC200" s="230" t="s">
        <v>270</v>
      </c>
      <c r="DD200" s="230" t="s">
        <v>270</v>
      </c>
      <c r="DE200" s="230" t="s">
        <v>270</v>
      </c>
      <c r="DF200" s="230" t="s">
        <v>270</v>
      </c>
      <c r="DG200" s="230" t="s">
        <v>270</v>
      </c>
      <c r="DH200" s="230" t="s">
        <v>270</v>
      </c>
      <c r="DI200" s="230" t="s">
        <v>270</v>
      </c>
      <c r="DJ200" s="230" t="s">
        <v>270</v>
      </c>
      <c r="DK200" s="230" t="s">
        <v>270</v>
      </c>
      <c r="DL200" s="230" t="s">
        <v>270</v>
      </c>
      <c r="DM200" s="230" t="s">
        <v>270</v>
      </c>
      <c r="DN200" s="230" t="s">
        <v>270</v>
      </c>
      <c r="DO200" s="230" t="s">
        <v>270</v>
      </c>
      <c r="DP200" s="230" t="s">
        <v>270</v>
      </c>
      <c r="DQ200" s="230" t="s">
        <v>270</v>
      </c>
      <c r="DR200" s="230" t="s">
        <v>270</v>
      </c>
      <c r="DS200" s="230" t="s">
        <v>270</v>
      </c>
      <c r="DT200" s="230" t="s">
        <v>270</v>
      </c>
      <c r="DU200" s="230" t="s">
        <v>270</v>
      </c>
      <c r="DV200" s="230" t="s">
        <v>270</v>
      </c>
      <c r="DW200" s="230" t="s">
        <v>270</v>
      </c>
      <c r="DX200" s="230" t="s">
        <v>270</v>
      </c>
      <c r="DY200" s="230" t="s">
        <v>270</v>
      </c>
      <c r="DZ200" s="230" t="s">
        <v>270</v>
      </c>
      <c r="EA200" s="230" t="s">
        <v>270</v>
      </c>
      <c r="EB200" s="230" t="s">
        <v>270</v>
      </c>
      <c r="EC200" s="230" t="s">
        <v>270</v>
      </c>
      <c r="ED200" s="230" t="s">
        <v>270</v>
      </c>
      <c r="EE200" s="230" t="s">
        <v>270</v>
      </c>
      <c r="EF200" s="230" t="s">
        <v>270</v>
      </c>
      <c r="EG200" s="230" t="s">
        <v>270</v>
      </c>
      <c r="EH200" s="230" t="s">
        <v>270</v>
      </c>
      <c r="EI200" s="230" t="s">
        <v>270</v>
      </c>
      <c r="EJ200" s="230" t="s">
        <v>270</v>
      </c>
      <c r="EK200" s="230" t="s">
        <v>270</v>
      </c>
      <c r="EL200" s="230" t="s">
        <v>270</v>
      </c>
      <c r="EM200" s="230" t="s">
        <v>270</v>
      </c>
      <c r="EN200" s="230" t="s">
        <v>270</v>
      </c>
      <c r="EO200" s="230" t="s">
        <v>270</v>
      </c>
      <c r="EP200" s="230" t="s">
        <v>270</v>
      </c>
      <c r="EQ200" s="230" t="s">
        <v>270</v>
      </c>
      <c r="ER200" s="230" t="s">
        <v>270</v>
      </c>
      <c r="ES200" s="230" t="s">
        <v>354</v>
      </c>
      <c r="ET200" s="230" t="s">
        <v>506</v>
      </c>
      <c r="EU200" s="230" t="s">
        <v>270</v>
      </c>
      <c r="EV200" s="230" t="s">
        <v>270</v>
      </c>
      <c r="EW200" s="230" t="s">
        <v>270</v>
      </c>
      <c r="EX200" s="230" t="s">
        <v>270</v>
      </c>
      <c r="EY200" s="230" t="s">
        <v>270</v>
      </c>
      <c r="EZ200" s="230" t="s">
        <v>270</v>
      </c>
      <c r="FA200" s="230" t="s">
        <v>270</v>
      </c>
      <c r="FB200" s="230" t="s">
        <v>270</v>
      </c>
      <c r="FC200" s="230" t="s">
        <v>270</v>
      </c>
      <c r="FD200" s="230" t="s">
        <v>270</v>
      </c>
      <c r="FE200" s="230" t="s">
        <v>270</v>
      </c>
      <c r="FF200" s="230" t="s">
        <v>270</v>
      </c>
      <c r="FG200" s="230" t="s">
        <v>270</v>
      </c>
      <c r="FH200" s="230" t="s">
        <v>270</v>
      </c>
      <c r="FI200" s="230" t="s">
        <v>270</v>
      </c>
      <c r="FJ200" s="230" t="s">
        <v>270</v>
      </c>
      <c r="FK200" s="230" t="s">
        <v>270</v>
      </c>
      <c r="FL200" s="230" t="s">
        <v>270</v>
      </c>
      <c r="FM200" s="230" t="s">
        <v>270</v>
      </c>
      <c r="FN200" s="230" t="s">
        <v>270</v>
      </c>
      <c r="FO200" s="230" t="s">
        <v>270</v>
      </c>
      <c r="FP200" s="230" t="s">
        <v>270</v>
      </c>
      <c r="FQ200" s="230" t="s">
        <v>270</v>
      </c>
      <c r="FR200" s="230" t="s">
        <v>270</v>
      </c>
      <c r="FS200" s="230" t="s">
        <v>270</v>
      </c>
      <c r="FT200" s="230" t="s">
        <v>270</v>
      </c>
      <c r="FU200" s="230" t="s">
        <v>270</v>
      </c>
      <c r="FV200" s="230" t="s">
        <v>270</v>
      </c>
      <c r="FW200" s="230" t="s">
        <v>270</v>
      </c>
      <c r="FX200" s="230" t="s">
        <v>270</v>
      </c>
      <c r="FY200" s="230" t="s">
        <v>270</v>
      </c>
      <c r="FZ200" s="230" t="s">
        <v>270</v>
      </c>
      <c r="GA200" s="230" t="s">
        <v>270</v>
      </c>
      <c r="GB200" s="230" t="s">
        <v>270</v>
      </c>
      <c r="GC200" s="230" t="s">
        <v>270</v>
      </c>
      <c r="GD200" s="230" t="s">
        <v>270</v>
      </c>
      <c r="GE200" s="230" t="s">
        <v>270</v>
      </c>
      <c r="GF200" s="230" t="s">
        <v>270</v>
      </c>
      <c r="GG200" s="230" t="s">
        <v>270</v>
      </c>
      <c r="GH200" s="230" t="s">
        <v>270</v>
      </c>
      <c r="GI200" s="230" t="s">
        <v>270</v>
      </c>
      <c r="GJ200" s="230" t="s">
        <v>270</v>
      </c>
      <c r="GK200" s="230" t="s">
        <v>270</v>
      </c>
      <c r="GL200" s="230" t="s">
        <v>270</v>
      </c>
      <c r="GM200" s="230" t="s">
        <v>270</v>
      </c>
      <c r="GN200" s="230" t="s">
        <v>270</v>
      </c>
      <c r="GO200" s="230" t="s">
        <v>270</v>
      </c>
      <c r="GP200" s="228"/>
      <c r="GQ200" s="229" cm="1">
        <f t="array" ref="GQ200">IF(OR(N200:ER200='Annex.1　DeclarationDesired'!$F$30),ROW(),"")</f>
        <v>200</v>
      </c>
      <c r="GR200" s="229"/>
    </row>
    <row r="201" spans="1:200" s="230" customFormat="1" ht="20.65" customHeight="1">
      <c r="A201" s="242" t="s">
        <v>1146</v>
      </c>
      <c r="B201" s="241" t="s">
        <v>1139</v>
      </c>
      <c r="C201" s="235" t="s">
        <v>1147</v>
      </c>
      <c r="D201" s="235"/>
      <c r="E201" s="235"/>
      <c r="F201" s="235" t="s">
        <v>1148</v>
      </c>
      <c r="G201" s="235" t="s">
        <v>1149</v>
      </c>
      <c r="H201" s="235" t="s">
        <v>265</v>
      </c>
      <c r="I201" s="235" t="s">
        <v>1150</v>
      </c>
      <c r="J201" s="235" t="s">
        <v>267</v>
      </c>
      <c r="K201" s="235" t="s">
        <v>1151</v>
      </c>
      <c r="L201" s="235" t="s">
        <v>268</v>
      </c>
      <c r="M201" s="230" t="s">
        <v>269</v>
      </c>
      <c r="N201" s="230">
        <v>5010</v>
      </c>
      <c r="O201" s="230">
        <v>5030</v>
      </c>
      <c r="P201" s="230">
        <v>5050</v>
      </c>
      <c r="Q201" s="230">
        <v>5070</v>
      </c>
      <c r="BH201" s="230" t="s">
        <v>270</v>
      </c>
      <c r="BI201" s="230" t="s">
        <v>270</v>
      </c>
      <c r="BJ201" s="230" t="s">
        <v>270</v>
      </c>
      <c r="BK201" s="230" t="s">
        <v>270</v>
      </c>
      <c r="BL201" s="230" t="s">
        <v>270</v>
      </c>
      <c r="BM201" s="230" t="s">
        <v>270</v>
      </c>
      <c r="BN201" s="230" t="s">
        <v>270</v>
      </c>
      <c r="BO201" s="230" t="s">
        <v>270</v>
      </c>
      <c r="BP201" s="230" t="s">
        <v>270</v>
      </c>
      <c r="BQ201" s="230" t="s">
        <v>270</v>
      </c>
      <c r="BR201" s="230" t="s">
        <v>270</v>
      </c>
      <c r="BS201" s="230" t="s">
        <v>270</v>
      </c>
      <c r="BT201" s="230" t="s">
        <v>270</v>
      </c>
      <c r="BU201" s="230" t="s">
        <v>270</v>
      </c>
      <c r="BV201" s="230" t="s">
        <v>270</v>
      </c>
      <c r="BW201" s="230" t="s">
        <v>270</v>
      </c>
      <c r="BX201" s="230" t="s">
        <v>270</v>
      </c>
      <c r="BY201" s="230" t="s">
        <v>270</v>
      </c>
      <c r="BZ201" s="230" t="s">
        <v>270</v>
      </c>
      <c r="CA201" s="230" t="s">
        <v>270</v>
      </c>
      <c r="CB201" s="230" t="s">
        <v>270</v>
      </c>
      <c r="CC201" s="230" t="s">
        <v>270</v>
      </c>
      <c r="CD201" s="230" t="s">
        <v>270</v>
      </c>
      <c r="CE201" s="230" t="s">
        <v>270</v>
      </c>
      <c r="CF201" s="230" t="s">
        <v>270</v>
      </c>
      <c r="CG201" s="230" t="s">
        <v>270</v>
      </c>
      <c r="CH201" s="230" t="s">
        <v>270</v>
      </c>
      <c r="CI201" s="230" t="s">
        <v>270</v>
      </c>
      <c r="CJ201" s="230" t="s">
        <v>270</v>
      </c>
      <c r="CK201" s="230" t="s">
        <v>270</v>
      </c>
      <c r="CL201" s="230" t="s">
        <v>270</v>
      </c>
      <c r="CM201" s="230" t="s">
        <v>270</v>
      </c>
      <c r="CN201" s="230" t="s">
        <v>270</v>
      </c>
      <c r="CO201" s="230" t="s">
        <v>270</v>
      </c>
      <c r="CP201" s="230" t="s">
        <v>270</v>
      </c>
      <c r="CQ201" s="230" t="s">
        <v>270</v>
      </c>
      <c r="CR201" s="230" t="s">
        <v>270</v>
      </c>
      <c r="CS201" s="230" t="s">
        <v>270</v>
      </c>
      <c r="CT201" s="230" t="s">
        <v>270</v>
      </c>
      <c r="CU201" s="230" t="s">
        <v>270</v>
      </c>
      <c r="CV201" s="230" t="s">
        <v>270</v>
      </c>
      <c r="CW201" s="230" t="s">
        <v>270</v>
      </c>
      <c r="CX201" s="230" t="s">
        <v>270</v>
      </c>
      <c r="CY201" s="230" t="s">
        <v>270</v>
      </c>
      <c r="CZ201" s="230" t="s">
        <v>270</v>
      </c>
      <c r="DA201" s="230" t="s">
        <v>270</v>
      </c>
      <c r="DB201" s="230" t="s">
        <v>270</v>
      </c>
      <c r="DC201" s="230" t="s">
        <v>270</v>
      </c>
      <c r="DD201" s="230" t="s">
        <v>270</v>
      </c>
      <c r="DE201" s="230" t="s">
        <v>270</v>
      </c>
      <c r="DF201" s="230" t="s">
        <v>270</v>
      </c>
      <c r="DG201" s="230" t="s">
        <v>270</v>
      </c>
      <c r="DH201" s="230" t="s">
        <v>270</v>
      </c>
      <c r="DI201" s="230" t="s">
        <v>270</v>
      </c>
      <c r="DJ201" s="230" t="s">
        <v>270</v>
      </c>
      <c r="DK201" s="230" t="s">
        <v>270</v>
      </c>
      <c r="DL201" s="230" t="s">
        <v>270</v>
      </c>
      <c r="DM201" s="230" t="s">
        <v>270</v>
      </c>
      <c r="DN201" s="230" t="s">
        <v>270</v>
      </c>
      <c r="DO201" s="230" t="s">
        <v>270</v>
      </c>
      <c r="DP201" s="230" t="s">
        <v>270</v>
      </c>
      <c r="DQ201" s="230" t="s">
        <v>270</v>
      </c>
      <c r="DR201" s="230" t="s">
        <v>270</v>
      </c>
      <c r="DS201" s="230" t="s">
        <v>270</v>
      </c>
      <c r="DT201" s="230" t="s">
        <v>270</v>
      </c>
      <c r="DU201" s="230" t="s">
        <v>270</v>
      </c>
      <c r="DV201" s="230" t="s">
        <v>270</v>
      </c>
      <c r="DW201" s="230" t="s">
        <v>270</v>
      </c>
      <c r="DX201" s="230" t="s">
        <v>270</v>
      </c>
      <c r="DY201" s="230" t="s">
        <v>270</v>
      </c>
      <c r="DZ201" s="230" t="s">
        <v>270</v>
      </c>
      <c r="EA201" s="230" t="s">
        <v>270</v>
      </c>
      <c r="EB201" s="230" t="s">
        <v>270</v>
      </c>
      <c r="EC201" s="230" t="s">
        <v>270</v>
      </c>
      <c r="ED201" s="230" t="s">
        <v>270</v>
      </c>
      <c r="EE201" s="230" t="s">
        <v>270</v>
      </c>
      <c r="EF201" s="230" t="s">
        <v>270</v>
      </c>
      <c r="EG201" s="230" t="s">
        <v>270</v>
      </c>
      <c r="EH201" s="230" t="s">
        <v>270</v>
      </c>
      <c r="EI201" s="230" t="s">
        <v>270</v>
      </c>
      <c r="EJ201" s="230" t="s">
        <v>270</v>
      </c>
      <c r="EK201" s="230" t="s">
        <v>270</v>
      </c>
      <c r="EL201" s="230" t="s">
        <v>270</v>
      </c>
      <c r="EM201" s="230" t="s">
        <v>270</v>
      </c>
      <c r="EN201" s="230" t="s">
        <v>270</v>
      </c>
      <c r="EO201" s="230" t="s">
        <v>270</v>
      </c>
      <c r="EP201" s="230" t="s">
        <v>270</v>
      </c>
      <c r="EQ201" s="230" t="s">
        <v>270</v>
      </c>
      <c r="ER201" s="230" t="s">
        <v>270</v>
      </c>
      <c r="ES201" s="230" t="s">
        <v>339</v>
      </c>
      <c r="ET201" s="230" t="s">
        <v>270</v>
      </c>
      <c r="EU201" s="230" t="s">
        <v>270</v>
      </c>
      <c r="EV201" s="230" t="s">
        <v>270</v>
      </c>
      <c r="EW201" s="230" t="s">
        <v>270</v>
      </c>
      <c r="EX201" s="230" t="s">
        <v>270</v>
      </c>
      <c r="EY201" s="230" t="s">
        <v>270</v>
      </c>
      <c r="EZ201" s="230" t="s">
        <v>270</v>
      </c>
      <c r="FA201" s="230" t="s">
        <v>270</v>
      </c>
      <c r="FB201" s="230" t="s">
        <v>270</v>
      </c>
      <c r="FC201" s="230" t="s">
        <v>270</v>
      </c>
      <c r="FD201" s="230" t="s">
        <v>270</v>
      </c>
      <c r="FE201" s="230" t="s">
        <v>270</v>
      </c>
      <c r="FF201" s="230" t="s">
        <v>270</v>
      </c>
      <c r="FG201" s="230" t="s">
        <v>270</v>
      </c>
      <c r="FH201" s="230" t="s">
        <v>270</v>
      </c>
      <c r="FI201" s="230" t="s">
        <v>270</v>
      </c>
      <c r="FJ201" s="230" t="s">
        <v>270</v>
      </c>
      <c r="FK201" s="230" t="s">
        <v>270</v>
      </c>
      <c r="FL201" s="230" t="s">
        <v>270</v>
      </c>
      <c r="FM201" s="230" t="s">
        <v>270</v>
      </c>
      <c r="FN201" s="230" t="s">
        <v>270</v>
      </c>
      <c r="FO201" s="230" t="s">
        <v>270</v>
      </c>
      <c r="FP201" s="230" t="s">
        <v>270</v>
      </c>
      <c r="FQ201" s="230" t="s">
        <v>270</v>
      </c>
      <c r="FR201" s="230" t="s">
        <v>270</v>
      </c>
      <c r="FS201" s="230" t="s">
        <v>270</v>
      </c>
      <c r="FT201" s="230" t="s">
        <v>270</v>
      </c>
      <c r="FU201" s="230" t="s">
        <v>270</v>
      </c>
      <c r="FV201" s="230" t="s">
        <v>270</v>
      </c>
      <c r="FW201" s="230" t="s">
        <v>270</v>
      </c>
      <c r="FX201" s="230" t="s">
        <v>270</v>
      </c>
      <c r="FY201" s="230" t="s">
        <v>270</v>
      </c>
      <c r="FZ201" s="230" t="s">
        <v>270</v>
      </c>
      <c r="GA201" s="230" t="s">
        <v>270</v>
      </c>
      <c r="GB201" s="230" t="s">
        <v>270</v>
      </c>
      <c r="GC201" s="230" t="s">
        <v>270</v>
      </c>
      <c r="GD201" s="230" t="s">
        <v>270</v>
      </c>
      <c r="GE201" s="230" t="s">
        <v>270</v>
      </c>
      <c r="GF201" s="230" t="s">
        <v>270</v>
      </c>
      <c r="GG201" s="230" t="s">
        <v>270</v>
      </c>
      <c r="GH201" s="230" t="s">
        <v>270</v>
      </c>
      <c r="GI201" s="230" t="s">
        <v>270</v>
      </c>
      <c r="GJ201" s="230" t="s">
        <v>270</v>
      </c>
      <c r="GK201" s="230" t="s">
        <v>270</v>
      </c>
      <c r="GL201" s="230" t="s">
        <v>270</v>
      </c>
      <c r="GM201" s="230" t="s">
        <v>270</v>
      </c>
      <c r="GN201" s="230" t="s">
        <v>270</v>
      </c>
      <c r="GO201" s="230" t="s">
        <v>270</v>
      </c>
      <c r="GP201" s="228"/>
      <c r="GQ201" s="229" cm="1">
        <f t="array" ref="GQ201">IF(OR(N201:ER201='Annex.1　DeclarationDesired'!$F$30),ROW(),"")</f>
        <v>201</v>
      </c>
      <c r="GR201" s="229"/>
    </row>
    <row r="202" spans="1:200" s="230" customFormat="1" ht="20.65" customHeight="1">
      <c r="A202" s="242" t="s">
        <v>1152</v>
      </c>
      <c r="B202" s="241" t="s">
        <v>1139</v>
      </c>
      <c r="C202" s="235" t="s">
        <v>1147</v>
      </c>
      <c r="D202" s="235"/>
      <c r="E202" s="235"/>
      <c r="F202" s="235" t="s">
        <v>1153</v>
      </c>
      <c r="G202" s="235" t="s">
        <v>1149</v>
      </c>
      <c r="H202" s="235" t="s">
        <v>265</v>
      </c>
      <c r="I202" s="235" t="s">
        <v>1150</v>
      </c>
      <c r="J202" s="235" t="s">
        <v>267</v>
      </c>
      <c r="K202" s="235" t="s">
        <v>1151</v>
      </c>
      <c r="L202" s="235" t="s">
        <v>268</v>
      </c>
      <c r="M202" s="230" t="s">
        <v>269</v>
      </c>
      <c r="N202" s="230">
        <v>7040</v>
      </c>
      <c r="BH202" s="230" t="s">
        <v>270</v>
      </c>
      <c r="BI202" s="230" t="s">
        <v>270</v>
      </c>
      <c r="BJ202" s="230" t="s">
        <v>270</v>
      </c>
      <c r="BK202" s="230" t="s">
        <v>270</v>
      </c>
      <c r="BL202" s="230" t="s">
        <v>270</v>
      </c>
      <c r="BM202" s="230" t="s">
        <v>270</v>
      </c>
      <c r="BN202" s="230" t="s">
        <v>270</v>
      </c>
      <c r="BO202" s="230" t="s">
        <v>270</v>
      </c>
      <c r="BP202" s="230" t="s">
        <v>270</v>
      </c>
      <c r="BQ202" s="230" t="s">
        <v>270</v>
      </c>
      <c r="BR202" s="230" t="s">
        <v>270</v>
      </c>
      <c r="BS202" s="230" t="s">
        <v>270</v>
      </c>
      <c r="BT202" s="230" t="s">
        <v>270</v>
      </c>
      <c r="BU202" s="230" t="s">
        <v>270</v>
      </c>
      <c r="BV202" s="230" t="s">
        <v>270</v>
      </c>
      <c r="BW202" s="230" t="s">
        <v>270</v>
      </c>
      <c r="BX202" s="230" t="s">
        <v>270</v>
      </c>
      <c r="BY202" s="230" t="s">
        <v>270</v>
      </c>
      <c r="BZ202" s="230" t="s">
        <v>270</v>
      </c>
      <c r="CA202" s="230" t="s">
        <v>270</v>
      </c>
      <c r="CB202" s="230" t="s">
        <v>270</v>
      </c>
      <c r="CC202" s="230" t="s">
        <v>270</v>
      </c>
      <c r="CD202" s="230" t="s">
        <v>270</v>
      </c>
      <c r="CE202" s="230" t="s">
        <v>270</v>
      </c>
      <c r="CF202" s="230" t="s">
        <v>270</v>
      </c>
      <c r="CG202" s="230" t="s">
        <v>270</v>
      </c>
      <c r="CH202" s="230" t="s">
        <v>270</v>
      </c>
      <c r="CI202" s="230" t="s">
        <v>270</v>
      </c>
      <c r="CJ202" s="230" t="s">
        <v>270</v>
      </c>
      <c r="CK202" s="230" t="s">
        <v>270</v>
      </c>
      <c r="CL202" s="230" t="s">
        <v>270</v>
      </c>
      <c r="CM202" s="230" t="s">
        <v>270</v>
      </c>
      <c r="CN202" s="230" t="s">
        <v>270</v>
      </c>
      <c r="CO202" s="230" t="s">
        <v>270</v>
      </c>
      <c r="CP202" s="230" t="s">
        <v>270</v>
      </c>
      <c r="CQ202" s="230" t="s">
        <v>270</v>
      </c>
      <c r="CR202" s="230" t="s">
        <v>270</v>
      </c>
      <c r="CS202" s="230" t="s">
        <v>270</v>
      </c>
      <c r="CT202" s="230" t="s">
        <v>270</v>
      </c>
      <c r="CU202" s="230" t="s">
        <v>270</v>
      </c>
      <c r="CV202" s="230" t="s">
        <v>270</v>
      </c>
      <c r="CW202" s="230" t="s">
        <v>270</v>
      </c>
      <c r="CX202" s="230" t="s">
        <v>270</v>
      </c>
      <c r="CY202" s="230" t="s">
        <v>270</v>
      </c>
      <c r="CZ202" s="230" t="s">
        <v>270</v>
      </c>
      <c r="DA202" s="230" t="s">
        <v>270</v>
      </c>
      <c r="DB202" s="230" t="s">
        <v>270</v>
      </c>
      <c r="DC202" s="230" t="s">
        <v>270</v>
      </c>
      <c r="DD202" s="230" t="s">
        <v>270</v>
      </c>
      <c r="DE202" s="230" t="s">
        <v>270</v>
      </c>
      <c r="DF202" s="230" t="s">
        <v>270</v>
      </c>
      <c r="DG202" s="230" t="s">
        <v>270</v>
      </c>
      <c r="DH202" s="230" t="s">
        <v>270</v>
      </c>
      <c r="DI202" s="230" t="s">
        <v>270</v>
      </c>
      <c r="DJ202" s="230" t="s">
        <v>270</v>
      </c>
      <c r="DK202" s="230" t="s">
        <v>270</v>
      </c>
      <c r="DL202" s="230" t="s">
        <v>270</v>
      </c>
      <c r="DM202" s="230" t="s">
        <v>270</v>
      </c>
      <c r="DN202" s="230" t="s">
        <v>270</v>
      </c>
      <c r="DO202" s="230" t="s">
        <v>270</v>
      </c>
      <c r="DP202" s="230" t="s">
        <v>270</v>
      </c>
      <c r="DQ202" s="230" t="s">
        <v>270</v>
      </c>
      <c r="DR202" s="230" t="s">
        <v>270</v>
      </c>
      <c r="DS202" s="230" t="s">
        <v>270</v>
      </c>
      <c r="DT202" s="230" t="s">
        <v>270</v>
      </c>
      <c r="DU202" s="230" t="s">
        <v>270</v>
      </c>
      <c r="DV202" s="230" t="s">
        <v>270</v>
      </c>
      <c r="DW202" s="230" t="s">
        <v>270</v>
      </c>
      <c r="DX202" s="230" t="s">
        <v>270</v>
      </c>
      <c r="DY202" s="230" t="s">
        <v>270</v>
      </c>
      <c r="DZ202" s="230" t="s">
        <v>270</v>
      </c>
      <c r="EA202" s="230" t="s">
        <v>270</v>
      </c>
      <c r="EB202" s="230" t="s">
        <v>270</v>
      </c>
      <c r="EC202" s="230" t="s">
        <v>270</v>
      </c>
      <c r="ED202" s="230" t="s">
        <v>270</v>
      </c>
      <c r="EE202" s="230" t="s">
        <v>270</v>
      </c>
      <c r="EF202" s="230" t="s">
        <v>270</v>
      </c>
      <c r="EG202" s="230" t="s">
        <v>270</v>
      </c>
      <c r="EH202" s="230" t="s">
        <v>270</v>
      </c>
      <c r="EI202" s="230" t="s">
        <v>270</v>
      </c>
      <c r="EJ202" s="230" t="s">
        <v>270</v>
      </c>
      <c r="EK202" s="230" t="s">
        <v>270</v>
      </c>
      <c r="EL202" s="230" t="s">
        <v>270</v>
      </c>
      <c r="EM202" s="230" t="s">
        <v>270</v>
      </c>
      <c r="EN202" s="230" t="s">
        <v>270</v>
      </c>
      <c r="EO202" s="230" t="s">
        <v>270</v>
      </c>
      <c r="EP202" s="230" t="s">
        <v>270</v>
      </c>
      <c r="EQ202" s="230" t="s">
        <v>270</v>
      </c>
      <c r="ER202" s="230" t="s">
        <v>270</v>
      </c>
      <c r="ES202" s="230" t="s">
        <v>341</v>
      </c>
      <c r="ET202" s="230" t="s">
        <v>270</v>
      </c>
      <c r="EU202" s="230" t="s">
        <v>270</v>
      </c>
      <c r="EV202" s="230" t="s">
        <v>270</v>
      </c>
      <c r="EW202" s="230" t="s">
        <v>270</v>
      </c>
      <c r="EX202" s="230" t="s">
        <v>270</v>
      </c>
      <c r="EY202" s="230" t="s">
        <v>270</v>
      </c>
      <c r="EZ202" s="230" t="s">
        <v>270</v>
      </c>
      <c r="FA202" s="230" t="s">
        <v>270</v>
      </c>
      <c r="FB202" s="230" t="s">
        <v>270</v>
      </c>
      <c r="FC202" s="230" t="s">
        <v>270</v>
      </c>
      <c r="FD202" s="230" t="s">
        <v>270</v>
      </c>
      <c r="FE202" s="230" t="s">
        <v>270</v>
      </c>
      <c r="FF202" s="230" t="s">
        <v>270</v>
      </c>
      <c r="FG202" s="230" t="s">
        <v>270</v>
      </c>
      <c r="FH202" s="230" t="s">
        <v>270</v>
      </c>
      <c r="FI202" s="230" t="s">
        <v>270</v>
      </c>
      <c r="FJ202" s="230" t="s">
        <v>270</v>
      </c>
      <c r="FK202" s="230" t="s">
        <v>270</v>
      </c>
      <c r="FL202" s="230" t="s">
        <v>270</v>
      </c>
      <c r="FM202" s="230" t="s">
        <v>270</v>
      </c>
      <c r="FN202" s="230" t="s">
        <v>270</v>
      </c>
      <c r="FO202" s="230" t="s">
        <v>270</v>
      </c>
      <c r="FP202" s="230" t="s">
        <v>270</v>
      </c>
      <c r="FQ202" s="230" t="s">
        <v>270</v>
      </c>
      <c r="FR202" s="230" t="s">
        <v>270</v>
      </c>
      <c r="FS202" s="230" t="s">
        <v>270</v>
      </c>
      <c r="FT202" s="230" t="s">
        <v>270</v>
      </c>
      <c r="FU202" s="230" t="s">
        <v>270</v>
      </c>
      <c r="FV202" s="230" t="s">
        <v>270</v>
      </c>
      <c r="FW202" s="230" t="s">
        <v>270</v>
      </c>
      <c r="FX202" s="230" t="s">
        <v>270</v>
      </c>
      <c r="FY202" s="230" t="s">
        <v>270</v>
      </c>
      <c r="FZ202" s="230" t="s">
        <v>270</v>
      </c>
      <c r="GA202" s="230" t="s">
        <v>270</v>
      </c>
      <c r="GB202" s="230" t="s">
        <v>270</v>
      </c>
      <c r="GC202" s="230" t="s">
        <v>270</v>
      </c>
      <c r="GD202" s="230" t="s">
        <v>270</v>
      </c>
      <c r="GE202" s="230" t="s">
        <v>270</v>
      </c>
      <c r="GF202" s="230" t="s">
        <v>270</v>
      </c>
      <c r="GG202" s="230" t="s">
        <v>270</v>
      </c>
      <c r="GH202" s="230" t="s">
        <v>270</v>
      </c>
      <c r="GI202" s="230" t="s">
        <v>270</v>
      </c>
      <c r="GJ202" s="230" t="s">
        <v>270</v>
      </c>
      <c r="GK202" s="230" t="s">
        <v>270</v>
      </c>
      <c r="GL202" s="230" t="s">
        <v>270</v>
      </c>
      <c r="GM202" s="230" t="s">
        <v>270</v>
      </c>
      <c r="GN202" s="230" t="s">
        <v>270</v>
      </c>
      <c r="GO202" s="230" t="s">
        <v>270</v>
      </c>
      <c r="GP202" s="228"/>
      <c r="GQ202" s="229" cm="1">
        <f t="array" ref="GQ202">IF(OR(N202:ER202='Annex.1　DeclarationDesired'!$F$30),ROW(),"")</f>
        <v>202</v>
      </c>
      <c r="GR202" s="229"/>
    </row>
    <row r="203" spans="1:200" s="230" customFormat="1" ht="20.65" customHeight="1">
      <c r="A203" s="242" t="s">
        <v>1154</v>
      </c>
      <c r="B203" s="241" t="s">
        <v>1139</v>
      </c>
      <c r="C203" s="235" t="s">
        <v>1155</v>
      </c>
      <c r="D203" s="235" t="s">
        <v>1156</v>
      </c>
      <c r="E203" s="235"/>
      <c r="F203" s="235"/>
      <c r="G203" s="235" t="s">
        <v>1157</v>
      </c>
      <c r="H203" s="235" t="s">
        <v>265</v>
      </c>
      <c r="I203" s="235" t="s">
        <v>1158</v>
      </c>
      <c r="J203" s="235" t="s">
        <v>267</v>
      </c>
      <c r="K203" s="235"/>
      <c r="L203" s="235" t="s">
        <v>268</v>
      </c>
      <c r="M203" s="230" t="s">
        <v>269</v>
      </c>
      <c r="N203" s="230">
        <v>58020</v>
      </c>
      <c r="BH203" s="230" t="s">
        <v>270</v>
      </c>
      <c r="BI203" s="230" t="s">
        <v>270</v>
      </c>
      <c r="BJ203" s="230" t="s">
        <v>270</v>
      </c>
      <c r="BK203" s="230" t="s">
        <v>270</v>
      </c>
      <c r="BL203" s="230" t="s">
        <v>270</v>
      </c>
      <c r="BM203" s="230" t="s">
        <v>270</v>
      </c>
      <c r="BN203" s="230" t="s">
        <v>270</v>
      </c>
      <c r="BO203" s="230" t="s">
        <v>270</v>
      </c>
      <c r="BP203" s="230" t="s">
        <v>270</v>
      </c>
      <c r="BQ203" s="230" t="s">
        <v>270</v>
      </c>
      <c r="BR203" s="230" t="s">
        <v>270</v>
      </c>
      <c r="BS203" s="230" t="s">
        <v>270</v>
      </c>
      <c r="BT203" s="230" t="s">
        <v>270</v>
      </c>
      <c r="BU203" s="230" t="s">
        <v>270</v>
      </c>
      <c r="BV203" s="230" t="s">
        <v>270</v>
      </c>
      <c r="BW203" s="230" t="s">
        <v>270</v>
      </c>
      <c r="BX203" s="230" t="s">
        <v>270</v>
      </c>
      <c r="BY203" s="230" t="s">
        <v>270</v>
      </c>
      <c r="BZ203" s="230" t="s">
        <v>270</v>
      </c>
      <c r="CA203" s="230" t="s">
        <v>270</v>
      </c>
      <c r="CB203" s="230" t="s">
        <v>270</v>
      </c>
      <c r="CC203" s="230" t="s">
        <v>270</v>
      </c>
      <c r="CD203" s="230" t="s">
        <v>270</v>
      </c>
      <c r="CE203" s="230" t="s">
        <v>270</v>
      </c>
      <c r="CF203" s="230" t="s">
        <v>270</v>
      </c>
      <c r="CG203" s="230" t="s">
        <v>270</v>
      </c>
      <c r="CH203" s="230" t="s">
        <v>270</v>
      </c>
      <c r="CI203" s="230" t="s">
        <v>270</v>
      </c>
      <c r="CJ203" s="230" t="s">
        <v>270</v>
      </c>
      <c r="CK203" s="230" t="s">
        <v>270</v>
      </c>
      <c r="CL203" s="230" t="s">
        <v>270</v>
      </c>
      <c r="CM203" s="230" t="s">
        <v>270</v>
      </c>
      <c r="CN203" s="230" t="s">
        <v>270</v>
      </c>
      <c r="CO203" s="230" t="s">
        <v>270</v>
      </c>
      <c r="CP203" s="230" t="s">
        <v>270</v>
      </c>
      <c r="CQ203" s="230" t="s">
        <v>270</v>
      </c>
      <c r="CR203" s="230" t="s">
        <v>270</v>
      </c>
      <c r="CS203" s="230" t="s">
        <v>270</v>
      </c>
      <c r="CT203" s="230" t="s">
        <v>270</v>
      </c>
      <c r="CU203" s="230" t="s">
        <v>270</v>
      </c>
      <c r="CV203" s="230" t="s">
        <v>270</v>
      </c>
      <c r="CW203" s="230" t="s">
        <v>270</v>
      </c>
      <c r="CX203" s="230" t="s">
        <v>270</v>
      </c>
      <c r="CY203" s="230" t="s">
        <v>270</v>
      </c>
      <c r="CZ203" s="230" t="s">
        <v>270</v>
      </c>
      <c r="DA203" s="230" t="s">
        <v>270</v>
      </c>
      <c r="DB203" s="230" t="s">
        <v>270</v>
      </c>
      <c r="DC203" s="230" t="s">
        <v>270</v>
      </c>
      <c r="DD203" s="230" t="s">
        <v>270</v>
      </c>
      <c r="DE203" s="230" t="s">
        <v>270</v>
      </c>
      <c r="DF203" s="230" t="s">
        <v>270</v>
      </c>
      <c r="DG203" s="230" t="s">
        <v>270</v>
      </c>
      <c r="DH203" s="230" t="s">
        <v>270</v>
      </c>
      <c r="DI203" s="230" t="s">
        <v>270</v>
      </c>
      <c r="DJ203" s="230" t="s">
        <v>270</v>
      </c>
      <c r="DK203" s="230" t="s">
        <v>270</v>
      </c>
      <c r="DL203" s="230" t="s">
        <v>270</v>
      </c>
      <c r="DM203" s="230" t="s">
        <v>270</v>
      </c>
      <c r="DN203" s="230" t="s">
        <v>270</v>
      </c>
      <c r="DO203" s="230" t="s">
        <v>270</v>
      </c>
      <c r="DP203" s="230" t="s">
        <v>270</v>
      </c>
      <c r="DQ203" s="230" t="s">
        <v>270</v>
      </c>
      <c r="DR203" s="230" t="s">
        <v>270</v>
      </c>
      <c r="DS203" s="230" t="s">
        <v>270</v>
      </c>
      <c r="DT203" s="230" t="s">
        <v>270</v>
      </c>
      <c r="DU203" s="230" t="s">
        <v>270</v>
      </c>
      <c r="DV203" s="230" t="s">
        <v>270</v>
      </c>
      <c r="DW203" s="230" t="s">
        <v>270</v>
      </c>
      <c r="DX203" s="230" t="s">
        <v>270</v>
      </c>
      <c r="DY203" s="230" t="s">
        <v>270</v>
      </c>
      <c r="DZ203" s="230" t="s">
        <v>270</v>
      </c>
      <c r="EA203" s="230" t="s">
        <v>270</v>
      </c>
      <c r="EB203" s="230" t="s">
        <v>270</v>
      </c>
      <c r="EC203" s="230" t="s">
        <v>270</v>
      </c>
      <c r="ED203" s="230" t="s">
        <v>270</v>
      </c>
      <c r="EE203" s="230" t="s">
        <v>270</v>
      </c>
      <c r="EF203" s="230" t="s">
        <v>270</v>
      </c>
      <c r="EG203" s="230" t="s">
        <v>270</v>
      </c>
      <c r="EH203" s="230" t="s">
        <v>270</v>
      </c>
      <c r="EI203" s="230" t="s">
        <v>270</v>
      </c>
      <c r="EJ203" s="230" t="s">
        <v>270</v>
      </c>
      <c r="EK203" s="230" t="s">
        <v>270</v>
      </c>
      <c r="EL203" s="230" t="s">
        <v>270</v>
      </c>
      <c r="EM203" s="230" t="s">
        <v>270</v>
      </c>
      <c r="EN203" s="230" t="s">
        <v>270</v>
      </c>
      <c r="EO203" s="230" t="s">
        <v>270</v>
      </c>
      <c r="EP203" s="230" t="s">
        <v>270</v>
      </c>
      <c r="EQ203" s="230" t="s">
        <v>270</v>
      </c>
      <c r="ER203" s="230" t="s">
        <v>270</v>
      </c>
      <c r="ES203" s="230" t="s">
        <v>730</v>
      </c>
      <c r="ET203" s="230" t="s">
        <v>270</v>
      </c>
      <c r="EU203" s="230" t="s">
        <v>270</v>
      </c>
      <c r="EV203" s="230" t="s">
        <v>270</v>
      </c>
      <c r="EW203" s="230" t="s">
        <v>270</v>
      </c>
      <c r="EX203" s="230" t="s">
        <v>270</v>
      </c>
      <c r="EY203" s="230" t="s">
        <v>270</v>
      </c>
      <c r="EZ203" s="230" t="s">
        <v>270</v>
      </c>
      <c r="FA203" s="230" t="s">
        <v>270</v>
      </c>
      <c r="FB203" s="230" t="s">
        <v>270</v>
      </c>
      <c r="FC203" s="230" t="s">
        <v>270</v>
      </c>
      <c r="FD203" s="230" t="s">
        <v>270</v>
      </c>
      <c r="FE203" s="230" t="s">
        <v>270</v>
      </c>
      <c r="FF203" s="230" t="s">
        <v>270</v>
      </c>
      <c r="FG203" s="230" t="s">
        <v>270</v>
      </c>
      <c r="FH203" s="230" t="s">
        <v>270</v>
      </c>
      <c r="FI203" s="230" t="s">
        <v>270</v>
      </c>
      <c r="FJ203" s="230" t="s">
        <v>270</v>
      </c>
      <c r="FK203" s="230" t="s">
        <v>270</v>
      </c>
      <c r="FL203" s="230" t="s">
        <v>270</v>
      </c>
      <c r="FM203" s="230" t="s">
        <v>270</v>
      </c>
      <c r="FN203" s="230" t="s">
        <v>270</v>
      </c>
      <c r="FO203" s="230" t="s">
        <v>270</v>
      </c>
      <c r="FP203" s="230" t="s">
        <v>270</v>
      </c>
      <c r="FQ203" s="230" t="s">
        <v>270</v>
      </c>
      <c r="FR203" s="230" t="s">
        <v>270</v>
      </c>
      <c r="FS203" s="230" t="s">
        <v>270</v>
      </c>
      <c r="FT203" s="230" t="s">
        <v>270</v>
      </c>
      <c r="FU203" s="230" t="s">
        <v>270</v>
      </c>
      <c r="FV203" s="230" t="s">
        <v>270</v>
      </c>
      <c r="FW203" s="230" t="s">
        <v>270</v>
      </c>
      <c r="FX203" s="230" t="s">
        <v>270</v>
      </c>
      <c r="FY203" s="230" t="s">
        <v>270</v>
      </c>
      <c r="FZ203" s="230" t="s">
        <v>270</v>
      </c>
      <c r="GA203" s="230" t="s">
        <v>270</v>
      </c>
      <c r="GB203" s="230" t="s">
        <v>270</v>
      </c>
      <c r="GC203" s="230" t="s">
        <v>270</v>
      </c>
      <c r="GD203" s="230" t="s">
        <v>270</v>
      </c>
      <c r="GE203" s="230" t="s">
        <v>270</v>
      </c>
      <c r="GF203" s="230" t="s">
        <v>270</v>
      </c>
      <c r="GG203" s="230" t="s">
        <v>270</v>
      </c>
      <c r="GH203" s="230" t="s">
        <v>270</v>
      </c>
      <c r="GI203" s="230" t="s">
        <v>270</v>
      </c>
      <c r="GJ203" s="230" t="s">
        <v>270</v>
      </c>
      <c r="GK203" s="230" t="s">
        <v>270</v>
      </c>
      <c r="GL203" s="230" t="s">
        <v>270</v>
      </c>
      <c r="GM203" s="230" t="s">
        <v>270</v>
      </c>
      <c r="GN203" s="230" t="s">
        <v>270</v>
      </c>
      <c r="GO203" s="230" t="s">
        <v>270</v>
      </c>
      <c r="GP203" s="228"/>
      <c r="GQ203" s="229" cm="1">
        <f t="array" ref="GQ203">IF(OR(N203:ER203='Annex.1　DeclarationDesired'!$F$30),ROW(),"")</f>
        <v>203</v>
      </c>
      <c r="GR203" s="229"/>
    </row>
    <row r="204" spans="1:200" s="230" customFormat="1" ht="20.65" customHeight="1">
      <c r="A204" s="242" t="s">
        <v>1159</v>
      </c>
      <c r="B204" s="241" t="s">
        <v>1139</v>
      </c>
      <c r="C204" s="235" t="s">
        <v>1155</v>
      </c>
      <c r="D204" s="235" t="s">
        <v>1160</v>
      </c>
      <c r="E204" s="235"/>
      <c r="F204" s="235"/>
      <c r="G204" s="235" t="s">
        <v>1157</v>
      </c>
      <c r="H204" s="235" t="s">
        <v>265</v>
      </c>
      <c r="I204" s="235" t="s">
        <v>1158</v>
      </c>
      <c r="J204" s="235" t="s">
        <v>267</v>
      </c>
      <c r="K204" s="235"/>
      <c r="L204" s="235" t="s">
        <v>268</v>
      </c>
      <c r="M204" s="230" t="s">
        <v>269</v>
      </c>
      <c r="N204" s="230">
        <v>58020</v>
      </c>
      <c r="BH204" s="230" t="s">
        <v>270</v>
      </c>
      <c r="BI204" s="230" t="s">
        <v>270</v>
      </c>
      <c r="BJ204" s="230" t="s">
        <v>270</v>
      </c>
      <c r="BK204" s="230" t="s">
        <v>270</v>
      </c>
      <c r="BL204" s="230" t="s">
        <v>270</v>
      </c>
      <c r="BM204" s="230" t="s">
        <v>270</v>
      </c>
      <c r="BN204" s="230" t="s">
        <v>270</v>
      </c>
      <c r="BO204" s="230" t="s">
        <v>270</v>
      </c>
      <c r="BP204" s="230" t="s">
        <v>270</v>
      </c>
      <c r="BQ204" s="230" t="s">
        <v>270</v>
      </c>
      <c r="BR204" s="230" t="s">
        <v>270</v>
      </c>
      <c r="BS204" s="230" t="s">
        <v>270</v>
      </c>
      <c r="BT204" s="230" t="s">
        <v>270</v>
      </c>
      <c r="BU204" s="230" t="s">
        <v>270</v>
      </c>
      <c r="BV204" s="230" t="s">
        <v>270</v>
      </c>
      <c r="BW204" s="230" t="s">
        <v>270</v>
      </c>
      <c r="BX204" s="230" t="s">
        <v>270</v>
      </c>
      <c r="BY204" s="230" t="s">
        <v>270</v>
      </c>
      <c r="BZ204" s="230" t="s">
        <v>270</v>
      </c>
      <c r="CA204" s="230" t="s">
        <v>270</v>
      </c>
      <c r="CB204" s="230" t="s">
        <v>270</v>
      </c>
      <c r="CC204" s="230" t="s">
        <v>270</v>
      </c>
      <c r="CD204" s="230" t="s">
        <v>270</v>
      </c>
      <c r="CE204" s="230" t="s">
        <v>270</v>
      </c>
      <c r="CF204" s="230" t="s">
        <v>270</v>
      </c>
      <c r="CG204" s="230" t="s">
        <v>270</v>
      </c>
      <c r="CH204" s="230" t="s">
        <v>270</v>
      </c>
      <c r="CI204" s="230" t="s">
        <v>270</v>
      </c>
      <c r="CJ204" s="230" t="s">
        <v>270</v>
      </c>
      <c r="CK204" s="230" t="s">
        <v>270</v>
      </c>
      <c r="CL204" s="230" t="s">
        <v>270</v>
      </c>
      <c r="CM204" s="230" t="s">
        <v>270</v>
      </c>
      <c r="CN204" s="230" t="s">
        <v>270</v>
      </c>
      <c r="CO204" s="230" t="s">
        <v>270</v>
      </c>
      <c r="CP204" s="230" t="s">
        <v>270</v>
      </c>
      <c r="CQ204" s="230" t="s">
        <v>270</v>
      </c>
      <c r="CR204" s="230" t="s">
        <v>270</v>
      </c>
      <c r="CS204" s="230" t="s">
        <v>270</v>
      </c>
      <c r="CT204" s="230" t="s">
        <v>270</v>
      </c>
      <c r="CU204" s="230" t="s">
        <v>270</v>
      </c>
      <c r="CV204" s="230" t="s">
        <v>270</v>
      </c>
      <c r="CW204" s="230" t="s">
        <v>270</v>
      </c>
      <c r="CX204" s="230" t="s">
        <v>270</v>
      </c>
      <c r="CY204" s="230" t="s">
        <v>270</v>
      </c>
      <c r="CZ204" s="230" t="s">
        <v>270</v>
      </c>
      <c r="DA204" s="230" t="s">
        <v>270</v>
      </c>
      <c r="DB204" s="230" t="s">
        <v>270</v>
      </c>
      <c r="DC204" s="230" t="s">
        <v>270</v>
      </c>
      <c r="DD204" s="230" t="s">
        <v>270</v>
      </c>
      <c r="DE204" s="230" t="s">
        <v>270</v>
      </c>
      <c r="DF204" s="230" t="s">
        <v>270</v>
      </c>
      <c r="DG204" s="230" t="s">
        <v>270</v>
      </c>
      <c r="DH204" s="230" t="s">
        <v>270</v>
      </c>
      <c r="DI204" s="230" t="s">
        <v>270</v>
      </c>
      <c r="DJ204" s="230" t="s">
        <v>270</v>
      </c>
      <c r="DK204" s="230" t="s">
        <v>270</v>
      </c>
      <c r="DL204" s="230" t="s">
        <v>270</v>
      </c>
      <c r="DM204" s="230" t="s">
        <v>270</v>
      </c>
      <c r="DN204" s="230" t="s">
        <v>270</v>
      </c>
      <c r="DO204" s="230" t="s">
        <v>270</v>
      </c>
      <c r="DP204" s="230" t="s">
        <v>270</v>
      </c>
      <c r="DQ204" s="230" t="s">
        <v>270</v>
      </c>
      <c r="DR204" s="230" t="s">
        <v>270</v>
      </c>
      <c r="DS204" s="230" t="s">
        <v>270</v>
      </c>
      <c r="DT204" s="230" t="s">
        <v>270</v>
      </c>
      <c r="DU204" s="230" t="s">
        <v>270</v>
      </c>
      <c r="DV204" s="230" t="s">
        <v>270</v>
      </c>
      <c r="DW204" s="230" t="s">
        <v>270</v>
      </c>
      <c r="DX204" s="230" t="s">
        <v>270</v>
      </c>
      <c r="DY204" s="230" t="s">
        <v>270</v>
      </c>
      <c r="DZ204" s="230" t="s">
        <v>270</v>
      </c>
      <c r="EA204" s="230" t="s">
        <v>270</v>
      </c>
      <c r="EB204" s="230" t="s">
        <v>270</v>
      </c>
      <c r="EC204" s="230" t="s">
        <v>270</v>
      </c>
      <c r="ED204" s="230" t="s">
        <v>270</v>
      </c>
      <c r="EE204" s="230" t="s">
        <v>270</v>
      </c>
      <c r="EF204" s="230" t="s">
        <v>270</v>
      </c>
      <c r="EG204" s="230" t="s">
        <v>270</v>
      </c>
      <c r="EH204" s="230" t="s">
        <v>270</v>
      </c>
      <c r="EI204" s="230" t="s">
        <v>270</v>
      </c>
      <c r="EJ204" s="230" t="s">
        <v>270</v>
      </c>
      <c r="EK204" s="230" t="s">
        <v>270</v>
      </c>
      <c r="EL204" s="230" t="s">
        <v>270</v>
      </c>
      <c r="EM204" s="230" t="s">
        <v>270</v>
      </c>
      <c r="EN204" s="230" t="s">
        <v>270</v>
      </c>
      <c r="EO204" s="230" t="s">
        <v>270</v>
      </c>
      <c r="EP204" s="230" t="s">
        <v>270</v>
      </c>
      <c r="EQ204" s="230" t="s">
        <v>270</v>
      </c>
      <c r="ER204" s="230" t="s">
        <v>270</v>
      </c>
      <c r="ES204" s="230" t="s">
        <v>730</v>
      </c>
      <c r="ET204" s="230" t="s">
        <v>270</v>
      </c>
      <c r="EU204" s="230" t="s">
        <v>270</v>
      </c>
      <c r="EV204" s="230" t="s">
        <v>270</v>
      </c>
      <c r="EW204" s="230" t="s">
        <v>270</v>
      </c>
      <c r="EX204" s="230" t="s">
        <v>270</v>
      </c>
      <c r="EY204" s="230" t="s">
        <v>270</v>
      </c>
      <c r="EZ204" s="230" t="s">
        <v>270</v>
      </c>
      <c r="FA204" s="230" t="s">
        <v>270</v>
      </c>
      <c r="FB204" s="230" t="s">
        <v>270</v>
      </c>
      <c r="FC204" s="230" t="s">
        <v>270</v>
      </c>
      <c r="FD204" s="230" t="s">
        <v>270</v>
      </c>
      <c r="FE204" s="230" t="s">
        <v>270</v>
      </c>
      <c r="FF204" s="230" t="s">
        <v>270</v>
      </c>
      <c r="FG204" s="230" t="s">
        <v>270</v>
      </c>
      <c r="FH204" s="230" t="s">
        <v>270</v>
      </c>
      <c r="FI204" s="230" t="s">
        <v>270</v>
      </c>
      <c r="FJ204" s="230" t="s">
        <v>270</v>
      </c>
      <c r="FK204" s="230" t="s">
        <v>270</v>
      </c>
      <c r="FL204" s="230" t="s">
        <v>270</v>
      </c>
      <c r="FM204" s="230" t="s">
        <v>270</v>
      </c>
      <c r="FN204" s="230" t="s">
        <v>270</v>
      </c>
      <c r="FO204" s="230" t="s">
        <v>270</v>
      </c>
      <c r="FP204" s="230" t="s">
        <v>270</v>
      </c>
      <c r="FQ204" s="230" t="s">
        <v>270</v>
      </c>
      <c r="FR204" s="230" t="s">
        <v>270</v>
      </c>
      <c r="FS204" s="230" t="s">
        <v>270</v>
      </c>
      <c r="FT204" s="230" t="s">
        <v>270</v>
      </c>
      <c r="FU204" s="230" t="s">
        <v>270</v>
      </c>
      <c r="FV204" s="230" t="s">
        <v>270</v>
      </c>
      <c r="FW204" s="230" t="s">
        <v>270</v>
      </c>
      <c r="FX204" s="230" t="s">
        <v>270</v>
      </c>
      <c r="FY204" s="230" t="s">
        <v>270</v>
      </c>
      <c r="FZ204" s="230" t="s">
        <v>270</v>
      </c>
      <c r="GA204" s="230" t="s">
        <v>270</v>
      </c>
      <c r="GB204" s="230" t="s">
        <v>270</v>
      </c>
      <c r="GC204" s="230" t="s">
        <v>270</v>
      </c>
      <c r="GD204" s="230" t="s">
        <v>270</v>
      </c>
      <c r="GE204" s="230" t="s">
        <v>270</v>
      </c>
      <c r="GF204" s="230" t="s">
        <v>270</v>
      </c>
      <c r="GG204" s="230" t="s">
        <v>270</v>
      </c>
      <c r="GH204" s="230" t="s">
        <v>270</v>
      </c>
      <c r="GI204" s="230" t="s">
        <v>270</v>
      </c>
      <c r="GJ204" s="230" t="s">
        <v>270</v>
      </c>
      <c r="GK204" s="230" t="s">
        <v>270</v>
      </c>
      <c r="GL204" s="230" t="s">
        <v>270</v>
      </c>
      <c r="GM204" s="230" t="s">
        <v>270</v>
      </c>
      <c r="GN204" s="230" t="s">
        <v>270</v>
      </c>
      <c r="GO204" s="230" t="s">
        <v>270</v>
      </c>
      <c r="GP204" s="228"/>
      <c r="GQ204" s="229" cm="1">
        <f t="array" ref="GQ204">IF(OR(N204:ER204='Annex.1　DeclarationDesired'!$F$30),ROW(),"")</f>
        <v>204</v>
      </c>
      <c r="GR204" s="229"/>
    </row>
    <row r="205" spans="1:200" s="230" customFormat="1" ht="20.65" customHeight="1">
      <c r="A205" s="242" t="s">
        <v>1161</v>
      </c>
      <c r="B205" s="241" t="s">
        <v>1162</v>
      </c>
      <c r="C205" s="235" t="s">
        <v>1163</v>
      </c>
      <c r="D205" s="235" t="s">
        <v>1164</v>
      </c>
      <c r="E205" s="235"/>
      <c r="F205" s="235"/>
      <c r="G205" s="235" t="s">
        <v>1165</v>
      </c>
      <c r="H205" s="235" t="s">
        <v>265</v>
      </c>
      <c r="I205" s="235" t="s">
        <v>1166</v>
      </c>
      <c r="J205" s="235" t="s">
        <v>267</v>
      </c>
      <c r="K205" s="235"/>
      <c r="L205" s="235" t="s">
        <v>268</v>
      </c>
      <c r="M205" s="230" t="s">
        <v>298</v>
      </c>
      <c r="N205" s="230">
        <v>21010</v>
      </c>
      <c r="O205" s="230">
        <v>21050</v>
      </c>
      <c r="P205" s="230">
        <v>26010</v>
      </c>
      <c r="Q205" s="230">
        <v>26020</v>
      </c>
      <c r="R205" s="230">
        <v>26030</v>
      </c>
      <c r="S205" s="230">
        <v>28010</v>
      </c>
      <c r="T205" s="230">
        <v>28030</v>
      </c>
      <c r="U205" s="230">
        <v>30010</v>
      </c>
      <c r="V205" s="230">
        <v>30020</v>
      </c>
      <c r="W205" s="230">
        <v>36020</v>
      </c>
      <c r="BH205" s="230" t="s">
        <v>270</v>
      </c>
      <c r="BI205" s="230" t="s">
        <v>270</v>
      </c>
      <c r="BJ205" s="230" t="s">
        <v>270</v>
      </c>
      <c r="BK205" s="230" t="s">
        <v>270</v>
      </c>
      <c r="BL205" s="230" t="s">
        <v>270</v>
      </c>
      <c r="BM205" s="230" t="s">
        <v>270</v>
      </c>
      <c r="BN205" s="230" t="s">
        <v>270</v>
      </c>
      <c r="BO205" s="230" t="s">
        <v>270</v>
      </c>
      <c r="BP205" s="230" t="s">
        <v>270</v>
      </c>
      <c r="BQ205" s="230" t="s">
        <v>270</v>
      </c>
      <c r="BR205" s="230" t="s">
        <v>270</v>
      </c>
      <c r="BS205" s="230" t="s">
        <v>270</v>
      </c>
      <c r="BT205" s="230" t="s">
        <v>270</v>
      </c>
      <c r="BU205" s="230" t="s">
        <v>270</v>
      </c>
      <c r="BV205" s="230" t="s">
        <v>270</v>
      </c>
      <c r="BW205" s="230" t="s">
        <v>270</v>
      </c>
      <c r="BX205" s="230" t="s">
        <v>270</v>
      </c>
      <c r="BY205" s="230" t="s">
        <v>270</v>
      </c>
      <c r="BZ205" s="230" t="s">
        <v>270</v>
      </c>
      <c r="CA205" s="230" t="s">
        <v>270</v>
      </c>
      <c r="CB205" s="230" t="s">
        <v>270</v>
      </c>
      <c r="CC205" s="230" t="s">
        <v>270</v>
      </c>
      <c r="CD205" s="230" t="s">
        <v>270</v>
      </c>
      <c r="CE205" s="230" t="s">
        <v>270</v>
      </c>
      <c r="CF205" s="230" t="s">
        <v>270</v>
      </c>
      <c r="CG205" s="230" t="s">
        <v>270</v>
      </c>
      <c r="CH205" s="230" t="s">
        <v>270</v>
      </c>
      <c r="CI205" s="230" t="s">
        <v>270</v>
      </c>
      <c r="CJ205" s="230" t="s">
        <v>270</v>
      </c>
      <c r="CK205" s="230" t="s">
        <v>270</v>
      </c>
      <c r="CL205" s="230" t="s">
        <v>270</v>
      </c>
      <c r="CM205" s="230" t="s">
        <v>270</v>
      </c>
      <c r="CN205" s="230" t="s">
        <v>270</v>
      </c>
      <c r="CO205" s="230" t="s">
        <v>270</v>
      </c>
      <c r="CP205" s="230" t="s">
        <v>270</v>
      </c>
      <c r="CQ205" s="230" t="s">
        <v>270</v>
      </c>
      <c r="CR205" s="230" t="s">
        <v>270</v>
      </c>
      <c r="CS205" s="230" t="s">
        <v>270</v>
      </c>
      <c r="CT205" s="230" t="s">
        <v>270</v>
      </c>
      <c r="CU205" s="230" t="s">
        <v>270</v>
      </c>
      <c r="CV205" s="230" t="s">
        <v>270</v>
      </c>
      <c r="CW205" s="230" t="s">
        <v>270</v>
      </c>
      <c r="CX205" s="230" t="s">
        <v>270</v>
      </c>
      <c r="CY205" s="230" t="s">
        <v>270</v>
      </c>
      <c r="CZ205" s="230" t="s">
        <v>270</v>
      </c>
      <c r="DA205" s="230" t="s">
        <v>270</v>
      </c>
      <c r="DB205" s="230" t="s">
        <v>270</v>
      </c>
      <c r="DC205" s="230" t="s">
        <v>270</v>
      </c>
      <c r="DD205" s="230" t="s">
        <v>270</v>
      </c>
      <c r="DE205" s="230" t="s">
        <v>270</v>
      </c>
      <c r="DF205" s="230" t="s">
        <v>270</v>
      </c>
      <c r="DG205" s="230" t="s">
        <v>270</v>
      </c>
      <c r="DH205" s="230" t="s">
        <v>270</v>
      </c>
      <c r="DI205" s="230" t="s">
        <v>270</v>
      </c>
      <c r="DJ205" s="230" t="s">
        <v>270</v>
      </c>
      <c r="DK205" s="230" t="s">
        <v>270</v>
      </c>
      <c r="DL205" s="230" t="s">
        <v>270</v>
      </c>
      <c r="DM205" s="230" t="s">
        <v>270</v>
      </c>
      <c r="DN205" s="230" t="s">
        <v>270</v>
      </c>
      <c r="DO205" s="230" t="s">
        <v>270</v>
      </c>
      <c r="DP205" s="230" t="s">
        <v>270</v>
      </c>
      <c r="DQ205" s="230" t="s">
        <v>270</v>
      </c>
      <c r="DR205" s="230" t="s">
        <v>270</v>
      </c>
      <c r="DS205" s="230" t="s">
        <v>270</v>
      </c>
      <c r="DT205" s="230" t="s">
        <v>270</v>
      </c>
      <c r="DU205" s="230" t="s">
        <v>270</v>
      </c>
      <c r="DV205" s="230" t="s">
        <v>270</v>
      </c>
      <c r="DW205" s="230" t="s">
        <v>270</v>
      </c>
      <c r="DX205" s="230" t="s">
        <v>270</v>
      </c>
      <c r="DY205" s="230" t="s">
        <v>270</v>
      </c>
      <c r="DZ205" s="230" t="s">
        <v>270</v>
      </c>
      <c r="EA205" s="230" t="s">
        <v>270</v>
      </c>
      <c r="EB205" s="230" t="s">
        <v>270</v>
      </c>
      <c r="EC205" s="230" t="s">
        <v>270</v>
      </c>
      <c r="ED205" s="230" t="s">
        <v>270</v>
      </c>
      <c r="EE205" s="230" t="s">
        <v>270</v>
      </c>
      <c r="EF205" s="230" t="s">
        <v>270</v>
      </c>
      <c r="EG205" s="230" t="s">
        <v>270</v>
      </c>
      <c r="EH205" s="230" t="s">
        <v>270</v>
      </c>
      <c r="EI205" s="230" t="s">
        <v>270</v>
      </c>
      <c r="EJ205" s="230" t="s">
        <v>270</v>
      </c>
      <c r="EK205" s="230" t="s">
        <v>270</v>
      </c>
      <c r="EL205" s="230" t="s">
        <v>270</v>
      </c>
      <c r="EM205" s="230" t="s">
        <v>270</v>
      </c>
      <c r="EN205" s="230" t="s">
        <v>270</v>
      </c>
      <c r="EO205" s="230" t="s">
        <v>270</v>
      </c>
      <c r="EP205" s="230" t="s">
        <v>270</v>
      </c>
      <c r="EQ205" s="230" t="s">
        <v>270</v>
      </c>
      <c r="ER205" s="230" t="s">
        <v>270</v>
      </c>
      <c r="ES205" s="230" t="s">
        <v>301</v>
      </c>
      <c r="ET205" s="230" t="s">
        <v>303</v>
      </c>
      <c r="EU205" s="230" t="s">
        <v>318</v>
      </c>
      <c r="EV205" s="230" t="s">
        <v>305</v>
      </c>
      <c r="EW205" s="230" t="s">
        <v>511</v>
      </c>
      <c r="EX205" s="230" t="s">
        <v>270</v>
      </c>
      <c r="EY205" s="230" t="s">
        <v>270</v>
      </c>
      <c r="EZ205" s="230" t="s">
        <v>270</v>
      </c>
      <c r="FA205" s="230" t="s">
        <v>270</v>
      </c>
      <c r="FB205" s="230" t="s">
        <v>270</v>
      </c>
      <c r="FC205" s="230" t="s">
        <v>270</v>
      </c>
      <c r="FD205" s="230" t="s">
        <v>270</v>
      </c>
      <c r="FE205" s="230" t="s">
        <v>270</v>
      </c>
      <c r="FF205" s="230" t="s">
        <v>270</v>
      </c>
      <c r="FG205" s="230" t="s">
        <v>270</v>
      </c>
      <c r="FH205" s="230" t="s">
        <v>270</v>
      </c>
      <c r="FI205" s="230" t="s">
        <v>270</v>
      </c>
      <c r="FJ205" s="230" t="s">
        <v>270</v>
      </c>
      <c r="FK205" s="230" t="s">
        <v>270</v>
      </c>
      <c r="FL205" s="230" t="s">
        <v>270</v>
      </c>
      <c r="FM205" s="230" t="s">
        <v>270</v>
      </c>
      <c r="FN205" s="230" t="s">
        <v>270</v>
      </c>
      <c r="FO205" s="230" t="s">
        <v>270</v>
      </c>
      <c r="FP205" s="230" t="s">
        <v>270</v>
      </c>
      <c r="FQ205" s="230" t="s">
        <v>270</v>
      </c>
      <c r="FR205" s="230" t="s">
        <v>270</v>
      </c>
      <c r="FS205" s="230" t="s">
        <v>270</v>
      </c>
      <c r="FT205" s="230" t="s">
        <v>270</v>
      </c>
      <c r="FU205" s="230" t="s">
        <v>270</v>
      </c>
      <c r="FV205" s="230" t="s">
        <v>270</v>
      </c>
      <c r="FW205" s="230" t="s">
        <v>270</v>
      </c>
      <c r="FX205" s="230" t="s">
        <v>270</v>
      </c>
      <c r="FY205" s="230" t="s">
        <v>270</v>
      </c>
      <c r="FZ205" s="230" t="s">
        <v>270</v>
      </c>
      <c r="GA205" s="230" t="s">
        <v>270</v>
      </c>
      <c r="GB205" s="230" t="s">
        <v>270</v>
      </c>
      <c r="GC205" s="230" t="s">
        <v>270</v>
      </c>
      <c r="GD205" s="230" t="s">
        <v>270</v>
      </c>
      <c r="GE205" s="230" t="s">
        <v>270</v>
      </c>
      <c r="GF205" s="230" t="s">
        <v>270</v>
      </c>
      <c r="GG205" s="230" t="s">
        <v>270</v>
      </c>
      <c r="GH205" s="230" t="s">
        <v>270</v>
      </c>
      <c r="GI205" s="230" t="s">
        <v>270</v>
      </c>
      <c r="GJ205" s="230" t="s">
        <v>270</v>
      </c>
      <c r="GK205" s="230" t="s">
        <v>270</v>
      </c>
      <c r="GL205" s="230" t="s">
        <v>270</v>
      </c>
      <c r="GM205" s="230" t="s">
        <v>270</v>
      </c>
      <c r="GN205" s="230" t="s">
        <v>270</v>
      </c>
      <c r="GO205" s="230" t="s">
        <v>270</v>
      </c>
      <c r="GP205" s="228"/>
      <c r="GQ205" s="229" cm="1">
        <f t="array" ref="GQ205">IF(OR(N205:ER205='Annex.1　DeclarationDesired'!$F$30),ROW(),"")</f>
        <v>205</v>
      </c>
      <c r="GR205" s="229"/>
    </row>
    <row r="206" spans="1:200" s="230" customFormat="1" ht="20.65" customHeight="1">
      <c r="A206" s="242" t="s">
        <v>1167</v>
      </c>
      <c r="B206" s="241" t="s">
        <v>1162</v>
      </c>
      <c r="C206" s="235" t="s">
        <v>1163</v>
      </c>
      <c r="D206" s="235" t="s">
        <v>1168</v>
      </c>
      <c r="E206" s="235"/>
      <c r="F206" s="235"/>
      <c r="G206" s="235" t="s">
        <v>1169</v>
      </c>
      <c r="H206" s="235" t="s">
        <v>265</v>
      </c>
      <c r="I206" s="235" t="s">
        <v>1166</v>
      </c>
      <c r="J206" s="235" t="s">
        <v>265</v>
      </c>
      <c r="K206" s="235" t="s">
        <v>1170</v>
      </c>
      <c r="L206" s="235" t="s">
        <v>268</v>
      </c>
      <c r="M206" s="230" t="s">
        <v>298</v>
      </c>
      <c r="N206" s="230">
        <v>60010</v>
      </c>
      <c r="O206" s="230">
        <v>60020</v>
      </c>
      <c r="P206" s="230">
        <v>60030</v>
      </c>
      <c r="Q206" s="230">
        <v>60040</v>
      </c>
      <c r="R206" s="230">
        <v>60050</v>
      </c>
      <c r="S206" s="230">
        <v>60060</v>
      </c>
      <c r="T206" s="230">
        <v>60070</v>
      </c>
      <c r="U206" s="230">
        <v>60080</v>
      </c>
      <c r="V206" s="230">
        <v>60090</v>
      </c>
      <c r="W206" s="230">
        <v>60100</v>
      </c>
      <c r="X206" s="230">
        <v>61010</v>
      </c>
      <c r="Y206" s="230">
        <v>61020</v>
      </c>
      <c r="Z206" s="230">
        <v>61030</v>
      </c>
      <c r="AA206" s="230">
        <v>61040</v>
      </c>
      <c r="AB206" s="230">
        <v>61050</v>
      </c>
      <c r="AC206" s="230">
        <v>61060</v>
      </c>
      <c r="AD206" s="230" t="s">
        <v>638</v>
      </c>
      <c r="AE206" s="230" t="s">
        <v>702</v>
      </c>
      <c r="BH206" s="230" t="s">
        <v>270</v>
      </c>
      <c r="BI206" s="230" t="s">
        <v>270</v>
      </c>
      <c r="BJ206" s="230" t="s">
        <v>270</v>
      </c>
      <c r="BK206" s="230" t="s">
        <v>270</v>
      </c>
      <c r="BL206" s="230" t="s">
        <v>270</v>
      </c>
      <c r="BM206" s="230" t="s">
        <v>270</v>
      </c>
      <c r="BN206" s="230" t="s">
        <v>270</v>
      </c>
      <c r="BO206" s="230" t="s">
        <v>270</v>
      </c>
      <c r="BP206" s="230" t="s">
        <v>270</v>
      </c>
      <c r="BQ206" s="230" t="s">
        <v>270</v>
      </c>
      <c r="BR206" s="230" t="s">
        <v>270</v>
      </c>
      <c r="BS206" s="230" t="s">
        <v>270</v>
      </c>
      <c r="BT206" s="230" t="s">
        <v>270</v>
      </c>
      <c r="BU206" s="230" t="s">
        <v>270</v>
      </c>
      <c r="BV206" s="230" t="s">
        <v>270</v>
      </c>
      <c r="BW206" s="230" t="s">
        <v>270</v>
      </c>
      <c r="BX206" s="230" t="s">
        <v>270</v>
      </c>
      <c r="BY206" s="230" t="s">
        <v>270</v>
      </c>
      <c r="BZ206" s="230" t="s">
        <v>270</v>
      </c>
      <c r="CA206" s="230" t="s">
        <v>270</v>
      </c>
      <c r="CB206" s="230" t="s">
        <v>270</v>
      </c>
      <c r="CC206" s="230" t="s">
        <v>270</v>
      </c>
      <c r="CD206" s="230" t="s">
        <v>270</v>
      </c>
      <c r="CE206" s="230" t="s">
        <v>270</v>
      </c>
      <c r="CF206" s="230" t="s">
        <v>270</v>
      </c>
      <c r="CG206" s="230" t="s">
        <v>270</v>
      </c>
      <c r="CH206" s="230" t="s">
        <v>270</v>
      </c>
      <c r="CI206" s="230" t="s">
        <v>270</v>
      </c>
      <c r="CJ206" s="230" t="s">
        <v>270</v>
      </c>
      <c r="CK206" s="230" t="s">
        <v>270</v>
      </c>
      <c r="CL206" s="230" t="s">
        <v>270</v>
      </c>
      <c r="CM206" s="230" t="s">
        <v>270</v>
      </c>
      <c r="CN206" s="230" t="s">
        <v>270</v>
      </c>
      <c r="CO206" s="230" t="s">
        <v>270</v>
      </c>
      <c r="CP206" s="230" t="s">
        <v>270</v>
      </c>
      <c r="CQ206" s="230" t="s">
        <v>270</v>
      </c>
      <c r="CR206" s="230" t="s">
        <v>270</v>
      </c>
      <c r="CS206" s="230" t="s">
        <v>270</v>
      </c>
      <c r="CT206" s="230" t="s">
        <v>270</v>
      </c>
      <c r="CU206" s="230" t="s">
        <v>270</v>
      </c>
      <c r="CV206" s="230" t="s">
        <v>270</v>
      </c>
      <c r="CW206" s="230" t="s">
        <v>270</v>
      </c>
      <c r="CX206" s="230" t="s">
        <v>270</v>
      </c>
      <c r="CY206" s="230" t="s">
        <v>270</v>
      </c>
      <c r="CZ206" s="230" t="s">
        <v>270</v>
      </c>
      <c r="DA206" s="230" t="s">
        <v>270</v>
      </c>
      <c r="DB206" s="230" t="s">
        <v>270</v>
      </c>
      <c r="DC206" s="230" t="s">
        <v>270</v>
      </c>
      <c r="DD206" s="230" t="s">
        <v>270</v>
      </c>
      <c r="DE206" s="230" t="s">
        <v>270</v>
      </c>
      <c r="DF206" s="230" t="s">
        <v>270</v>
      </c>
      <c r="DG206" s="230" t="s">
        <v>270</v>
      </c>
      <c r="DH206" s="230" t="s">
        <v>270</v>
      </c>
      <c r="DI206" s="230" t="s">
        <v>270</v>
      </c>
      <c r="DJ206" s="230" t="s">
        <v>270</v>
      </c>
      <c r="DK206" s="230" t="s">
        <v>270</v>
      </c>
      <c r="DL206" s="230" t="s">
        <v>270</v>
      </c>
      <c r="DM206" s="230" t="s">
        <v>270</v>
      </c>
      <c r="DN206" s="230" t="s">
        <v>270</v>
      </c>
      <c r="DO206" s="230" t="s">
        <v>270</v>
      </c>
      <c r="DP206" s="230" t="s">
        <v>270</v>
      </c>
      <c r="DQ206" s="230" t="s">
        <v>270</v>
      </c>
      <c r="DR206" s="230" t="s">
        <v>270</v>
      </c>
      <c r="DS206" s="230" t="s">
        <v>270</v>
      </c>
      <c r="DT206" s="230" t="s">
        <v>270</v>
      </c>
      <c r="DU206" s="230" t="s">
        <v>270</v>
      </c>
      <c r="DV206" s="230" t="s">
        <v>270</v>
      </c>
      <c r="DW206" s="230" t="s">
        <v>270</v>
      </c>
      <c r="DX206" s="230" t="s">
        <v>270</v>
      </c>
      <c r="DY206" s="230" t="s">
        <v>270</v>
      </c>
      <c r="DZ206" s="230" t="s">
        <v>270</v>
      </c>
      <c r="EA206" s="230" t="s">
        <v>270</v>
      </c>
      <c r="EB206" s="230" t="s">
        <v>270</v>
      </c>
      <c r="EC206" s="230" t="s">
        <v>270</v>
      </c>
      <c r="ED206" s="230" t="s">
        <v>270</v>
      </c>
      <c r="EE206" s="230" t="s">
        <v>270</v>
      </c>
      <c r="EF206" s="230" t="s">
        <v>270</v>
      </c>
      <c r="EG206" s="230" t="s">
        <v>270</v>
      </c>
      <c r="EH206" s="230" t="s">
        <v>270</v>
      </c>
      <c r="EI206" s="230" t="s">
        <v>270</v>
      </c>
      <c r="EJ206" s="230" t="s">
        <v>270</v>
      </c>
      <c r="EK206" s="230" t="s">
        <v>270</v>
      </c>
      <c r="EL206" s="230" t="s">
        <v>270</v>
      </c>
      <c r="EM206" s="230" t="s">
        <v>270</v>
      </c>
      <c r="EN206" s="230" t="s">
        <v>270</v>
      </c>
      <c r="EO206" s="230" t="s">
        <v>270</v>
      </c>
      <c r="EP206" s="230" t="s">
        <v>270</v>
      </c>
      <c r="EQ206" s="230" t="s">
        <v>270</v>
      </c>
      <c r="ER206" s="230" t="s">
        <v>270</v>
      </c>
      <c r="ES206" s="230" t="s">
        <v>287</v>
      </c>
      <c r="ET206" s="230" t="s">
        <v>307</v>
      </c>
      <c r="EU206" s="230" t="s">
        <v>270</v>
      </c>
      <c r="EV206" s="230" t="s">
        <v>270</v>
      </c>
      <c r="EW206" s="230" t="s">
        <v>270</v>
      </c>
      <c r="EX206" s="230" t="s">
        <v>270</v>
      </c>
      <c r="EY206" s="230" t="s">
        <v>270</v>
      </c>
      <c r="EZ206" s="230" t="s">
        <v>270</v>
      </c>
      <c r="FA206" s="230" t="s">
        <v>270</v>
      </c>
      <c r="FB206" s="230" t="s">
        <v>270</v>
      </c>
      <c r="FC206" s="230" t="s">
        <v>270</v>
      </c>
      <c r="FD206" s="230" t="s">
        <v>270</v>
      </c>
      <c r="FE206" s="230" t="s">
        <v>270</v>
      </c>
      <c r="FF206" s="230" t="s">
        <v>270</v>
      </c>
      <c r="FG206" s="230" t="s">
        <v>270</v>
      </c>
      <c r="FH206" s="230" t="s">
        <v>270</v>
      </c>
      <c r="FI206" s="230" t="s">
        <v>270</v>
      </c>
      <c r="FJ206" s="230" t="s">
        <v>270</v>
      </c>
      <c r="FK206" s="230" t="s">
        <v>270</v>
      </c>
      <c r="FL206" s="230" t="s">
        <v>270</v>
      </c>
      <c r="FM206" s="230" t="s">
        <v>270</v>
      </c>
      <c r="FN206" s="230" t="s">
        <v>270</v>
      </c>
      <c r="FO206" s="230" t="s">
        <v>270</v>
      </c>
      <c r="FP206" s="230" t="s">
        <v>270</v>
      </c>
      <c r="FQ206" s="230" t="s">
        <v>270</v>
      </c>
      <c r="FR206" s="230" t="s">
        <v>270</v>
      </c>
      <c r="FS206" s="230" t="s">
        <v>270</v>
      </c>
      <c r="FT206" s="230" t="s">
        <v>270</v>
      </c>
      <c r="FU206" s="230" t="s">
        <v>270</v>
      </c>
      <c r="FV206" s="230" t="s">
        <v>270</v>
      </c>
      <c r="FW206" s="230" t="s">
        <v>270</v>
      </c>
      <c r="FX206" s="230" t="s">
        <v>270</v>
      </c>
      <c r="FY206" s="230" t="s">
        <v>270</v>
      </c>
      <c r="FZ206" s="230" t="s">
        <v>270</v>
      </c>
      <c r="GA206" s="230" t="s">
        <v>270</v>
      </c>
      <c r="GB206" s="230" t="s">
        <v>270</v>
      </c>
      <c r="GC206" s="230" t="s">
        <v>270</v>
      </c>
      <c r="GD206" s="230" t="s">
        <v>270</v>
      </c>
      <c r="GE206" s="230" t="s">
        <v>270</v>
      </c>
      <c r="GF206" s="230" t="s">
        <v>270</v>
      </c>
      <c r="GG206" s="230" t="s">
        <v>270</v>
      </c>
      <c r="GH206" s="230" t="s">
        <v>270</v>
      </c>
      <c r="GI206" s="230" t="s">
        <v>270</v>
      </c>
      <c r="GJ206" s="230" t="s">
        <v>270</v>
      </c>
      <c r="GK206" s="230" t="s">
        <v>270</v>
      </c>
      <c r="GL206" s="230" t="s">
        <v>270</v>
      </c>
      <c r="GM206" s="230" t="s">
        <v>270</v>
      </c>
      <c r="GN206" s="230" t="s">
        <v>270</v>
      </c>
      <c r="GO206" s="230" t="s">
        <v>270</v>
      </c>
      <c r="GP206" s="228"/>
      <c r="GQ206" s="229" cm="1">
        <f t="array" ref="GQ206">IF(OR(N206:ER206='Annex.1　DeclarationDesired'!$F$30),ROW(),"")</f>
        <v>206</v>
      </c>
      <c r="GR206" s="229"/>
    </row>
    <row r="207" spans="1:200" s="230" customFormat="1" ht="20.65" customHeight="1">
      <c r="A207" s="242" t="s">
        <v>1171</v>
      </c>
      <c r="B207" s="241" t="s">
        <v>1162</v>
      </c>
      <c r="C207" s="235" t="s">
        <v>1163</v>
      </c>
      <c r="D207" s="235" t="s">
        <v>1172</v>
      </c>
      <c r="E207" s="235"/>
      <c r="F207" s="235"/>
      <c r="G207" s="235" t="s">
        <v>1173</v>
      </c>
      <c r="H207" s="235" t="s">
        <v>265</v>
      </c>
      <c r="I207" s="235" t="s">
        <v>1166</v>
      </c>
      <c r="J207" s="235" t="s">
        <v>265</v>
      </c>
      <c r="K207" s="235" t="s">
        <v>1170</v>
      </c>
      <c r="L207" s="235" t="s">
        <v>268</v>
      </c>
      <c r="M207" s="230" t="s">
        <v>298</v>
      </c>
      <c r="N207" s="230">
        <v>90110</v>
      </c>
      <c r="O207" s="230">
        <v>90120</v>
      </c>
      <c r="P207" s="230">
        <v>90130</v>
      </c>
      <c r="Q207" s="230">
        <v>90140</v>
      </c>
      <c r="R207" s="230">
        <v>90150</v>
      </c>
      <c r="BH207" s="230" t="s">
        <v>270</v>
      </c>
      <c r="BI207" s="230" t="s">
        <v>270</v>
      </c>
      <c r="BJ207" s="230" t="s">
        <v>270</v>
      </c>
      <c r="BK207" s="230" t="s">
        <v>270</v>
      </c>
      <c r="BL207" s="230" t="s">
        <v>270</v>
      </c>
      <c r="BM207" s="230" t="s">
        <v>270</v>
      </c>
      <c r="BN207" s="230" t="s">
        <v>270</v>
      </c>
      <c r="BO207" s="230" t="s">
        <v>270</v>
      </c>
      <c r="BP207" s="230" t="s">
        <v>270</v>
      </c>
      <c r="BQ207" s="230" t="s">
        <v>270</v>
      </c>
      <c r="BR207" s="230" t="s">
        <v>270</v>
      </c>
      <c r="BS207" s="230" t="s">
        <v>270</v>
      </c>
      <c r="BT207" s="230" t="s">
        <v>270</v>
      </c>
      <c r="BU207" s="230" t="s">
        <v>270</v>
      </c>
      <c r="BV207" s="230" t="s">
        <v>270</v>
      </c>
      <c r="BW207" s="230" t="s">
        <v>270</v>
      </c>
      <c r="BX207" s="230" t="s">
        <v>270</v>
      </c>
      <c r="BY207" s="230" t="s">
        <v>270</v>
      </c>
      <c r="BZ207" s="230" t="s">
        <v>270</v>
      </c>
      <c r="CA207" s="230" t="s">
        <v>270</v>
      </c>
      <c r="CB207" s="230" t="s">
        <v>270</v>
      </c>
      <c r="CC207" s="230" t="s">
        <v>270</v>
      </c>
      <c r="CD207" s="230" t="s">
        <v>270</v>
      </c>
      <c r="CE207" s="230" t="s">
        <v>270</v>
      </c>
      <c r="CF207" s="230" t="s">
        <v>270</v>
      </c>
      <c r="CG207" s="230" t="s">
        <v>270</v>
      </c>
      <c r="CH207" s="230" t="s">
        <v>270</v>
      </c>
      <c r="CI207" s="230" t="s">
        <v>270</v>
      </c>
      <c r="CJ207" s="230" t="s">
        <v>270</v>
      </c>
      <c r="CK207" s="230" t="s">
        <v>270</v>
      </c>
      <c r="CL207" s="230" t="s">
        <v>270</v>
      </c>
      <c r="CM207" s="230" t="s">
        <v>270</v>
      </c>
      <c r="CN207" s="230" t="s">
        <v>270</v>
      </c>
      <c r="CO207" s="230" t="s">
        <v>270</v>
      </c>
      <c r="CP207" s="230" t="s">
        <v>270</v>
      </c>
      <c r="CQ207" s="230" t="s">
        <v>270</v>
      </c>
      <c r="CR207" s="230" t="s">
        <v>270</v>
      </c>
      <c r="CS207" s="230" t="s">
        <v>270</v>
      </c>
      <c r="CT207" s="230" t="s">
        <v>270</v>
      </c>
      <c r="CU207" s="230" t="s">
        <v>270</v>
      </c>
      <c r="CV207" s="230" t="s">
        <v>270</v>
      </c>
      <c r="CW207" s="230" t="s">
        <v>270</v>
      </c>
      <c r="CX207" s="230" t="s">
        <v>270</v>
      </c>
      <c r="CY207" s="230" t="s">
        <v>270</v>
      </c>
      <c r="CZ207" s="230" t="s">
        <v>270</v>
      </c>
      <c r="DA207" s="230" t="s">
        <v>270</v>
      </c>
      <c r="DB207" s="230" t="s">
        <v>270</v>
      </c>
      <c r="DC207" s="230" t="s">
        <v>270</v>
      </c>
      <c r="DD207" s="230" t="s">
        <v>270</v>
      </c>
      <c r="DE207" s="230" t="s">
        <v>270</v>
      </c>
      <c r="DF207" s="230" t="s">
        <v>270</v>
      </c>
      <c r="DG207" s="230" t="s">
        <v>270</v>
      </c>
      <c r="DH207" s="230" t="s">
        <v>270</v>
      </c>
      <c r="DI207" s="230" t="s">
        <v>270</v>
      </c>
      <c r="DJ207" s="230" t="s">
        <v>270</v>
      </c>
      <c r="DK207" s="230" t="s">
        <v>270</v>
      </c>
      <c r="DL207" s="230" t="s">
        <v>270</v>
      </c>
      <c r="DM207" s="230" t="s">
        <v>270</v>
      </c>
      <c r="DN207" s="230" t="s">
        <v>270</v>
      </c>
      <c r="DO207" s="230" t="s">
        <v>270</v>
      </c>
      <c r="DP207" s="230" t="s">
        <v>270</v>
      </c>
      <c r="DQ207" s="230" t="s">
        <v>270</v>
      </c>
      <c r="DR207" s="230" t="s">
        <v>270</v>
      </c>
      <c r="DS207" s="230" t="s">
        <v>270</v>
      </c>
      <c r="DT207" s="230" t="s">
        <v>270</v>
      </c>
      <c r="DU207" s="230" t="s">
        <v>270</v>
      </c>
      <c r="DV207" s="230" t="s">
        <v>270</v>
      </c>
      <c r="DW207" s="230" t="s">
        <v>270</v>
      </c>
      <c r="DX207" s="230" t="s">
        <v>270</v>
      </c>
      <c r="DY207" s="230" t="s">
        <v>270</v>
      </c>
      <c r="DZ207" s="230" t="s">
        <v>270</v>
      </c>
      <c r="EA207" s="230" t="s">
        <v>270</v>
      </c>
      <c r="EB207" s="230" t="s">
        <v>270</v>
      </c>
      <c r="EC207" s="230" t="s">
        <v>270</v>
      </c>
      <c r="ED207" s="230" t="s">
        <v>270</v>
      </c>
      <c r="EE207" s="230" t="s">
        <v>270</v>
      </c>
      <c r="EF207" s="230" t="s">
        <v>270</v>
      </c>
      <c r="EG207" s="230" t="s">
        <v>270</v>
      </c>
      <c r="EH207" s="230" t="s">
        <v>270</v>
      </c>
      <c r="EI207" s="230" t="s">
        <v>270</v>
      </c>
      <c r="EJ207" s="230" t="s">
        <v>270</v>
      </c>
      <c r="EK207" s="230" t="s">
        <v>270</v>
      </c>
      <c r="EL207" s="230" t="s">
        <v>270</v>
      </c>
      <c r="EM207" s="230" t="s">
        <v>270</v>
      </c>
      <c r="EN207" s="230" t="s">
        <v>270</v>
      </c>
      <c r="EO207" s="230" t="s">
        <v>270</v>
      </c>
      <c r="EP207" s="230" t="s">
        <v>270</v>
      </c>
      <c r="EQ207" s="230" t="s">
        <v>270</v>
      </c>
      <c r="ER207" s="230" t="s">
        <v>270</v>
      </c>
      <c r="ES207" s="230" t="s">
        <v>534</v>
      </c>
      <c r="ET207" s="230" t="s">
        <v>270</v>
      </c>
      <c r="EU207" s="230" t="s">
        <v>270</v>
      </c>
      <c r="EV207" s="230" t="s">
        <v>270</v>
      </c>
      <c r="EW207" s="230" t="s">
        <v>270</v>
      </c>
      <c r="EX207" s="230" t="s">
        <v>270</v>
      </c>
      <c r="EY207" s="230" t="s">
        <v>270</v>
      </c>
      <c r="EZ207" s="230" t="s">
        <v>270</v>
      </c>
      <c r="FA207" s="230" t="s">
        <v>270</v>
      </c>
      <c r="FB207" s="230" t="s">
        <v>270</v>
      </c>
      <c r="FC207" s="230" t="s">
        <v>270</v>
      </c>
      <c r="FD207" s="230" t="s">
        <v>270</v>
      </c>
      <c r="FE207" s="230" t="s">
        <v>270</v>
      </c>
      <c r="FF207" s="230" t="s">
        <v>270</v>
      </c>
      <c r="FG207" s="230" t="s">
        <v>270</v>
      </c>
      <c r="FH207" s="230" t="s">
        <v>270</v>
      </c>
      <c r="FI207" s="230" t="s">
        <v>270</v>
      </c>
      <c r="FJ207" s="230" t="s">
        <v>270</v>
      </c>
      <c r="FK207" s="230" t="s">
        <v>270</v>
      </c>
      <c r="FL207" s="230" t="s">
        <v>270</v>
      </c>
      <c r="FM207" s="230" t="s">
        <v>270</v>
      </c>
      <c r="FN207" s="230" t="s">
        <v>270</v>
      </c>
      <c r="FO207" s="230" t="s">
        <v>270</v>
      </c>
      <c r="FP207" s="230" t="s">
        <v>270</v>
      </c>
      <c r="FQ207" s="230" t="s">
        <v>270</v>
      </c>
      <c r="FR207" s="230" t="s">
        <v>270</v>
      </c>
      <c r="FS207" s="230" t="s">
        <v>270</v>
      </c>
      <c r="FT207" s="230" t="s">
        <v>270</v>
      </c>
      <c r="FU207" s="230" t="s">
        <v>270</v>
      </c>
      <c r="FV207" s="230" t="s">
        <v>270</v>
      </c>
      <c r="FW207" s="230" t="s">
        <v>270</v>
      </c>
      <c r="FX207" s="230" t="s">
        <v>270</v>
      </c>
      <c r="FY207" s="230" t="s">
        <v>270</v>
      </c>
      <c r="FZ207" s="230" t="s">
        <v>270</v>
      </c>
      <c r="GA207" s="230" t="s">
        <v>270</v>
      </c>
      <c r="GB207" s="230" t="s">
        <v>270</v>
      </c>
      <c r="GC207" s="230" t="s">
        <v>270</v>
      </c>
      <c r="GD207" s="230" t="s">
        <v>270</v>
      </c>
      <c r="GE207" s="230" t="s">
        <v>270</v>
      </c>
      <c r="GF207" s="230" t="s">
        <v>270</v>
      </c>
      <c r="GG207" s="230" t="s">
        <v>270</v>
      </c>
      <c r="GH207" s="230" t="s">
        <v>270</v>
      </c>
      <c r="GI207" s="230" t="s">
        <v>270</v>
      </c>
      <c r="GJ207" s="230" t="s">
        <v>270</v>
      </c>
      <c r="GK207" s="230" t="s">
        <v>270</v>
      </c>
      <c r="GL207" s="230" t="s">
        <v>270</v>
      </c>
      <c r="GM207" s="230" t="s">
        <v>270</v>
      </c>
      <c r="GN207" s="230" t="s">
        <v>270</v>
      </c>
      <c r="GO207" s="230" t="s">
        <v>270</v>
      </c>
      <c r="GP207" s="228"/>
      <c r="GQ207" s="229" cm="1">
        <f t="array" ref="GQ207">IF(OR(N207:ER207='Annex.1　DeclarationDesired'!$F$30),ROW(),"")</f>
        <v>207</v>
      </c>
      <c r="GR207" s="229"/>
    </row>
    <row r="208" spans="1:200" s="230" customFormat="1" ht="20.65" customHeight="1">
      <c r="A208" s="242" t="s">
        <v>1174</v>
      </c>
      <c r="B208" s="241" t="s">
        <v>1162</v>
      </c>
      <c r="C208" s="235" t="s">
        <v>1163</v>
      </c>
      <c r="D208" s="235" t="s">
        <v>1175</v>
      </c>
      <c r="E208" s="235"/>
      <c r="F208" s="235"/>
      <c r="G208" s="235" t="s">
        <v>1176</v>
      </c>
      <c r="H208" s="235" t="s">
        <v>265</v>
      </c>
      <c r="I208" s="235" t="s">
        <v>1166</v>
      </c>
      <c r="J208" s="235" t="s">
        <v>265</v>
      </c>
      <c r="K208" s="235" t="s">
        <v>1170</v>
      </c>
      <c r="L208" s="235" t="s">
        <v>268</v>
      </c>
      <c r="M208" s="230" t="s">
        <v>298</v>
      </c>
      <c r="N208" s="230">
        <v>22010</v>
      </c>
      <c r="O208" s="230">
        <v>22020</v>
      </c>
      <c r="P208" s="230">
        <v>22030</v>
      </c>
      <c r="Q208" s="230">
        <v>22040</v>
      </c>
      <c r="R208" s="230">
        <v>22050</v>
      </c>
      <c r="S208" s="230">
        <v>22060</v>
      </c>
      <c r="BH208" s="230" t="s">
        <v>270</v>
      </c>
      <c r="BI208" s="230" t="s">
        <v>270</v>
      </c>
      <c r="BJ208" s="230" t="s">
        <v>270</v>
      </c>
      <c r="BK208" s="230" t="s">
        <v>270</v>
      </c>
      <c r="BL208" s="230" t="s">
        <v>270</v>
      </c>
      <c r="BM208" s="230" t="s">
        <v>270</v>
      </c>
      <c r="BN208" s="230" t="s">
        <v>270</v>
      </c>
      <c r="BO208" s="230" t="s">
        <v>270</v>
      </c>
      <c r="BP208" s="230" t="s">
        <v>270</v>
      </c>
      <c r="BQ208" s="230" t="s">
        <v>270</v>
      </c>
      <c r="BR208" s="230" t="s">
        <v>270</v>
      </c>
      <c r="BS208" s="230" t="s">
        <v>270</v>
      </c>
      <c r="BT208" s="230" t="s">
        <v>270</v>
      </c>
      <c r="BU208" s="230" t="s">
        <v>270</v>
      </c>
      <c r="BV208" s="230" t="s">
        <v>270</v>
      </c>
      <c r="BW208" s="230" t="s">
        <v>270</v>
      </c>
      <c r="BX208" s="230" t="s">
        <v>270</v>
      </c>
      <c r="BY208" s="230" t="s">
        <v>270</v>
      </c>
      <c r="BZ208" s="230" t="s">
        <v>270</v>
      </c>
      <c r="CA208" s="230" t="s">
        <v>270</v>
      </c>
      <c r="CB208" s="230" t="s">
        <v>270</v>
      </c>
      <c r="CC208" s="230" t="s">
        <v>270</v>
      </c>
      <c r="CD208" s="230" t="s">
        <v>270</v>
      </c>
      <c r="CE208" s="230" t="s">
        <v>270</v>
      </c>
      <c r="CF208" s="230" t="s">
        <v>270</v>
      </c>
      <c r="CG208" s="230" t="s">
        <v>270</v>
      </c>
      <c r="CH208" s="230" t="s">
        <v>270</v>
      </c>
      <c r="CI208" s="230" t="s">
        <v>270</v>
      </c>
      <c r="CJ208" s="230" t="s">
        <v>270</v>
      </c>
      <c r="CK208" s="230" t="s">
        <v>270</v>
      </c>
      <c r="CL208" s="230" t="s">
        <v>270</v>
      </c>
      <c r="CM208" s="230" t="s">
        <v>270</v>
      </c>
      <c r="CN208" s="230" t="s">
        <v>270</v>
      </c>
      <c r="CO208" s="230" t="s">
        <v>270</v>
      </c>
      <c r="CP208" s="230" t="s">
        <v>270</v>
      </c>
      <c r="CQ208" s="230" t="s">
        <v>270</v>
      </c>
      <c r="CR208" s="230" t="s">
        <v>270</v>
      </c>
      <c r="CS208" s="230" t="s">
        <v>270</v>
      </c>
      <c r="CT208" s="230" t="s">
        <v>270</v>
      </c>
      <c r="CU208" s="230" t="s">
        <v>270</v>
      </c>
      <c r="CV208" s="230" t="s">
        <v>270</v>
      </c>
      <c r="CW208" s="230" t="s">
        <v>270</v>
      </c>
      <c r="CX208" s="230" t="s">
        <v>270</v>
      </c>
      <c r="CY208" s="230" t="s">
        <v>270</v>
      </c>
      <c r="CZ208" s="230" t="s">
        <v>270</v>
      </c>
      <c r="DA208" s="230" t="s">
        <v>270</v>
      </c>
      <c r="DB208" s="230" t="s">
        <v>270</v>
      </c>
      <c r="DC208" s="230" t="s">
        <v>270</v>
      </c>
      <c r="DD208" s="230" t="s">
        <v>270</v>
      </c>
      <c r="DE208" s="230" t="s">
        <v>270</v>
      </c>
      <c r="DF208" s="230" t="s">
        <v>270</v>
      </c>
      <c r="DG208" s="230" t="s">
        <v>270</v>
      </c>
      <c r="DH208" s="230" t="s">
        <v>270</v>
      </c>
      <c r="DI208" s="230" t="s">
        <v>270</v>
      </c>
      <c r="DJ208" s="230" t="s">
        <v>270</v>
      </c>
      <c r="DK208" s="230" t="s">
        <v>270</v>
      </c>
      <c r="DL208" s="230" t="s">
        <v>270</v>
      </c>
      <c r="DM208" s="230" t="s">
        <v>270</v>
      </c>
      <c r="DN208" s="230" t="s">
        <v>270</v>
      </c>
      <c r="DO208" s="230" t="s">
        <v>270</v>
      </c>
      <c r="DP208" s="230" t="s">
        <v>270</v>
      </c>
      <c r="DQ208" s="230" t="s">
        <v>270</v>
      </c>
      <c r="DR208" s="230" t="s">
        <v>270</v>
      </c>
      <c r="DS208" s="230" t="s">
        <v>270</v>
      </c>
      <c r="DT208" s="230" t="s">
        <v>270</v>
      </c>
      <c r="DU208" s="230" t="s">
        <v>270</v>
      </c>
      <c r="DV208" s="230" t="s">
        <v>270</v>
      </c>
      <c r="DW208" s="230" t="s">
        <v>270</v>
      </c>
      <c r="DX208" s="230" t="s">
        <v>270</v>
      </c>
      <c r="DY208" s="230" t="s">
        <v>270</v>
      </c>
      <c r="DZ208" s="230" t="s">
        <v>270</v>
      </c>
      <c r="EA208" s="230" t="s">
        <v>270</v>
      </c>
      <c r="EB208" s="230" t="s">
        <v>270</v>
      </c>
      <c r="EC208" s="230" t="s">
        <v>270</v>
      </c>
      <c r="ED208" s="230" t="s">
        <v>270</v>
      </c>
      <c r="EE208" s="230" t="s">
        <v>270</v>
      </c>
      <c r="EF208" s="230" t="s">
        <v>270</v>
      </c>
      <c r="EG208" s="230" t="s">
        <v>270</v>
      </c>
      <c r="EH208" s="230" t="s">
        <v>270</v>
      </c>
      <c r="EI208" s="230" t="s">
        <v>270</v>
      </c>
      <c r="EJ208" s="230" t="s">
        <v>270</v>
      </c>
      <c r="EK208" s="230" t="s">
        <v>270</v>
      </c>
      <c r="EL208" s="230" t="s">
        <v>270</v>
      </c>
      <c r="EM208" s="230" t="s">
        <v>270</v>
      </c>
      <c r="EN208" s="230" t="s">
        <v>270</v>
      </c>
      <c r="EO208" s="230" t="s">
        <v>270</v>
      </c>
      <c r="EP208" s="230" t="s">
        <v>270</v>
      </c>
      <c r="EQ208" s="230" t="s">
        <v>270</v>
      </c>
      <c r="ER208" s="230" t="s">
        <v>270</v>
      </c>
      <c r="ES208" s="230" t="s">
        <v>354</v>
      </c>
      <c r="ET208" s="230" t="s">
        <v>270</v>
      </c>
      <c r="EU208" s="230" t="s">
        <v>270</v>
      </c>
      <c r="EV208" s="230" t="s">
        <v>270</v>
      </c>
      <c r="EW208" s="230" t="s">
        <v>270</v>
      </c>
      <c r="EX208" s="230" t="s">
        <v>270</v>
      </c>
      <c r="EY208" s="230" t="s">
        <v>270</v>
      </c>
      <c r="EZ208" s="230" t="s">
        <v>270</v>
      </c>
      <c r="FA208" s="230" t="s">
        <v>270</v>
      </c>
      <c r="FB208" s="230" t="s">
        <v>270</v>
      </c>
      <c r="FC208" s="230" t="s">
        <v>270</v>
      </c>
      <c r="FD208" s="230" t="s">
        <v>270</v>
      </c>
      <c r="FE208" s="230" t="s">
        <v>270</v>
      </c>
      <c r="FF208" s="230" t="s">
        <v>270</v>
      </c>
      <c r="FG208" s="230" t="s">
        <v>270</v>
      </c>
      <c r="FH208" s="230" t="s">
        <v>270</v>
      </c>
      <c r="FI208" s="230" t="s">
        <v>270</v>
      </c>
      <c r="FJ208" s="230" t="s">
        <v>270</v>
      </c>
      <c r="FK208" s="230" t="s">
        <v>270</v>
      </c>
      <c r="FL208" s="230" t="s">
        <v>270</v>
      </c>
      <c r="FM208" s="230" t="s">
        <v>270</v>
      </c>
      <c r="FN208" s="230" t="s">
        <v>270</v>
      </c>
      <c r="FO208" s="230" t="s">
        <v>270</v>
      </c>
      <c r="FP208" s="230" t="s">
        <v>270</v>
      </c>
      <c r="FQ208" s="230" t="s">
        <v>270</v>
      </c>
      <c r="FR208" s="230" t="s">
        <v>270</v>
      </c>
      <c r="FS208" s="230" t="s">
        <v>270</v>
      </c>
      <c r="FT208" s="230" t="s">
        <v>270</v>
      </c>
      <c r="FU208" s="230" t="s">
        <v>270</v>
      </c>
      <c r="FV208" s="230" t="s">
        <v>270</v>
      </c>
      <c r="FW208" s="230" t="s">
        <v>270</v>
      </c>
      <c r="FX208" s="230" t="s">
        <v>270</v>
      </c>
      <c r="FY208" s="230" t="s">
        <v>270</v>
      </c>
      <c r="FZ208" s="230" t="s">
        <v>270</v>
      </c>
      <c r="GA208" s="230" t="s">
        <v>270</v>
      </c>
      <c r="GB208" s="230" t="s">
        <v>270</v>
      </c>
      <c r="GC208" s="230" t="s">
        <v>270</v>
      </c>
      <c r="GD208" s="230" t="s">
        <v>270</v>
      </c>
      <c r="GE208" s="230" t="s">
        <v>270</v>
      </c>
      <c r="GF208" s="230" t="s">
        <v>270</v>
      </c>
      <c r="GG208" s="230" t="s">
        <v>270</v>
      </c>
      <c r="GH208" s="230" t="s">
        <v>270</v>
      </c>
      <c r="GI208" s="230" t="s">
        <v>270</v>
      </c>
      <c r="GJ208" s="230" t="s">
        <v>270</v>
      </c>
      <c r="GK208" s="230" t="s">
        <v>270</v>
      </c>
      <c r="GL208" s="230" t="s">
        <v>270</v>
      </c>
      <c r="GM208" s="230" t="s">
        <v>270</v>
      </c>
      <c r="GN208" s="230" t="s">
        <v>270</v>
      </c>
      <c r="GO208" s="230" t="s">
        <v>270</v>
      </c>
      <c r="GP208" s="228"/>
      <c r="GQ208" s="229" cm="1">
        <f t="array" ref="GQ208">IF(OR(N208:ER208='Annex.1　DeclarationDesired'!$F$30),ROW(),"")</f>
        <v>208</v>
      </c>
      <c r="GR208" s="229"/>
    </row>
    <row r="209" spans="1:200" s="230" customFormat="1" ht="20.65" customHeight="1">
      <c r="A209" s="242" t="s">
        <v>1177</v>
      </c>
      <c r="B209" s="241" t="s">
        <v>1162</v>
      </c>
      <c r="C209" s="235" t="s">
        <v>1163</v>
      </c>
      <c r="D209" s="235" t="s">
        <v>1178</v>
      </c>
      <c r="E209" s="235"/>
      <c r="F209" s="235"/>
      <c r="G209" s="235" t="s">
        <v>1179</v>
      </c>
      <c r="H209" s="235" t="s">
        <v>265</v>
      </c>
      <c r="I209" s="235" t="s">
        <v>1166</v>
      </c>
      <c r="J209" s="235" t="s">
        <v>265</v>
      </c>
      <c r="K209" s="235" t="s">
        <v>1170</v>
      </c>
      <c r="L209" s="235" t="s">
        <v>268</v>
      </c>
      <c r="M209" s="230" t="s">
        <v>298</v>
      </c>
      <c r="N209" s="230">
        <v>18010</v>
      </c>
      <c r="O209" s="230">
        <v>18020</v>
      </c>
      <c r="P209" s="230">
        <v>18030</v>
      </c>
      <c r="Q209" s="230">
        <v>18040</v>
      </c>
      <c r="R209" s="230">
        <v>19010</v>
      </c>
      <c r="S209" s="230">
        <v>19020</v>
      </c>
      <c r="T209" s="230">
        <v>20010</v>
      </c>
      <c r="U209" s="230">
        <v>20020</v>
      </c>
      <c r="BH209" s="230" t="s">
        <v>270</v>
      </c>
      <c r="BI209" s="230" t="s">
        <v>270</v>
      </c>
      <c r="BJ209" s="230" t="s">
        <v>270</v>
      </c>
      <c r="BK209" s="230" t="s">
        <v>270</v>
      </c>
      <c r="BL209" s="230" t="s">
        <v>270</v>
      </c>
      <c r="BM209" s="230" t="s">
        <v>270</v>
      </c>
      <c r="BN209" s="230" t="s">
        <v>270</v>
      </c>
      <c r="BO209" s="230" t="s">
        <v>270</v>
      </c>
      <c r="BP209" s="230" t="s">
        <v>270</v>
      </c>
      <c r="BQ209" s="230" t="s">
        <v>270</v>
      </c>
      <c r="BR209" s="230" t="s">
        <v>270</v>
      </c>
      <c r="BS209" s="230" t="s">
        <v>270</v>
      </c>
      <c r="BT209" s="230" t="s">
        <v>270</v>
      </c>
      <c r="BU209" s="230" t="s">
        <v>270</v>
      </c>
      <c r="BV209" s="230" t="s">
        <v>270</v>
      </c>
      <c r="BW209" s="230" t="s">
        <v>270</v>
      </c>
      <c r="BX209" s="230" t="s">
        <v>270</v>
      </c>
      <c r="BY209" s="230" t="s">
        <v>270</v>
      </c>
      <c r="BZ209" s="230" t="s">
        <v>270</v>
      </c>
      <c r="CA209" s="230" t="s">
        <v>270</v>
      </c>
      <c r="CB209" s="230" t="s">
        <v>270</v>
      </c>
      <c r="CC209" s="230" t="s">
        <v>270</v>
      </c>
      <c r="CD209" s="230" t="s">
        <v>270</v>
      </c>
      <c r="CE209" s="230" t="s">
        <v>270</v>
      </c>
      <c r="CF209" s="230" t="s">
        <v>270</v>
      </c>
      <c r="CG209" s="230" t="s">
        <v>270</v>
      </c>
      <c r="CH209" s="230" t="s">
        <v>270</v>
      </c>
      <c r="CI209" s="230" t="s">
        <v>270</v>
      </c>
      <c r="CJ209" s="230" t="s">
        <v>270</v>
      </c>
      <c r="CK209" s="230" t="s">
        <v>270</v>
      </c>
      <c r="CL209" s="230" t="s">
        <v>270</v>
      </c>
      <c r="CM209" s="230" t="s">
        <v>270</v>
      </c>
      <c r="CN209" s="230" t="s">
        <v>270</v>
      </c>
      <c r="CO209" s="230" t="s">
        <v>270</v>
      </c>
      <c r="CP209" s="230" t="s">
        <v>270</v>
      </c>
      <c r="CQ209" s="230" t="s">
        <v>270</v>
      </c>
      <c r="CR209" s="230" t="s">
        <v>270</v>
      </c>
      <c r="CS209" s="230" t="s">
        <v>270</v>
      </c>
      <c r="CT209" s="230" t="s">
        <v>270</v>
      </c>
      <c r="CU209" s="230" t="s">
        <v>270</v>
      </c>
      <c r="CV209" s="230" t="s">
        <v>270</v>
      </c>
      <c r="CW209" s="230" t="s">
        <v>270</v>
      </c>
      <c r="CX209" s="230" t="s">
        <v>270</v>
      </c>
      <c r="CY209" s="230" t="s">
        <v>270</v>
      </c>
      <c r="CZ209" s="230" t="s">
        <v>270</v>
      </c>
      <c r="DA209" s="230" t="s">
        <v>270</v>
      </c>
      <c r="DB209" s="230" t="s">
        <v>270</v>
      </c>
      <c r="DC209" s="230" t="s">
        <v>270</v>
      </c>
      <c r="DD209" s="230" t="s">
        <v>270</v>
      </c>
      <c r="DE209" s="230" t="s">
        <v>270</v>
      </c>
      <c r="DF209" s="230" t="s">
        <v>270</v>
      </c>
      <c r="DG209" s="230" t="s">
        <v>270</v>
      </c>
      <c r="DH209" s="230" t="s">
        <v>270</v>
      </c>
      <c r="DI209" s="230" t="s">
        <v>270</v>
      </c>
      <c r="DJ209" s="230" t="s">
        <v>270</v>
      </c>
      <c r="DK209" s="230" t="s">
        <v>270</v>
      </c>
      <c r="DL209" s="230" t="s">
        <v>270</v>
      </c>
      <c r="DM209" s="230" t="s">
        <v>270</v>
      </c>
      <c r="DN209" s="230" t="s">
        <v>270</v>
      </c>
      <c r="DO209" s="230" t="s">
        <v>270</v>
      </c>
      <c r="DP209" s="230" t="s">
        <v>270</v>
      </c>
      <c r="DQ209" s="230" t="s">
        <v>270</v>
      </c>
      <c r="DR209" s="230" t="s">
        <v>270</v>
      </c>
      <c r="DS209" s="230" t="s">
        <v>270</v>
      </c>
      <c r="DT209" s="230" t="s">
        <v>270</v>
      </c>
      <c r="DU209" s="230" t="s">
        <v>270</v>
      </c>
      <c r="DV209" s="230" t="s">
        <v>270</v>
      </c>
      <c r="DW209" s="230" t="s">
        <v>270</v>
      </c>
      <c r="DX209" s="230" t="s">
        <v>270</v>
      </c>
      <c r="DY209" s="230" t="s">
        <v>270</v>
      </c>
      <c r="DZ209" s="230" t="s">
        <v>270</v>
      </c>
      <c r="EA209" s="230" t="s">
        <v>270</v>
      </c>
      <c r="EB209" s="230" t="s">
        <v>270</v>
      </c>
      <c r="EC209" s="230" t="s">
        <v>270</v>
      </c>
      <c r="ED209" s="230" t="s">
        <v>270</v>
      </c>
      <c r="EE209" s="230" t="s">
        <v>270</v>
      </c>
      <c r="EF209" s="230" t="s">
        <v>270</v>
      </c>
      <c r="EG209" s="230" t="s">
        <v>270</v>
      </c>
      <c r="EH209" s="230" t="s">
        <v>270</v>
      </c>
      <c r="EI209" s="230" t="s">
        <v>270</v>
      </c>
      <c r="EJ209" s="230" t="s">
        <v>270</v>
      </c>
      <c r="EK209" s="230" t="s">
        <v>270</v>
      </c>
      <c r="EL209" s="230" t="s">
        <v>270</v>
      </c>
      <c r="EM209" s="230" t="s">
        <v>270</v>
      </c>
      <c r="EN209" s="230" t="s">
        <v>270</v>
      </c>
      <c r="EO209" s="230" t="s">
        <v>270</v>
      </c>
      <c r="EP209" s="230" t="s">
        <v>270</v>
      </c>
      <c r="EQ209" s="230" t="s">
        <v>270</v>
      </c>
      <c r="ER209" s="230" t="s">
        <v>270</v>
      </c>
      <c r="ES209" s="230" t="s">
        <v>271</v>
      </c>
      <c r="ET209" s="230" t="s">
        <v>299</v>
      </c>
      <c r="EU209" s="230" t="s">
        <v>300</v>
      </c>
      <c r="EV209" s="230" t="s">
        <v>270</v>
      </c>
      <c r="EW209" s="230" t="s">
        <v>270</v>
      </c>
      <c r="EX209" s="230" t="s">
        <v>270</v>
      </c>
      <c r="EY209" s="230" t="s">
        <v>270</v>
      </c>
      <c r="EZ209" s="230" t="s">
        <v>270</v>
      </c>
      <c r="FA209" s="230" t="s">
        <v>270</v>
      </c>
      <c r="FB209" s="230" t="s">
        <v>270</v>
      </c>
      <c r="FC209" s="230" t="s">
        <v>270</v>
      </c>
      <c r="FD209" s="230" t="s">
        <v>270</v>
      </c>
      <c r="FE209" s="230" t="s">
        <v>270</v>
      </c>
      <c r="FF209" s="230" t="s">
        <v>270</v>
      </c>
      <c r="FG209" s="230" t="s">
        <v>270</v>
      </c>
      <c r="FH209" s="230" t="s">
        <v>270</v>
      </c>
      <c r="FI209" s="230" t="s">
        <v>270</v>
      </c>
      <c r="FJ209" s="230" t="s">
        <v>270</v>
      </c>
      <c r="FK209" s="230" t="s">
        <v>270</v>
      </c>
      <c r="FL209" s="230" t="s">
        <v>270</v>
      </c>
      <c r="FM209" s="230" t="s">
        <v>270</v>
      </c>
      <c r="FN209" s="230" t="s">
        <v>270</v>
      </c>
      <c r="FO209" s="230" t="s">
        <v>270</v>
      </c>
      <c r="FP209" s="230" t="s">
        <v>270</v>
      </c>
      <c r="FQ209" s="230" t="s">
        <v>270</v>
      </c>
      <c r="FR209" s="230" t="s">
        <v>270</v>
      </c>
      <c r="FS209" s="230" t="s">
        <v>270</v>
      </c>
      <c r="FT209" s="230" t="s">
        <v>270</v>
      </c>
      <c r="FU209" s="230" t="s">
        <v>270</v>
      </c>
      <c r="FV209" s="230" t="s">
        <v>270</v>
      </c>
      <c r="FW209" s="230" t="s">
        <v>270</v>
      </c>
      <c r="FX209" s="230" t="s">
        <v>270</v>
      </c>
      <c r="FY209" s="230" t="s">
        <v>270</v>
      </c>
      <c r="FZ209" s="230" t="s">
        <v>270</v>
      </c>
      <c r="GA209" s="230" t="s">
        <v>270</v>
      </c>
      <c r="GB209" s="230" t="s">
        <v>270</v>
      </c>
      <c r="GC209" s="230" t="s">
        <v>270</v>
      </c>
      <c r="GD209" s="230" t="s">
        <v>270</v>
      </c>
      <c r="GE209" s="230" t="s">
        <v>270</v>
      </c>
      <c r="GF209" s="230" t="s">
        <v>270</v>
      </c>
      <c r="GG209" s="230" t="s">
        <v>270</v>
      </c>
      <c r="GH209" s="230" t="s">
        <v>270</v>
      </c>
      <c r="GI209" s="230" t="s">
        <v>270</v>
      </c>
      <c r="GJ209" s="230" t="s">
        <v>270</v>
      </c>
      <c r="GK209" s="230" t="s">
        <v>270</v>
      </c>
      <c r="GL209" s="230" t="s">
        <v>270</v>
      </c>
      <c r="GM209" s="230" t="s">
        <v>270</v>
      </c>
      <c r="GN209" s="230" t="s">
        <v>270</v>
      </c>
      <c r="GO209" s="230" t="s">
        <v>270</v>
      </c>
      <c r="GP209" s="228"/>
      <c r="GQ209" s="229" cm="1">
        <f t="array" ref="GQ209">IF(OR(N209:ER209='Annex.1　DeclarationDesired'!$F$30),ROW(),"")</f>
        <v>209</v>
      </c>
      <c r="GR209" s="229"/>
    </row>
    <row r="210" spans="1:200" s="230" customFormat="1" ht="20.65" customHeight="1">
      <c r="A210" s="242" t="s">
        <v>1180</v>
      </c>
      <c r="B210" s="241" t="s">
        <v>1162</v>
      </c>
      <c r="C210" s="235" t="s">
        <v>1163</v>
      </c>
      <c r="D210" s="235" t="s">
        <v>1181</v>
      </c>
      <c r="E210" s="235"/>
      <c r="F210" s="235" t="s">
        <v>1182</v>
      </c>
      <c r="G210" s="235" t="s">
        <v>1176</v>
      </c>
      <c r="H210" s="235" t="s">
        <v>265</v>
      </c>
      <c r="I210" s="235" t="s">
        <v>1166</v>
      </c>
      <c r="J210" s="235" t="s">
        <v>265</v>
      </c>
      <c r="K210" s="235" t="s">
        <v>1170</v>
      </c>
      <c r="L210" s="235" t="s">
        <v>268</v>
      </c>
      <c r="M210" s="230" t="s">
        <v>298</v>
      </c>
      <c r="BH210" s="230" t="s">
        <v>270</v>
      </c>
      <c r="BI210" s="230" t="s">
        <v>270</v>
      </c>
      <c r="BJ210" s="230" t="s">
        <v>270</v>
      </c>
      <c r="BK210" s="230" t="s">
        <v>270</v>
      </c>
      <c r="BL210" s="230" t="s">
        <v>270</v>
      </c>
      <c r="BM210" s="230" t="s">
        <v>270</v>
      </c>
      <c r="BN210" s="230" t="s">
        <v>270</v>
      </c>
      <c r="BO210" s="230" t="s">
        <v>270</v>
      </c>
      <c r="BP210" s="230" t="s">
        <v>270</v>
      </c>
      <c r="BQ210" s="230" t="s">
        <v>270</v>
      </c>
      <c r="BR210" s="230" t="s">
        <v>270</v>
      </c>
      <c r="BS210" s="230" t="s">
        <v>270</v>
      </c>
      <c r="BT210" s="230" t="s">
        <v>270</v>
      </c>
      <c r="BU210" s="230" t="s">
        <v>270</v>
      </c>
      <c r="BV210" s="230" t="s">
        <v>270</v>
      </c>
      <c r="BW210" s="230" t="s">
        <v>270</v>
      </c>
      <c r="BX210" s="230" t="s">
        <v>270</v>
      </c>
      <c r="BY210" s="230" t="s">
        <v>270</v>
      </c>
      <c r="BZ210" s="230" t="s">
        <v>270</v>
      </c>
      <c r="CA210" s="230" t="s">
        <v>270</v>
      </c>
      <c r="CB210" s="230" t="s">
        <v>270</v>
      </c>
      <c r="CC210" s="230" t="s">
        <v>270</v>
      </c>
      <c r="CD210" s="230" t="s">
        <v>270</v>
      </c>
      <c r="CE210" s="230" t="s">
        <v>270</v>
      </c>
      <c r="CF210" s="230" t="s">
        <v>270</v>
      </c>
      <c r="CG210" s="230" t="s">
        <v>270</v>
      </c>
      <c r="CH210" s="230" t="s">
        <v>270</v>
      </c>
      <c r="CI210" s="230" t="s">
        <v>270</v>
      </c>
      <c r="CJ210" s="230" t="s">
        <v>270</v>
      </c>
      <c r="CK210" s="230" t="s">
        <v>270</v>
      </c>
      <c r="CL210" s="230" t="s">
        <v>270</v>
      </c>
      <c r="CM210" s="230" t="s">
        <v>270</v>
      </c>
      <c r="CN210" s="230" t="s">
        <v>270</v>
      </c>
      <c r="CO210" s="230" t="s">
        <v>270</v>
      </c>
      <c r="CP210" s="230" t="s">
        <v>270</v>
      </c>
      <c r="CQ210" s="230" t="s">
        <v>270</v>
      </c>
      <c r="CR210" s="230" t="s">
        <v>270</v>
      </c>
      <c r="CS210" s="230" t="s">
        <v>270</v>
      </c>
      <c r="CT210" s="230" t="s">
        <v>270</v>
      </c>
      <c r="CU210" s="230" t="s">
        <v>270</v>
      </c>
      <c r="CV210" s="230" t="s">
        <v>270</v>
      </c>
      <c r="CW210" s="230" t="s">
        <v>270</v>
      </c>
      <c r="CX210" s="230" t="s">
        <v>270</v>
      </c>
      <c r="CY210" s="230" t="s">
        <v>270</v>
      </c>
      <c r="CZ210" s="230" t="s">
        <v>270</v>
      </c>
      <c r="DA210" s="230" t="s">
        <v>270</v>
      </c>
      <c r="DB210" s="230" t="s">
        <v>270</v>
      </c>
      <c r="DC210" s="230" t="s">
        <v>270</v>
      </c>
      <c r="DD210" s="230" t="s">
        <v>270</v>
      </c>
      <c r="DE210" s="230" t="s">
        <v>270</v>
      </c>
      <c r="DF210" s="230" t="s">
        <v>270</v>
      </c>
      <c r="DG210" s="230" t="s">
        <v>270</v>
      </c>
      <c r="DH210" s="230" t="s">
        <v>270</v>
      </c>
      <c r="DI210" s="230" t="s">
        <v>270</v>
      </c>
      <c r="DJ210" s="230" t="s">
        <v>270</v>
      </c>
      <c r="DK210" s="230" t="s">
        <v>270</v>
      </c>
      <c r="DL210" s="230" t="s">
        <v>270</v>
      </c>
      <c r="DM210" s="230" t="s">
        <v>270</v>
      </c>
      <c r="DN210" s="230" t="s">
        <v>270</v>
      </c>
      <c r="DO210" s="230" t="s">
        <v>270</v>
      </c>
      <c r="DP210" s="230" t="s">
        <v>270</v>
      </c>
      <c r="DQ210" s="230" t="s">
        <v>270</v>
      </c>
      <c r="DR210" s="230" t="s">
        <v>270</v>
      </c>
      <c r="DS210" s="230" t="s">
        <v>270</v>
      </c>
      <c r="DT210" s="230" t="s">
        <v>270</v>
      </c>
      <c r="DU210" s="230" t="s">
        <v>270</v>
      </c>
      <c r="DV210" s="230" t="s">
        <v>270</v>
      </c>
      <c r="DW210" s="230" t="s">
        <v>270</v>
      </c>
      <c r="DX210" s="230" t="s">
        <v>270</v>
      </c>
      <c r="DY210" s="230" t="s">
        <v>270</v>
      </c>
      <c r="DZ210" s="230" t="s">
        <v>270</v>
      </c>
      <c r="EA210" s="230" t="s">
        <v>270</v>
      </c>
      <c r="EB210" s="230" t="s">
        <v>270</v>
      </c>
      <c r="EC210" s="230" t="s">
        <v>270</v>
      </c>
      <c r="ED210" s="230" t="s">
        <v>270</v>
      </c>
      <c r="EE210" s="230" t="s">
        <v>270</v>
      </c>
      <c r="EF210" s="230" t="s">
        <v>270</v>
      </c>
      <c r="EG210" s="230" t="s">
        <v>270</v>
      </c>
      <c r="EH210" s="230" t="s">
        <v>270</v>
      </c>
      <c r="EI210" s="230" t="s">
        <v>270</v>
      </c>
      <c r="EJ210" s="230" t="s">
        <v>270</v>
      </c>
      <c r="EK210" s="230" t="s">
        <v>270</v>
      </c>
      <c r="EL210" s="230" t="s">
        <v>270</v>
      </c>
      <c r="EM210" s="230" t="s">
        <v>270</v>
      </c>
      <c r="EN210" s="230" t="s">
        <v>270</v>
      </c>
      <c r="EO210" s="230" t="s">
        <v>270</v>
      </c>
      <c r="EP210" s="230" t="s">
        <v>270</v>
      </c>
      <c r="EQ210" s="230" t="s">
        <v>270</v>
      </c>
      <c r="ER210" s="230" t="s">
        <v>270</v>
      </c>
      <c r="ES210" s="230" t="s">
        <v>355</v>
      </c>
      <c r="ET210" s="230" t="s">
        <v>270</v>
      </c>
      <c r="EU210" s="230" t="s">
        <v>270</v>
      </c>
      <c r="EV210" s="230" t="s">
        <v>270</v>
      </c>
      <c r="EW210" s="230" t="s">
        <v>270</v>
      </c>
      <c r="EX210" s="230" t="s">
        <v>270</v>
      </c>
      <c r="EY210" s="230" t="s">
        <v>270</v>
      </c>
      <c r="EZ210" s="230" t="s">
        <v>270</v>
      </c>
      <c r="FA210" s="230" t="s">
        <v>270</v>
      </c>
      <c r="FB210" s="230" t="s">
        <v>270</v>
      </c>
      <c r="FC210" s="230" t="s">
        <v>270</v>
      </c>
      <c r="FD210" s="230" t="s">
        <v>270</v>
      </c>
      <c r="FE210" s="230" t="s">
        <v>270</v>
      </c>
      <c r="FF210" s="230" t="s">
        <v>270</v>
      </c>
      <c r="FG210" s="230" t="s">
        <v>270</v>
      </c>
      <c r="FH210" s="230" t="s">
        <v>270</v>
      </c>
      <c r="FI210" s="230" t="s">
        <v>270</v>
      </c>
      <c r="FJ210" s="230" t="s">
        <v>270</v>
      </c>
      <c r="FK210" s="230" t="s">
        <v>270</v>
      </c>
      <c r="FL210" s="230" t="s">
        <v>270</v>
      </c>
      <c r="FM210" s="230" t="s">
        <v>270</v>
      </c>
      <c r="FN210" s="230" t="s">
        <v>270</v>
      </c>
      <c r="FO210" s="230" t="s">
        <v>270</v>
      </c>
      <c r="FP210" s="230" t="s">
        <v>270</v>
      </c>
      <c r="FQ210" s="230" t="s">
        <v>270</v>
      </c>
      <c r="FR210" s="230" t="s">
        <v>270</v>
      </c>
      <c r="FS210" s="230" t="s">
        <v>270</v>
      </c>
      <c r="FT210" s="230" t="s">
        <v>270</v>
      </c>
      <c r="FU210" s="230" t="s">
        <v>270</v>
      </c>
      <c r="FV210" s="230" t="s">
        <v>270</v>
      </c>
      <c r="FW210" s="230" t="s">
        <v>270</v>
      </c>
      <c r="FX210" s="230" t="s">
        <v>270</v>
      </c>
      <c r="FY210" s="230" t="s">
        <v>270</v>
      </c>
      <c r="FZ210" s="230" t="s">
        <v>270</v>
      </c>
      <c r="GA210" s="230" t="s">
        <v>270</v>
      </c>
      <c r="GB210" s="230" t="s">
        <v>270</v>
      </c>
      <c r="GC210" s="230" t="s">
        <v>270</v>
      </c>
      <c r="GD210" s="230" t="s">
        <v>270</v>
      </c>
      <c r="GE210" s="230" t="s">
        <v>270</v>
      </c>
      <c r="GF210" s="230" t="s">
        <v>270</v>
      </c>
      <c r="GG210" s="230" t="s">
        <v>270</v>
      </c>
      <c r="GH210" s="230" t="s">
        <v>270</v>
      </c>
      <c r="GI210" s="230" t="s">
        <v>270</v>
      </c>
      <c r="GJ210" s="230" t="s">
        <v>270</v>
      </c>
      <c r="GK210" s="230" t="s">
        <v>270</v>
      </c>
      <c r="GL210" s="230" t="s">
        <v>270</v>
      </c>
      <c r="GM210" s="230" t="s">
        <v>270</v>
      </c>
      <c r="GN210" s="230" t="s">
        <v>270</v>
      </c>
      <c r="GO210" s="230" t="s">
        <v>270</v>
      </c>
      <c r="GP210" s="228"/>
      <c r="GQ210" s="229" cm="1">
        <f t="array" ref="GQ210">IF(OR(N210:ER210='Annex.1　DeclarationDesired'!$F$30),ROW(),"")</f>
        <v>210</v>
      </c>
      <c r="GR210" s="229"/>
    </row>
    <row r="211" spans="1:200" s="230" customFormat="1" ht="20.65" customHeight="1">
      <c r="A211" s="242" t="s">
        <v>1183</v>
      </c>
      <c r="B211" s="241" t="s">
        <v>1162</v>
      </c>
      <c r="C211" s="235" t="s">
        <v>1163</v>
      </c>
      <c r="D211" s="235" t="s">
        <v>1184</v>
      </c>
      <c r="E211" s="235"/>
      <c r="F211" s="235"/>
      <c r="G211" s="235" t="s">
        <v>1176</v>
      </c>
      <c r="H211" s="235" t="s">
        <v>265</v>
      </c>
      <c r="I211" s="235" t="s">
        <v>1166</v>
      </c>
      <c r="J211" s="235" t="s">
        <v>265</v>
      </c>
      <c r="K211" s="235" t="s">
        <v>1170</v>
      </c>
      <c r="L211" s="235" t="s">
        <v>268</v>
      </c>
      <c r="M211" s="230" t="s">
        <v>298</v>
      </c>
      <c r="N211" s="230">
        <v>23010</v>
      </c>
      <c r="O211" s="230">
        <v>23020</v>
      </c>
      <c r="P211" s="230">
        <v>23030</v>
      </c>
      <c r="Q211" s="230">
        <v>23040</v>
      </c>
      <c r="R211" s="230" t="s">
        <v>477</v>
      </c>
      <c r="BH211" s="230" t="s">
        <v>270</v>
      </c>
      <c r="BI211" s="230" t="s">
        <v>270</v>
      </c>
      <c r="BJ211" s="230" t="s">
        <v>270</v>
      </c>
      <c r="BK211" s="230" t="s">
        <v>270</v>
      </c>
      <c r="BL211" s="230" t="s">
        <v>270</v>
      </c>
      <c r="BM211" s="230" t="s">
        <v>270</v>
      </c>
      <c r="BN211" s="230" t="s">
        <v>270</v>
      </c>
      <c r="BO211" s="230" t="s">
        <v>270</v>
      </c>
      <c r="BP211" s="230" t="s">
        <v>270</v>
      </c>
      <c r="BQ211" s="230" t="s">
        <v>270</v>
      </c>
      <c r="BR211" s="230" t="s">
        <v>270</v>
      </c>
      <c r="BS211" s="230" t="s">
        <v>270</v>
      </c>
      <c r="BT211" s="230" t="s">
        <v>270</v>
      </c>
      <c r="BU211" s="230" t="s">
        <v>270</v>
      </c>
      <c r="BV211" s="230" t="s">
        <v>270</v>
      </c>
      <c r="BW211" s="230" t="s">
        <v>270</v>
      </c>
      <c r="BX211" s="230" t="s">
        <v>270</v>
      </c>
      <c r="BY211" s="230" t="s">
        <v>270</v>
      </c>
      <c r="BZ211" s="230" t="s">
        <v>270</v>
      </c>
      <c r="CA211" s="230" t="s">
        <v>270</v>
      </c>
      <c r="CB211" s="230" t="s">
        <v>270</v>
      </c>
      <c r="CC211" s="230" t="s">
        <v>270</v>
      </c>
      <c r="CD211" s="230" t="s">
        <v>270</v>
      </c>
      <c r="CE211" s="230" t="s">
        <v>270</v>
      </c>
      <c r="CF211" s="230" t="s">
        <v>270</v>
      </c>
      <c r="CG211" s="230" t="s">
        <v>270</v>
      </c>
      <c r="CH211" s="230" t="s">
        <v>270</v>
      </c>
      <c r="CI211" s="230" t="s">
        <v>270</v>
      </c>
      <c r="CJ211" s="230" t="s">
        <v>270</v>
      </c>
      <c r="CK211" s="230" t="s">
        <v>270</v>
      </c>
      <c r="CL211" s="230" t="s">
        <v>270</v>
      </c>
      <c r="CM211" s="230" t="s">
        <v>270</v>
      </c>
      <c r="CN211" s="230" t="s">
        <v>270</v>
      </c>
      <c r="CO211" s="230" t="s">
        <v>270</v>
      </c>
      <c r="CP211" s="230" t="s">
        <v>270</v>
      </c>
      <c r="CQ211" s="230" t="s">
        <v>270</v>
      </c>
      <c r="CR211" s="230" t="s">
        <v>270</v>
      </c>
      <c r="CS211" s="230" t="s">
        <v>270</v>
      </c>
      <c r="CT211" s="230" t="s">
        <v>270</v>
      </c>
      <c r="CU211" s="230" t="s">
        <v>270</v>
      </c>
      <c r="CV211" s="230" t="s">
        <v>270</v>
      </c>
      <c r="CW211" s="230" t="s">
        <v>270</v>
      </c>
      <c r="CX211" s="230" t="s">
        <v>270</v>
      </c>
      <c r="CY211" s="230" t="s">
        <v>270</v>
      </c>
      <c r="CZ211" s="230" t="s">
        <v>270</v>
      </c>
      <c r="DA211" s="230" t="s">
        <v>270</v>
      </c>
      <c r="DB211" s="230" t="s">
        <v>270</v>
      </c>
      <c r="DC211" s="230" t="s">
        <v>270</v>
      </c>
      <c r="DD211" s="230" t="s">
        <v>270</v>
      </c>
      <c r="DE211" s="230" t="s">
        <v>270</v>
      </c>
      <c r="DF211" s="230" t="s">
        <v>270</v>
      </c>
      <c r="DG211" s="230" t="s">
        <v>270</v>
      </c>
      <c r="DH211" s="230" t="s">
        <v>270</v>
      </c>
      <c r="DI211" s="230" t="s">
        <v>270</v>
      </c>
      <c r="DJ211" s="230" t="s">
        <v>270</v>
      </c>
      <c r="DK211" s="230" t="s">
        <v>270</v>
      </c>
      <c r="DL211" s="230" t="s">
        <v>270</v>
      </c>
      <c r="DM211" s="230" t="s">
        <v>270</v>
      </c>
      <c r="DN211" s="230" t="s">
        <v>270</v>
      </c>
      <c r="DO211" s="230" t="s">
        <v>270</v>
      </c>
      <c r="DP211" s="230" t="s">
        <v>270</v>
      </c>
      <c r="DQ211" s="230" t="s">
        <v>270</v>
      </c>
      <c r="DR211" s="230" t="s">
        <v>270</v>
      </c>
      <c r="DS211" s="230" t="s">
        <v>270</v>
      </c>
      <c r="DT211" s="230" t="s">
        <v>270</v>
      </c>
      <c r="DU211" s="230" t="s">
        <v>270</v>
      </c>
      <c r="DV211" s="230" t="s">
        <v>270</v>
      </c>
      <c r="DW211" s="230" t="s">
        <v>270</v>
      </c>
      <c r="DX211" s="230" t="s">
        <v>270</v>
      </c>
      <c r="DY211" s="230" t="s">
        <v>270</v>
      </c>
      <c r="DZ211" s="230" t="s">
        <v>270</v>
      </c>
      <c r="EA211" s="230" t="s">
        <v>270</v>
      </c>
      <c r="EB211" s="230" t="s">
        <v>270</v>
      </c>
      <c r="EC211" s="230" t="s">
        <v>270</v>
      </c>
      <c r="ED211" s="230" t="s">
        <v>270</v>
      </c>
      <c r="EE211" s="230" t="s">
        <v>270</v>
      </c>
      <c r="EF211" s="230" t="s">
        <v>270</v>
      </c>
      <c r="EG211" s="230" t="s">
        <v>270</v>
      </c>
      <c r="EH211" s="230" t="s">
        <v>270</v>
      </c>
      <c r="EI211" s="230" t="s">
        <v>270</v>
      </c>
      <c r="EJ211" s="230" t="s">
        <v>270</v>
      </c>
      <c r="EK211" s="230" t="s">
        <v>270</v>
      </c>
      <c r="EL211" s="230" t="s">
        <v>270</v>
      </c>
      <c r="EM211" s="230" t="s">
        <v>270</v>
      </c>
      <c r="EN211" s="230" t="s">
        <v>270</v>
      </c>
      <c r="EO211" s="230" t="s">
        <v>270</v>
      </c>
      <c r="EP211" s="230" t="s">
        <v>270</v>
      </c>
      <c r="EQ211" s="230" t="s">
        <v>270</v>
      </c>
      <c r="ER211" s="230" t="s">
        <v>270</v>
      </c>
      <c r="ES211" s="230" t="s">
        <v>302</v>
      </c>
      <c r="ET211" s="230" t="s">
        <v>270</v>
      </c>
      <c r="EU211" s="230" t="s">
        <v>270</v>
      </c>
      <c r="EV211" s="230" t="s">
        <v>270</v>
      </c>
      <c r="EW211" s="230" t="s">
        <v>270</v>
      </c>
      <c r="EX211" s="230" t="s">
        <v>270</v>
      </c>
      <c r="EY211" s="230" t="s">
        <v>270</v>
      </c>
      <c r="EZ211" s="230" t="s">
        <v>270</v>
      </c>
      <c r="FA211" s="230" t="s">
        <v>270</v>
      </c>
      <c r="FB211" s="230" t="s">
        <v>270</v>
      </c>
      <c r="FC211" s="230" t="s">
        <v>270</v>
      </c>
      <c r="FD211" s="230" t="s">
        <v>270</v>
      </c>
      <c r="FE211" s="230" t="s">
        <v>270</v>
      </c>
      <c r="FF211" s="230" t="s">
        <v>270</v>
      </c>
      <c r="FG211" s="230" t="s">
        <v>270</v>
      </c>
      <c r="FH211" s="230" t="s">
        <v>270</v>
      </c>
      <c r="FI211" s="230" t="s">
        <v>270</v>
      </c>
      <c r="FJ211" s="230" t="s">
        <v>270</v>
      </c>
      <c r="FK211" s="230" t="s">
        <v>270</v>
      </c>
      <c r="FL211" s="230" t="s">
        <v>270</v>
      </c>
      <c r="FM211" s="230" t="s">
        <v>270</v>
      </c>
      <c r="FN211" s="230" t="s">
        <v>270</v>
      </c>
      <c r="FO211" s="230" t="s">
        <v>270</v>
      </c>
      <c r="FP211" s="230" t="s">
        <v>270</v>
      </c>
      <c r="FQ211" s="230" t="s">
        <v>270</v>
      </c>
      <c r="FR211" s="230" t="s">
        <v>270</v>
      </c>
      <c r="FS211" s="230" t="s">
        <v>270</v>
      </c>
      <c r="FT211" s="230" t="s">
        <v>270</v>
      </c>
      <c r="FU211" s="230" t="s">
        <v>270</v>
      </c>
      <c r="FV211" s="230" t="s">
        <v>270</v>
      </c>
      <c r="FW211" s="230" t="s">
        <v>270</v>
      </c>
      <c r="FX211" s="230" t="s">
        <v>270</v>
      </c>
      <c r="FY211" s="230" t="s">
        <v>270</v>
      </c>
      <c r="FZ211" s="230" t="s">
        <v>270</v>
      </c>
      <c r="GA211" s="230" t="s">
        <v>270</v>
      </c>
      <c r="GB211" s="230" t="s">
        <v>270</v>
      </c>
      <c r="GC211" s="230" t="s">
        <v>270</v>
      </c>
      <c r="GD211" s="230" t="s">
        <v>270</v>
      </c>
      <c r="GE211" s="230" t="s">
        <v>270</v>
      </c>
      <c r="GF211" s="230" t="s">
        <v>270</v>
      </c>
      <c r="GG211" s="230" t="s">
        <v>270</v>
      </c>
      <c r="GH211" s="230" t="s">
        <v>270</v>
      </c>
      <c r="GI211" s="230" t="s">
        <v>270</v>
      </c>
      <c r="GJ211" s="230" t="s">
        <v>270</v>
      </c>
      <c r="GK211" s="230" t="s">
        <v>270</v>
      </c>
      <c r="GL211" s="230" t="s">
        <v>270</v>
      </c>
      <c r="GM211" s="230" t="s">
        <v>270</v>
      </c>
      <c r="GN211" s="230" t="s">
        <v>270</v>
      </c>
      <c r="GO211" s="230" t="s">
        <v>270</v>
      </c>
      <c r="GP211" s="228"/>
      <c r="GQ211" s="229" cm="1">
        <f t="array" ref="GQ211">IF(OR(N211:ER211='Annex.1　DeclarationDesired'!$F$30),ROW(),"")</f>
        <v>211</v>
      </c>
      <c r="GR211" s="229"/>
    </row>
    <row r="212" spans="1:200" s="230" customFormat="1" ht="20.65" customHeight="1">
      <c r="A212" s="242" t="s">
        <v>1185</v>
      </c>
      <c r="B212" s="241" t="s">
        <v>1162</v>
      </c>
      <c r="C212" s="235" t="s">
        <v>1163</v>
      </c>
      <c r="D212" s="235" t="s">
        <v>1186</v>
      </c>
      <c r="E212" s="235"/>
      <c r="F212" s="235"/>
      <c r="G212" s="235" t="s">
        <v>1187</v>
      </c>
      <c r="H212" s="235" t="s">
        <v>265</v>
      </c>
      <c r="I212" s="235" t="s">
        <v>1166</v>
      </c>
      <c r="J212" s="235" t="s">
        <v>267</v>
      </c>
      <c r="K212" s="235"/>
      <c r="L212" s="235" t="s">
        <v>268</v>
      </c>
      <c r="M212" s="230" t="s">
        <v>298</v>
      </c>
      <c r="N212" s="230">
        <v>26010</v>
      </c>
      <c r="O212" s="230">
        <v>26020</v>
      </c>
      <c r="P212" s="230">
        <v>26030</v>
      </c>
      <c r="Q212" s="230">
        <v>26040</v>
      </c>
      <c r="R212" s="230">
        <v>26050</v>
      </c>
      <c r="S212" s="230">
        <v>26060</v>
      </c>
      <c r="T212" s="230">
        <v>29010</v>
      </c>
      <c r="U212" s="230">
        <v>29020</v>
      </c>
      <c r="V212" s="230">
        <v>29030</v>
      </c>
      <c r="W212" s="230">
        <v>30010</v>
      </c>
      <c r="X212" s="230">
        <v>30020</v>
      </c>
      <c r="BH212" s="230" t="s">
        <v>270</v>
      </c>
      <c r="BI212" s="230" t="s">
        <v>270</v>
      </c>
      <c r="BJ212" s="230" t="s">
        <v>270</v>
      </c>
      <c r="BK212" s="230" t="s">
        <v>270</v>
      </c>
      <c r="BL212" s="230" t="s">
        <v>270</v>
      </c>
      <c r="BM212" s="230" t="s">
        <v>270</v>
      </c>
      <c r="BN212" s="230" t="s">
        <v>270</v>
      </c>
      <c r="BO212" s="230" t="s">
        <v>270</v>
      </c>
      <c r="BP212" s="230" t="s">
        <v>270</v>
      </c>
      <c r="BQ212" s="230" t="s">
        <v>270</v>
      </c>
      <c r="BR212" s="230" t="s">
        <v>270</v>
      </c>
      <c r="BS212" s="230" t="s">
        <v>270</v>
      </c>
      <c r="BT212" s="230" t="s">
        <v>270</v>
      </c>
      <c r="BU212" s="230" t="s">
        <v>270</v>
      </c>
      <c r="BV212" s="230" t="s">
        <v>270</v>
      </c>
      <c r="BW212" s="230" t="s">
        <v>270</v>
      </c>
      <c r="BX212" s="230" t="s">
        <v>270</v>
      </c>
      <c r="BY212" s="230" t="s">
        <v>270</v>
      </c>
      <c r="BZ212" s="230" t="s">
        <v>270</v>
      </c>
      <c r="CA212" s="230" t="s">
        <v>270</v>
      </c>
      <c r="CB212" s="230" t="s">
        <v>270</v>
      </c>
      <c r="CC212" s="230" t="s">
        <v>270</v>
      </c>
      <c r="CD212" s="230" t="s">
        <v>270</v>
      </c>
      <c r="CE212" s="230" t="s">
        <v>270</v>
      </c>
      <c r="CF212" s="230" t="s">
        <v>270</v>
      </c>
      <c r="CG212" s="230" t="s">
        <v>270</v>
      </c>
      <c r="CH212" s="230" t="s">
        <v>270</v>
      </c>
      <c r="CI212" s="230" t="s">
        <v>270</v>
      </c>
      <c r="CJ212" s="230" t="s">
        <v>270</v>
      </c>
      <c r="CK212" s="230" t="s">
        <v>270</v>
      </c>
      <c r="CL212" s="230" t="s">
        <v>270</v>
      </c>
      <c r="CM212" s="230" t="s">
        <v>270</v>
      </c>
      <c r="CN212" s="230" t="s">
        <v>270</v>
      </c>
      <c r="CO212" s="230" t="s">
        <v>270</v>
      </c>
      <c r="CP212" s="230" t="s">
        <v>270</v>
      </c>
      <c r="CQ212" s="230" t="s">
        <v>270</v>
      </c>
      <c r="CR212" s="230" t="s">
        <v>270</v>
      </c>
      <c r="CS212" s="230" t="s">
        <v>270</v>
      </c>
      <c r="CT212" s="230" t="s">
        <v>270</v>
      </c>
      <c r="CU212" s="230" t="s">
        <v>270</v>
      </c>
      <c r="CV212" s="230" t="s">
        <v>270</v>
      </c>
      <c r="CW212" s="230" t="s">
        <v>270</v>
      </c>
      <c r="CX212" s="230" t="s">
        <v>270</v>
      </c>
      <c r="CY212" s="230" t="s">
        <v>270</v>
      </c>
      <c r="CZ212" s="230" t="s">
        <v>270</v>
      </c>
      <c r="DA212" s="230" t="s">
        <v>270</v>
      </c>
      <c r="DB212" s="230" t="s">
        <v>270</v>
      </c>
      <c r="DC212" s="230" t="s">
        <v>270</v>
      </c>
      <c r="DD212" s="230" t="s">
        <v>270</v>
      </c>
      <c r="DE212" s="230" t="s">
        <v>270</v>
      </c>
      <c r="DF212" s="230" t="s">
        <v>270</v>
      </c>
      <c r="DG212" s="230" t="s">
        <v>270</v>
      </c>
      <c r="DH212" s="230" t="s">
        <v>270</v>
      </c>
      <c r="DI212" s="230" t="s">
        <v>270</v>
      </c>
      <c r="DJ212" s="230" t="s">
        <v>270</v>
      </c>
      <c r="DK212" s="230" t="s">
        <v>270</v>
      </c>
      <c r="DL212" s="230" t="s">
        <v>270</v>
      </c>
      <c r="DM212" s="230" t="s">
        <v>270</v>
      </c>
      <c r="DN212" s="230" t="s">
        <v>270</v>
      </c>
      <c r="DO212" s="230" t="s">
        <v>270</v>
      </c>
      <c r="DP212" s="230" t="s">
        <v>270</v>
      </c>
      <c r="DQ212" s="230" t="s">
        <v>270</v>
      </c>
      <c r="DR212" s="230" t="s">
        <v>270</v>
      </c>
      <c r="DS212" s="230" t="s">
        <v>270</v>
      </c>
      <c r="DT212" s="230" t="s">
        <v>270</v>
      </c>
      <c r="DU212" s="230" t="s">
        <v>270</v>
      </c>
      <c r="DV212" s="230" t="s">
        <v>270</v>
      </c>
      <c r="DW212" s="230" t="s">
        <v>270</v>
      </c>
      <c r="DX212" s="230" t="s">
        <v>270</v>
      </c>
      <c r="DY212" s="230" t="s">
        <v>270</v>
      </c>
      <c r="DZ212" s="230" t="s">
        <v>270</v>
      </c>
      <c r="EA212" s="230" t="s">
        <v>270</v>
      </c>
      <c r="EB212" s="230" t="s">
        <v>270</v>
      </c>
      <c r="EC212" s="230" t="s">
        <v>270</v>
      </c>
      <c r="ED212" s="230" t="s">
        <v>270</v>
      </c>
      <c r="EE212" s="230" t="s">
        <v>270</v>
      </c>
      <c r="EF212" s="230" t="s">
        <v>270</v>
      </c>
      <c r="EG212" s="230" t="s">
        <v>270</v>
      </c>
      <c r="EH212" s="230" t="s">
        <v>270</v>
      </c>
      <c r="EI212" s="230" t="s">
        <v>270</v>
      </c>
      <c r="EJ212" s="230" t="s">
        <v>270</v>
      </c>
      <c r="EK212" s="230" t="s">
        <v>270</v>
      </c>
      <c r="EL212" s="230" t="s">
        <v>270</v>
      </c>
      <c r="EM212" s="230" t="s">
        <v>270</v>
      </c>
      <c r="EN212" s="230" t="s">
        <v>270</v>
      </c>
      <c r="EO212" s="230" t="s">
        <v>270</v>
      </c>
      <c r="EP212" s="230" t="s">
        <v>270</v>
      </c>
      <c r="EQ212" s="230" t="s">
        <v>270</v>
      </c>
      <c r="ER212" s="230" t="s">
        <v>270</v>
      </c>
      <c r="ES212" s="230" t="s">
        <v>303</v>
      </c>
      <c r="ET212" s="230" t="s">
        <v>304</v>
      </c>
      <c r="EU212" s="230" t="s">
        <v>305</v>
      </c>
      <c r="EV212" s="230" t="s">
        <v>270</v>
      </c>
      <c r="EW212" s="230" t="s">
        <v>270</v>
      </c>
      <c r="EX212" s="230" t="s">
        <v>270</v>
      </c>
      <c r="EY212" s="230" t="s">
        <v>270</v>
      </c>
      <c r="EZ212" s="230" t="s">
        <v>270</v>
      </c>
      <c r="FA212" s="230" t="s">
        <v>270</v>
      </c>
      <c r="FB212" s="230" t="s">
        <v>270</v>
      </c>
      <c r="FC212" s="230" t="s">
        <v>270</v>
      </c>
      <c r="FD212" s="230" t="s">
        <v>270</v>
      </c>
      <c r="FE212" s="230" t="s">
        <v>270</v>
      </c>
      <c r="FF212" s="230" t="s">
        <v>270</v>
      </c>
      <c r="FG212" s="230" t="s">
        <v>270</v>
      </c>
      <c r="FH212" s="230" t="s">
        <v>270</v>
      </c>
      <c r="FI212" s="230" t="s">
        <v>270</v>
      </c>
      <c r="FJ212" s="230" t="s">
        <v>270</v>
      </c>
      <c r="FK212" s="230" t="s">
        <v>270</v>
      </c>
      <c r="FL212" s="230" t="s">
        <v>270</v>
      </c>
      <c r="FM212" s="230" t="s">
        <v>270</v>
      </c>
      <c r="FN212" s="230" t="s">
        <v>270</v>
      </c>
      <c r="FO212" s="230" t="s">
        <v>270</v>
      </c>
      <c r="FP212" s="230" t="s">
        <v>270</v>
      </c>
      <c r="FQ212" s="230" t="s">
        <v>270</v>
      </c>
      <c r="FR212" s="230" t="s">
        <v>270</v>
      </c>
      <c r="FS212" s="230" t="s">
        <v>270</v>
      </c>
      <c r="FT212" s="230" t="s">
        <v>270</v>
      </c>
      <c r="FU212" s="230" t="s">
        <v>270</v>
      </c>
      <c r="FV212" s="230" t="s">
        <v>270</v>
      </c>
      <c r="FW212" s="230" t="s">
        <v>270</v>
      </c>
      <c r="FX212" s="230" t="s">
        <v>270</v>
      </c>
      <c r="FY212" s="230" t="s">
        <v>270</v>
      </c>
      <c r="FZ212" s="230" t="s">
        <v>270</v>
      </c>
      <c r="GA212" s="230" t="s">
        <v>270</v>
      </c>
      <c r="GB212" s="230" t="s">
        <v>270</v>
      </c>
      <c r="GC212" s="230" t="s">
        <v>270</v>
      </c>
      <c r="GD212" s="230" t="s">
        <v>270</v>
      </c>
      <c r="GE212" s="230" t="s">
        <v>270</v>
      </c>
      <c r="GF212" s="230" t="s">
        <v>270</v>
      </c>
      <c r="GG212" s="230" t="s">
        <v>270</v>
      </c>
      <c r="GH212" s="230" t="s">
        <v>270</v>
      </c>
      <c r="GI212" s="230" t="s">
        <v>270</v>
      </c>
      <c r="GJ212" s="230" t="s">
        <v>270</v>
      </c>
      <c r="GK212" s="230" t="s">
        <v>270</v>
      </c>
      <c r="GL212" s="230" t="s">
        <v>270</v>
      </c>
      <c r="GM212" s="230" t="s">
        <v>270</v>
      </c>
      <c r="GN212" s="230" t="s">
        <v>270</v>
      </c>
      <c r="GO212" s="230" t="s">
        <v>270</v>
      </c>
      <c r="GP212" s="228"/>
      <c r="GQ212" s="229" cm="1">
        <f t="array" ref="GQ212">IF(OR(N212:ER212='Annex.1　DeclarationDesired'!$F$30),ROW(),"")</f>
        <v>212</v>
      </c>
      <c r="GR212" s="229"/>
    </row>
    <row r="213" spans="1:200" s="230" customFormat="1" ht="20.65" customHeight="1">
      <c r="A213" s="242" t="s">
        <v>1188</v>
      </c>
      <c r="B213" s="241" t="s">
        <v>1162</v>
      </c>
      <c r="C213" s="235" t="s">
        <v>1163</v>
      </c>
      <c r="D213" s="235" t="s">
        <v>1189</v>
      </c>
      <c r="E213" s="235"/>
      <c r="F213" s="235"/>
      <c r="G213" s="235" t="s">
        <v>1190</v>
      </c>
      <c r="H213" s="235" t="s">
        <v>265</v>
      </c>
      <c r="I213" s="235" t="s">
        <v>1166</v>
      </c>
      <c r="J213" s="235" t="s">
        <v>265</v>
      </c>
      <c r="K213" s="235" t="s">
        <v>1170</v>
      </c>
      <c r="L213" s="235" t="s">
        <v>268</v>
      </c>
      <c r="M213" s="230" t="s">
        <v>298</v>
      </c>
      <c r="N213" s="230">
        <v>11010</v>
      </c>
      <c r="O213" s="230">
        <v>11020</v>
      </c>
      <c r="P213" s="230">
        <v>12010</v>
      </c>
      <c r="Q213" s="230">
        <v>12020</v>
      </c>
      <c r="R213" s="230">
        <v>12030</v>
      </c>
      <c r="S213" s="230">
        <v>12040</v>
      </c>
      <c r="BH213" s="230" t="s">
        <v>270</v>
      </c>
      <c r="BI213" s="230" t="s">
        <v>270</v>
      </c>
      <c r="BJ213" s="230" t="s">
        <v>270</v>
      </c>
      <c r="BK213" s="230" t="s">
        <v>270</v>
      </c>
      <c r="BL213" s="230" t="s">
        <v>270</v>
      </c>
      <c r="BM213" s="230" t="s">
        <v>270</v>
      </c>
      <c r="BN213" s="230" t="s">
        <v>270</v>
      </c>
      <c r="BO213" s="230" t="s">
        <v>270</v>
      </c>
      <c r="BP213" s="230" t="s">
        <v>270</v>
      </c>
      <c r="BQ213" s="230" t="s">
        <v>270</v>
      </c>
      <c r="BR213" s="230" t="s">
        <v>270</v>
      </c>
      <c r="BS213" s="230" t="s">
        <v>270</v>
      </c>
      <c r="BT213" s="230" t="s">
        <v>270</v>
      </c>
      <c r="BU213" s="230" t="s">
        <v>270</v>
      </c>
      <c r="BV213" s="230" t="s">
        <v>270</v>
      </c>
      <c r="BW213" s="230" t="s">
        <v>270</v>
      </c>
      <c r="BX213" s="230" t="s">
        <v>270</v>
      </c>
      <c r="BY213" s="230" t="s">
        <v>270</v>
      </c>
      <c r="BZ213" s="230" t="s">
        <v>270</v>
      </c>
      <c r="CA213" s="230" t="s">
        <v>270</v>
      </c>
      <c r="CB213" s="230" t="s">
        <v>270</v>
      </c>
      <c r="CC213" s="230" t="s">
        <v>270</v>
      </c>
      <c r="CD213" s="230" t="s">
        <v>270</v>
      </c>
      <c r="CE213" s="230" t="s">
        <v>270</v>
      </c>
      <c r="CF213" s="230" t="s">
        <v>270</v>
      </c>
      <c r="CG213" s="230" t="s">
        <v>270</v>
      </c>
      <c r="CH213" s="230" t="s">
        <v>270</v>
      </c>
      <c r="CI213" s="230" t="s">
        <v>270</v>
      </c>
      <c r="CJ213" s="230" t="s">
        <v>270</v>
      </c>
      <c r="CK213" s="230" t="s">
        <v>270</v>
      </c>
      <c r="CL213" s="230" t="s">
        <v>270</v>
      </c>
      <c r="CM213" s="230" t="s">
        <v>270</v>
      </c>
      <c r="CN213" s="230" t="s">
        <v>270</v>
      </c>
      <c r="CO213" s="230" t="s">
        <v>270</v>
      </c>
      <c r="CP213" s="230" t="s">
        <v>270</v>
      </c>
      <c r="CQ213" s="230" t="s">
        <v>270</v>
      </c>
      <c r="CR213" s="230" t="s">
        <v>270</v>
      </c>
      <c r="CS213" s="230" t="s">
        <v>270</v>
      </c>
      <c r="CT213" s="230" t="s">
        <v>270</v>
      </c>
      <c r="CU213" s="230" t="s">
        <v>270</v>
      </c>
      <c r="CV213" s="230" t="s">
        <v>270</v>
      </c>
      <c r="CW213" s="230" t="s">
        <v>270</v>
      </c>
      <c r="CX213" s="230" t="s">
        <v>270</v>
      </c>
      <c r="CY213" s="230" t="s">
        <v>270</v>
      </c>
      <c r="CZ213" s="230" t="s">
        <v>270</v>
      </c>
      <c r="DA213" s="230" t="s">
        <v>270</v>
      </c>
      <c r="DB213" s="230" t="s">
        <v>270</v>
      </c>
      <c r="DC213" s="230" t="s">
        <v>270</v>
      </c>
      <c r="DD213" s="230" t="s">
        <v>270</v>
      </c>
      <c r="DE213" s="230" t="s">
        <v>270</v>
      </c>
      <c r="DF213" s="230" t="s">
        <v>270</v>
      </c>
      <c r="DG213" s="230" t="s">
        <v>270</v>
      </c>
      <c r="DH213" s="230" t="s">
        <v>270</v>
      </c>
      <c r="DI213" s="230" t="s">
        <v>270</v>
      </c>
      <c r="DJ213" s="230" t="s">
        <v>270</v>
      </c>
      <c r="DK213" s="230" t="s">
        <v>270</v>
      </c>
      <c r="DL213" s="230" t="s">
        <v>270</v>
      </c>
      <c r="DM213" s="230" t="s">
        <v>270</v>
      </c>
      <c r="DN213" s="230" t="s">
        <v>270</v>
      </c>
      <c r="DO213" s="230" t="s">
        <v>270</v>
      </c>
      <c r="DP213" s="230" t="s">
        <v>270</v>
      </c>
      <c r="DQ213" s="230" t="s">
        <v>270</v>
      </c>
      <c r="DR213" s="230" t="s">
        <v>270</v>
      </c>
      <c r="DS213" s="230" t="s">
        <v>270</v>
      </c>
      <c r="DT213" s="230" t="s">
        <v>270</v>
      </c>
      <c r="DU213" s="230" t="s">
        <v>270</v>
      </c>
      <c r="DV213" s="230" t="s">
        <v>270</v>
      </c>
      <c r="DW213" s="230" t="s">
        <v>270</v>
      </c>
      <c r="DX213" s="230" t="s">
        <v>270</v>
      </c>
      <c r="DY213" s="230" t="s">
        <v>270</v>
      </c>
      <c r="DZ213" s="230" t="s">
        <v>270</v>
      </c>
      <c r="EA213" s="230" t="s">
        <v>270</v>
      </c>
      <c r="EB213" s="230" t="s">
        <v>270</v>
      </c>
      <c r="EC213" s="230" t="s">
        <v>270</v>
      </c>
      <c r="ED213" s="230" t="s">
        <v>270</v>
      </c>
      <c r="EE213" s="230" t="s">
        <v>270</v>
      </c>
      <c r="EF213" s="230" t="s">
        <v>270</v>
      </c>
      <c r="EG213" s="230" t="s">
        <v>270</v>
      </c>
      <c r="EH213" s="230" t="s">
        <v>270</v>
      </c>
      <c r="EI213" s="230" t="s">
        <v>270</v>
      </c>
      <c r="EJ213" s="230" t="s">
        <v>270</v>
      </c>
      <c r="EK213" s="230" t="s">
        <v>270</v>
      </c>
      <c r="EL213" s="230" t="s">
        <v>270</v>
      </c>
      <c r="EM213" s="230" t="s">
        <v>270</v>
      </c>
      <c r="EN213" s="230" t="s">
        <v>270</v>
      </c>
      <c r="EO213" s="230" t="s">
        <v>270</v>
      </c>
      <c r="EP213" s="230" t="s">
        <v>270</v>
      </c>
      <c r="EQ213" s="230" t="s">
        <v>270</v>
      </c>
      <c r="ER213" s="230" t="s">
        <v>270</v>
      </c>
      <c r="ES213" s="230" t="s">
        <v>285</v>
      </c>
      <c r="ET213" s="230" t="s">
        <v>286</v>
      </c>
      <c r="EU213" s="230" t="s">
        <v>270</v>
      </c>
      <c r="EV213" s="230" t="s">
        <v>270</v>
      </c>
      <c r="EW213" s="230" t="s">
        <v>270</v>
      </c>
      <c r="EX213" s="230" t="s">
        <v>270</v>
      </c>
      <c r="EY213" s="230" t="s">
        <v>270</v>
      </c>
      <c r="EZ213" s="230" t="s">
        <v>270</v>
      </c>
      <c r="FA213" s="230" t="s">
        <v>270</v>
      </c>
      <c r="FB213" s="230" t="s">
        <v>270</v>
      </c>
      <c r="FC213" s="230" t="s">
        <v>270</v>
      </c>
      <c r="FD213" s="230" t="s">
        <v>270</v>
      </c>
      <c r="FE213" s="230" t="s">
        <v>270</v>
      </c>
      <c r="FF213" s="230" t="s">
        <v>270</v>
      </c>
      <c r="FG213" s="230" t="s">
        <v>270</v>
      </c>
      <c r="FH213" s="230" t="s">
        <v>270</v>
      </c>
      <c r="FI213" s="230" t="s">
        <v>270</v>
      </c>
      <c r="FJ213" s="230" t="s">
        <v>270</v>
      </c>
      <c r="FK213" s="230" t="s">
        <v>270</v>
      </c>
      <c r="FL213" s="230" t="s">
        <v>270</v>
      </c>
      <c r="FM213" s="230" t="s">
        <v>270</v>
      </c>
      <c r="FN213" s="230" t="s">
        <v>270</v>
      </c>
      <c r="FO213" s="230" t="s">
        <v>270</v>
      </c>
      <c r="FP213" s="230" t="s">
        <v>270</v>
      </c>
      <c r="FQ213" s="230" t="s">
        <v>270</v>
      </c>
      <c r="FR213" s="230" t="s">
        <v>270</v>
      </c>
      <c r="FS213" s="230" t="s">
        <v>270</v>
      </c>
      <c r="FT213" s="230" t="s">
        <v>270</v>
      </c>
      <c r="FU213" s="230" t="s">
        <v>270</v>
      </c>
      <c r="FV213" s="230" t="s">
        <v>270</v>
      </c>
      <c r="FW213" s="230" t="s">
        <v>270</v>
      </c>
      <c r="FX213" s="230" t="s">
        <v>270</v>
      </c>
      <c r="FY213" s="230" t="s">
        <v>270</v>
      </c>
      <c r="FZ213" s="230" t="s">
        <v>270</v>
      </c>
      <c r="GA213" s="230" t="s">
        <v>270</v>
      </c>
      <c r="GB213" s="230" t="s">
        <v>270</v>
      </c>
      <c r="GC213" s="230" t="s">
        <v>270</v>
      </c>
      <c r="GD213" s="230" t="s">
        <v>270</v>
      </c>
      <c r="GE213" s="230" t="s">
        <v>270</v>
      </c>
      <c r="GF213" s="230" t="s">
        <v>270</v>
      </c>
      <c r="GG213" s="230" t="s">
        <v>270</v>
      </c>
      <c r="GH213" s="230" t="s">
        <v>270</v>
      </c>
      <c r="GI213" s="230" t="s">
        <v>270</v>
      </c>
      <c r="GJ213" s="230" t="s">
        <v>270</v>
      </c>
      <c r="GK213" s="230" t="s">
        <v>270</v>
      </c>
      <c r="GL213" s="230" t="s">
        <v>270</v>
      </c>
      <c r="GM213" s="230" t="s">
        <v>270</v>
      </c>
      <c r="GN213" s="230" t="s">
        <v>270</v>
      </c>
      <c r="GO213" s="230" t="s">
        <v>270</v>
      </c>
      <c r="GP213" s="228"/>
      <c r="GQ213" s="229" cm="1">
        <f t="array" ref="GQ213">IF(OR(N213:ER213='Annex.1　DeclarationDesired'!$F$30),ROW(),"")</f>
        <v>213</v>
      </c>
      <c r="GR213" s="229"/>
    </row>
    <row r="214" spans="1:200" s="230" customFormat="1" ht="20.65" customHeight="1">
      <c r="A214" s="242" t="s">
        <v>1191</v>
      </c>
      <c r="B214" s="241" t="s">
        <v>1162</v>
      </c>
      <c r="C214" s="235" t="s">
        <v>1163</v>
      </c>
      <c r="D214" s="235" t="s">
        <v>1192</v>
      </c>
      <c r="E214" s="235"/>
      <c r="F214" s="235"/>
      <c r="G214" s="235" t="s">
        <v>1193</v>
      </c>
      <c r="H214" s="235" t="s">
        <v>265</v>
      </c>
      <c r="I214" s="235" t="s">
        <v>1166</v>
      </c>
      <c r="J214" s="235" t="s">
        <v>267</v>
      </c>
      <c r="K214" s="235"/>
      <c r="L214" s="235" t="s">
        <v>268</v>
      </c>
      <c r="M214" s="230" t="s">
        <v>298</v>
      </c>
      <c r="N214" s="230">
        <v>26020</v>
      </c>
      <c r="O214" s="230">
        <v>32010</v>
      </c>
      <c r="P214" s="230">
        <v>32020</v>
      </c>
      <c r="Q214" s="230">
        <v>33010</v>
      </c>
      <c r="R214" s="230">
        <v>33020</v>
      </c>
      <c r="S214" s="230">
        <v>34010</v>
      </c>
      <c r="T214" s="230">
        <v>34020</v>
      </c>
      <c r="U214" s="230">
        <v>34030</v>
      </c>
      <c r="V214" s="230">
        <v>35010</v>
      </c>
      <c r="W214" s="230">
        <v>35020</v>
      </c>
      <c r="X214" s="230">
        <v>35030</v>
      </c>
      <c r="Y214" s="230">
        <v>36010</v>
      </c>
      <c r="Z214" s="230">
        <v>36020</v>
      </c>
      <c r="AA214" s="230">
        <v>37010</v>
      </c>
      <c r="AB214" s="230">
        <v>37020</v>
      </c>
      <c r="AC214" s="230">
        <v>37030</v>
      </c>
      <c r="BH214" s="230" t="s">
        <v>270</v>
      </c>
      <c r="BI214" s="230" t="s">
        <v>270</v>
      </c>
      <c r="BJ214" s="230" t="s">
        <v>270</v>
      </c>
      <c r="BK214" s="230" t="s">
        <v>270</v>
      </c>
      <c r="BL214" s="230" t="s">
        <v>270</v>
      </c>
      <c r="BM214" s="230" t="s">
        <v>270</v>
      </c>
      <c r="BN214" s="230" t="s">
        <v>270</v>
      </c>
      <c r="BO214" s="230" t="s">
        <v>270</v>
      </c>
      <c r="BP214" s="230" t="s">
        <v>270</v>
      </c>
      <c r="BQ214" s="230" t="s">
        <v>270</v>
      </c>
      <c r="BR214" s="230" t="s">
        <v>270</v>
      </c>
      <c r="BS214" s="230" t="s">
        <v>270</v>
      </c>
      <c r="BT214" s="230" t="s">
        <v>270</v>
      </c>
      <c r="BU214" s="230" t="s">
        <v>270</v>
      </c>
      <c r="BV214" s="230" t="s">
        <v>270</v>
      </c>
      <c r="BW214" s="230" t="s">
        <v>270</v>
      </c>
      <c r="BX214" s="230" t="s">
        <v>270</v>
      </c>
      <c r="BY214" s="230" t="s">
        <v>270</v>
      </c>
      <c r="BZ214" s="230" t="s">
        <v>270</v>
      </c>
      <c r="CA214" s="230" t="s">
        <v>270</v>
      </c>
      <c r="CB214" s="230" t="s">
        <v>270</v>
      </c>
      <c r="CC214" s="230" t="s">
        <v>270</v>
      </c>
      <c r="CD214" s="230" t="s">
        <v>270</v>
      </c>
      <c r="CE214" s="230" t="s">
        <v>270</v>
      </c>
      <c r="CF214" s="230" t="s">
        <v>270</v>
      </c>
      <c r="CG214" s="230" t="s">
        <v>270</v>
      </c>
      <c r="CH214" s="230" t="s">
        <v>270</v>
      </c>
      <c r="CI214" s="230" t="s">
        <v>270</v>
      </c>
      <c r="CJ214" s="230" t="s">
        <v>270</v>
      </c>
      <c r="CK214" s="230" t="s">
        <v>270</v>
      </c>
      <c r="CL214" s="230" t="s">
        <v>270</v>
      </c>
      <c r="CM214" s="230" t="s">
        <v>270</v>
      </c>
      <c r="CN214" s="230" t="s">
        <v>270</v>
      </c>
      <c r="CO214" s="230" t="s">
        <v>270</v>
      </c>
      <c r="CP214" s="230" t="s">
        <v>270</v>
      </c>
      <c r="CQ214" s="230" t="s">
        <v>270</v>
      </c>
      <c r="CR214" s="230" t="s">
        <v>270</v>
      </c>
      <c r="CS214" s="230" t="s">
        <v>270</v>
      </c>
      <c r="CT214" s="230" t="s">
        <v>270</v>
      </c>
      <c r="CU214" s="230" t="s">
        <v>270</v>
      </c>
      <c r="CV214" s="230" t="s">
        <v>270</v>
      </c>
      <c r="CW214" s="230" t="s">
        <v>270</v>
      </c>
      <c r="CX214" s="230" t="s">
        <v>270</v>
      </c>
      <c r="CY214" s="230" t="s">
        <v>270</v>
      </c>
      <c r="CZ214" s="230" t="s">
        <v>270</v>
      </c>
      <c r="DA214" s="230" t="s">
        <v>270</v>
      </c>
      <c r="DB214" s="230" t="s">
        <v>270</v>
      </c>
      <c r="DC214" s="230" t="s">
        <v>270</v>
      </c>
      <c r="DD214" s="230" t="s">
        <v>270</v>
      </c>
      <c r="DE214" s="230" t="s">
        <v>270</v>
      </c>
      <c r="DF214" s="230" t="s">
        <v>270</v>
      </c>
      <c r="DG214" s="230" t="s">
        <v>270</v>
      </c>
      <c r="DH214" s="230" t="s">
        <v>270</v>
      </c>
      <c r="DI214" s="230" t="s">
        <v>270</v>
      </c>
      <c r="DJ214" s="230" t="s">
        <v>270</v>
      </c>
      <c r="DK214" s="230" t="s">
        <v>270</v>
      </c>
      <c r="DL214" s="230" t="s">
        <v>270</v>
      </c>
      <c r="DM214" s="230" t="s">
        <v>270</v>
      </c>
      <c r="DN214" s="230" t="s">
        <v>270</v>
      </c>
      <c r="DO214" s="230" t="s">
        <v>270</v>
      </c>
      <c r="DP214" s="230" t="s">
        <v>270</v>
      </c>
      <c r="DQ214" s="230" t="s">
        <v>270</v>
      </c>
      <c r="DR214" s="230" t="s">
        <v>270</v>
      </c>
      <c r="DS214" s="230" t="s">
        <v>270</v>
      </c>
      <c r="DT214" s="230" t="s">
        <v>270</v>
      </c>
      <c r="DU214" s="230" t="s">
        <v>270</v>
      </c>
      <c r="DV214" s="230" t="s">
        <v>270</v>
      </c>
      <c r="DW214" s="230" t="s">
        <v>270</v>
      </c>
      <c r="DX214" s="230" t="s">
        <v>270</v>
      </c>
      <c r="DY214" s="230" t="s">
        <v>270</v>
      </c>
      <c r="DZ214" s="230" t="s">
        <v>270</v>
      </c>
      <c r="EA214" s="230" t="s">
        <v>270</v>
      </c>
      <c r="EB214" s="230" t="s">
        <v>270</v>
      </c>
      <c r="EC214" s="230" t="s">
        <v>270</v>
      </c>
      <c r="ED214" s="230" t="s">
        <v>270</v>
      </c>
      <c r="EE214" s="230" t="s">
        <v>270</v>
      </c>
      <c r="EF214" s="230" t="s">
        <v>270</v>
      </c>
      <c r="EG214" s="230" t="s">
        <v>270</v>
      </c>
      <c r="EH214" s="230" t="s">
        <v>270</v>
      </c>
      <c r="EI214" s="230" t="s">
        <v>270</v>
      </c>
      <c r="EJ214" s="230" t="s">
        <v>270</v>
      </c>
      <c r="EK214" s="230" t="s">
        <v>270</v>
      </c>
      <c r="EL214" s="230" t="s">
        <v>270</v>
      </c>
      <c r="EM214" s="230" t="s">
        <v>270</v>
      </c>
      <c r="EN214" s="230" t="s">
        <v>270</v>
      </c>
      <c r="EO214" s="230" t="s">
        <v>270</v>
      </c>
      <c r="EP214" s="230" t="s">
        <v>270</v>
      </c>
      <c r="EQ214" s="230" t="s">
        <v>270</v>
      </c>
      <c r="ER214" s="230" t="s">
        <v>270</v>
      </c>
      <c r="ES214" s="230" t="s">
        <v>303</v>
      </c>
      <c r="ET214" s="230" t="s">
        <v>507</v>
      </c>
      <c r="EU214" s="230" t="s">
        <v>508</v>
      </c>
      <c r="EV214" s="230" t="s">
        <v>509</v>
      </c>
      <c r="EW214" s="230" t="s">
        <v>510</v>
      </c>
      <c r="EX214" s="230" t="s">
        <v>511</v>
      </c>
      <c r="EY214" s="230" t="s">
        <v>484</v>
      </c>
      <c r="EZ214" s="230" t="s">
        <v>270</v>
      </c>
      <c r="FA214" s="230" t="s">
        <v>270</v>
      </c>
      <c r="FB214" s="230" t="s">
        <v>270</v>
      </c>
      <c r="FC214" s="230" t="s">
        <v>270</v>
      </c>
      <c r="FD214" s="230" t="s">
        <v>270</v>
      </c>
      <c r="FE214" s="230" t="s">
        <v>270</v>
      </c>
      <c r="FF214" s="230" t="s">
        <v>270</v>
      </c>
      <c r="FG214" s="230" t="s">
        <v>270</v>
      </c>
      <c r="FH214" s="230" t="s">
        <v>270</v>
      </c>
      <c r="FI214" s="230" t="s">
        <v>270</v>
      </c>
      <c r="FJ214" s="230" t="s">
        <v>270</v>
      </c>
      <c r="FK214" s="230" t="s">
        <v>270</v>
      </c>
      <c r="FL214" s="230" t="s">
        <v>270</v>
      </c>
      <c r="FM214" s="230" t="s">
        <v>270</v>
      </c>
      <c r="FN214" s="230" t="s">
        <v>270</v>
      </c>
      <c r="FO214" s="230" t="s">
        <v>270</v>
      </c>
      <c r="FP214" s="230" t="s">
        <v>270</v>
      </c>
      <c r="FQ214" s="230" t="s">
        <v>270</v>
      </c>
      <c r="FR214" s="230" t="s">
        <v>270</v>
      </c>
      <c r="FS214" s="230" t="s">
        <v>270</v>
      </c>
      <c r="FT214" s="230" t="s">
        <v>270</v>
      </c>
      <c r="FU214" s="230" t="s">
        <v>270</v>
      </c>
      <c r="FV214" s="230" t="s">
        <v>270</v>
      </c>
      <c r="FW214" s="230" t="s">
        <v>270</v>
      </c>
      <c r="FX214" s="230" t="s">
        <v>270</v>
      </c>
      <c r="FY214" s="230" t="s">
        <v>270</v>
      </c>
      <c r="FZ214" s="230" t="s">
        <v>270</v>
      </c>
      <c r="GA214" s="230" t="s">
        <v>270</v>
      </c>
      <c r="GB214" s="230" t="s">
        <v>270</v>
      </c>
      <c r="GC214" s="230" t="s">
        <v>270</v>
      </c>
      <c r="GD214" s="230" t="s">
        <v>270</v>
      </c>
      <c r="GE214" s="230" t="s">
        <v>270</v>
      </c>
      <c r="GF214" s="230" t="s">
        <v>270</v>
      </c>
      <c r="GG214" s="230" t="s">
        <v>270</v>
      </c>
      <c r="GH214" s="230" t="s">
        <v>270</v>
      </c>
      <c r="GI214" s="230" t="s">
        <v>270</v>
      </c>
      <c r="GJ214" s="230" t="s">
        <v>270</v>
      </c>
      <c r="GK214" s="230" t="s">
        <v>270</v>
      </c>
      <c r="GL214" s="230" t="s">
        <v>270</v>
      </c>
      <c r="GM214" s="230" t="s">
        <v>270</v>
      </c>
      <c r="GN214" s="230" t="s">
        <v>270</v>
      </c>
      <c r="GO214" s="230" t="s">
        <v>270</v>
      </c>
      <c r="GP214" s="228"/>
      <c r="GQ214" s="229" cm="1">
        <f t="array" ref="GQ214">IF(OR(N214:ER214='Annex.1　DeclarationDesired'!$F$30),ROW(),"")</f>
        <v>214</v>
      </c>
      <c r="GR214" s="229"/>
    </row>
    <row r="215" spans="1:200" s="230" customFormat="1" ht="20.65" customHeight="1">
      <c r="A215" s="242" t="s">
        <v>1194</v>
      </c>
      <c r="B215" s="241" t="s">
        <v>1162</v>
      </c>
      <c r="C215" s="235" t="s">
        <v>1163</v>
      </c>
      <c r="D215" s="235" t="s">
        <v>1195</v>
      </c>
      <c r="E215" s="235"/>
      <c r="F215" s="235"/>
      <c r="G215" s="235" t="s">
        <v>1179</v>
      </c>
      <c r="H215" s="235" t="s">
        <v>265</v>
      </c>
      <c r="I215" s="235" t="s">
        <v>1166</v>
      </c>
      <c r="J215" s="235" t="s">
        <v>265</v>
      </c>
      <c r="K215" s="235" t="s">
        <v>1170</v>
      </c>
      <c r="L215" s="235" t="s">
        <v>268</v>
      </c>
      <c r="M215" s="230" t="s">
        <v>298</v>
      </c>
      <c r="N215" s="230">
        <v>13020</v>
      </c>
      <c r="O215" s="230">
        <v>14030</v>
      </c>
      <c r="P215" s="230">
        <v>20020</v>
      </c>
      <c r="Q215" s="230">
        <v>21010</v>
      </c>
      <c r="R215" s="230">
        <v>21020</v>
      </c>
      <c r="S215" s="230">
        <v>21030</v>
      </c>
      <c r="T215" s="230">
        <v>21040</v>
      </c>
      <c r="U215" s="230">
        <v>21050</v>
      </c>
      <c r="V215" s="230">
        <v>21060</v>
      </c>
      <c r="W215" s="230">
        <v>26010</v>
      </c>
      <c r="X215" s="230">
        <v>26020</v>
      </c>
      <c r="Y215" s="230">
        <v>26030</v>
      </c>
      <c r="Z215" s="230">
        <v>26040</v>
      </c>
      <c r="AA215" s="230">
        <v>26050</v>
      </c>
      <c r="AB215" s="230">
        <v>26060</v>
      </c>
      <c r="AC215" s="230">
        <v>28010</v>
      </c>
      <c r="AD215" s="230">
        <v>28020</v>
      </c>
      <c r="AE215" s="230">
        <v>28030</v>
      </c>
      <c r="AF215" s="230">
        <v>30010</v>
      </c>
      <c r="AG215" s="230">
        <v>30020</v>
      </c>
      <c r="AH215" s="230">
        <v>34020</v>
      </c>
      <c r="AI215" s="230">
        <v>35030</v>
      </c>
      <c r="AJ215" s="230">
        <v>36010</v>
      </c>
      <c r="AK215" s="230">
        <v>36020</v>
      </c>
      <c r="AL215" s="230">
        <v>60050</v>
      </c>
      <c r="AM215" s="230">
        <v>60060</v>
      </c>
      <c r="AN215" s="230">
        <v>60090</v>
      </c>
      <c r="AO215" s="230">
        <v>60100</v>
      </c>
      <c r="AP215" s="230">
        <v>61010</v>
      </c>
      <c r="AQ215" s="230">
        <v>61020</v>
      </c>
      <c r="AR215" s="230">
        <v>61030</v>
      </c>
      <c r="AS215" s="230">
        <v>61040</v>
      </c>
      <c r="AT215" s="230">
        <v>61050</v>
      </c>
      <c r="BH215" s="230" t="s">
        <v>270</v>
      </c>
      <c r="BI215" s="230" t="s">
        <v>270</v>
      </c>
      <c r="BJ215" s="230" t="s">
        <v>270</v>
      </c>
      <c r="BK215" s="230" t="s">
        <v>270</v>
      </c>
      <c r="BL215" s="230" t="s">
        <v>270</v>
      </c>
      <c r="BM215" s="230" t="s">
        <v>270</v>
      </c>
      <c r="BN215" s="230" t="s">
        <v>270</v>
      </c>
      <c r="BO215" s="230" t="s">
        <v>270</v>
      </c>
      <c r="BP215" s="230" t="s">
        <v>270</v>
      </c>
      <c r="BQ215" s="230" t="s">
        <v>270</v>
      </c>
      <c r="BR215" s="230" t="s">
        <v>270</v>
      </c>
      <c r="BS215" s="230" t="s">
        <v>270</v>
      </c>
      <c r="BT215" s="230" t="s">
        <v>270</v>
      </c>
      <c r="BU215" s="230" t="s">
        <v>270</v>
      </c>
      <c r="BV215" s="230" t="s">
        <v>270</v>
      </c>
      <c r="BW215" s="230" t="s">
        <v>270</v>
      </c>
      <c r="BX215" s="230" t="s">
        <v>270</v>
      </c>
      <c r="BY215" s="230" t="s">
        <v>270</v>
      </c>
      <c r="BZ215" s="230" t="s">
        <v>270</v>
      </c>
      <c r="CA215" s="230" t="s">
        <v>270</v>
      </c>
      <c r="CB215" s="230" t="s">
        <v>270</v>
      </c>
      <c r="CC215" s="230" t="s">
        <v>270</v>
      </c>
      <c r="CD215" s="230" t="s">
        <v>270</v>
      </c>
      <c r="CE215" s="230" t="s">
        <v>270</v>
      </c>
      <c r="CF215" s="230" t="s">
        <v>270</v>
      </c>
      <c r="CG215" s="230" t="s">
        <v>270</v>
      </c>
      <c r="CH215" s="230" t="s">
        <v>270</v>
      </c>
      <c r="CI215" s="230" t="s">
        <v>270</v>
      </c>
      <c r="CJ215" s="230" t="s">
        <v>270</v>
      </c>
      <c r="CK215" s="230" t="s">
        <v>270</v>
      </c>
      <c r="CL215" s="230" t="s">
        <v>270</v>
      </c>
      <c r="CM215" s="230" t="s">
        <v>270</v>
      </c>
      <c r="CN215" s="230" t="s">
        <v>270</v>
      </c>
      <c r="CO215" s="230" t="s">
        <v>270</v>
      </c>
      <c r="CP215" s="230" t="s">
        <v>270</v>
      </c>
      <c r="CQ215" s="230" t="s">
        <v>270</v>
      </c>
      <c r="CR215" s="230" t="s">
        <v>270</v>
      </c>
      <c r="CS215" s="230" t="s">
        <v>270</v>
      </c>
      <c r="CT215" s="230" t="s">
        <v>270</v>
      </c>
      <c r="CU215" s="230" t="s">
        <v>270</v>
      </c>
      <c r="CV215" s="230" t="s">
        <v>270</v>
      </c>
      <c r="CW215" s="230" t="s">
        <v>270</v>
      </c>
      <c r="CX215" s="230" t="s">
        <v>270</v>
      </c>
      <c r="CY215" s="230" t="s">
        <v>270</v>
      </c>
      <c r="CZ215" s="230" t="s">
        <v>270</v>
      </c>
      <c r="DA215" s="230" t="s">
        <v>270</v>
      </c>
      <c r="DB215" s="230" t="s">
        <v>270</v>
      </c>
      <c r="DC215" s="230" t="s">
        <v>270</v>
      </c>
      <c r="DD215" s="230" t="s">
        <v>270</v>
      </c>
      <c r="DE215" s="230" t="s">
        <v>270</v>
      </c>
      <c r="DF215" s="230" t="s">
        <v>270</v>
      </c>
      <c r="DG215" s="230" t="s">
        <v>270</v>
      </c>
      <c r="DH215" s="230" t="s">
        <v>270</v>
      </c>
      <c r="DI215" s="230" t="s">
        <v>270</v>
      </c>
      <c r="DJ215" s="230" t="s">
        <v>270</v>
      </c>
      <c r="DK215" s="230" t="s">
        <v>270</v>
      </c>
      <c r="DL215" s="230" t="s">
        <v>270</v>
      </c>
      <c r="DM215" s="230" t="s">
        <v>270</v>
      </c>
      <c r="DN215" s="230" t="s">
        <v>270</v>
      </c>
      <c r="DO215" s="230" t="s">
        <v>270</v>
      </c>
      <c r="DP215" s="230" t="s">
        <v>270</v>
      </c>
      <c r="DQ215" s="230" t="s">
        <v>270</v>
      </c>
      <c r="DR215" s="230" t="s">
        <v>270</v>
      </c>
      <c r="DS215" s="230" t="s">
        <v>270</v>
      </c>
      <c r="DT215" s="230" t="s">
        <v>270</v>
      </c>
      <c r="DU215" s="230" t="s">
        <v>270</v>
      </c>
      <c r="DV215" s="230" t="s">
        <v>270</v>
      </c>
      <c r="DW215" s="230" t="s">
        <v>270</v>
      </c>
      <c r="DX215" s="230" t="s">
        <v>270</v>
      </c>
      <c r="DY215" s="230" t="s">
        <v>270</v>
      </c>
      <c r="DZ215" s="230" t="s">
        <v>270</v>
      </c>
      <c r="EA215" s="230" t="s">
        <v>270</v>
      </c>
      <c r="EB215" s="230" t="s">
        <v>270</v>
      </c>
      <c r="EC215" s="230" t="s">
        <v>270</v>
      </c>
      <c r="ED215" s="230" t="s">
        <v>270</v>
      </c>
      <c r="EE215" s="230" t="s">
        <v>270</v>
      </c>
      <c r="EF215" s="230" t="s">
        <v>270</v>
      </c>
      <c r="EG215" s="230" t="s">
        <v>270</v>
      </c>
      <c r="EH215" s="230" t="s">
        <v>270</v>
      </c>
      <c r="EI215" s="230" t="s">
        <v>270</v>
      </c>
      <c r="EJ215" s="230" t="s">
        <v>270</v>
      </c>
      <c r="EK215" s="230" t="s">
        <v>270</v>
      </c>
      <c r="EL215" s="230" t="s">
        <v>270</v>
      </c>
      <c r="EM215" s="230" t="s">
        <v>270</v>
      </c>
      <c r="EN215" s="230" t="s">
        <v>270</v>
      </c>
      <c r="EO215" s="230" t="s">
        <v>270</v>
      </c>
      <c r="EP215" s="230" t="s">
        <v>270</v>
      </c>
      <c r="EQ215" s="230" t="s">
        <v>270</v>
      </c>
      <c r="ER215" s="230" t="s">
        <v>270</v>
      </c>
      <c r="ES215" s="230" t="s">
        <v>556</v>
      </c>
      <c r="ET215" s="230" t="s">
        <v>317</v>
      </c>
      <c r="EU215" s="230" t="s">
        <v>300</v>
      </c>
      <c r="EV215" s="230" t="s">
        <v>301</v>
      </c>
      <c r="EW215" s="230" t="s">
        <v>303</v>
      </c>
      <c r="EX215" s="230" t="s">
        <v>318</v>
      </c>
      <c r="EY215" s="230" t="s">
        <v>304</v>
      </c>
      <c r="EZ215" s="230" t="s">
        <v>305</v>
      </c>
      <c r="FA215" s="230" t="s">
        <v>509</v>
      </c>
      <c r="FB215" s="230" t="s">
        <v>510</v>
      </c>
      <c r="FC215" s="230" t="s">
        <v>511</v>
      </c>
      <c r="FD215" s="230" t="s">
        <v>287</v>
      </c>
      <c r="FE215" s="230" t="s">
        <v>307</v>
      </c>
      <c r="FF215" s="230" t="s">
        <v>270</v>
      </c>
      <c r="FG215" s="230" t="s">
        <v>270</v>
      </c>
      <c r="FH215" s="230" t="s">
        <v>270</v>
      </c>
      <c r="FI215" s="230" t="s">
        <v>270</v>
      </c>
      <c r="FJ215" s="230" t="s">
        <v>270</v>
      </c>
      <c r="FK215" s="230" t="s">
        <v>270</v>
      </c>
      <c r="FL215" s="230" t="s">
        <v>270</v>
      </c>
      <c r="FM215" s="230" t="s">
        <v>270</v>
      </c>
      <c r="FN215" s="230" t="s">
        <v>270</v>
      </c>
      <c r="FO215" s="230" t="s">
        <v>270</v>
      </c>
      <c r="FP215" s="230" t="s">
        <v>270</v>
      </c>
      <c r="FQ215" s="230" t="s">
        <v>270</v>
      </c>
      <c r="FR215" s="230" t="s">
        <v>270</v>
      </c>
      <c r="FS215" s="230" t="s">
        <v>270</v>
      </c>
      <c r="FT215" s="230" t="s">
        <v>270</v>
      </c>
      <c r="FU215" s="230" t="s">
        <v>270</v>
      </c>
      <c r="FV215" s="230" t="s">
        <v>270</v>
      </c>
      <c r="FW215" s="230" t="s">
        <v>270</v>
      </c>
      <c r="FX215" s="230" t="s">
        <v>270</v>
      </c>
      <c r="FY215" s="230" t="s">
        <v>270</v>
      </c>
      <c r="FZ215" s="230" t="s">
        <v>270</v>
      </c>
      <c r="GA215" s="230" t="s">
        <v>270</v>
      </c>
      <c r="GB215" s="230" t="s">
        <v>270</v>
      </c>
      <c r="GC215" s="230" t="s">
        <v>270</v>
      </c>
      <c r="GD215" s="230" t="s">
        <v>270</v>
      </c>
      <c r="GE215" s="230" t="s">
        <v>270</v>
      </c>
      <c r="GF215" s="230" t="s">
        <v>270</v>
      </c>
      <c r="GG215" s="230" t="s">
        <v>270</v>
      </c>
      <c r="GH215" s="230" t="s">
        <v>270</v>
      </c>
      <c r="GI215" s="230" t="s">
        <v>270</v>
      </c>
      <c r="GJ215" s="230" t="s">
        <v>270</v>
      </c>
      <c r="GK215" s="230" t="s">
        <v>270</v>
      </c>
      <c r="GL215" s="230" t="s">
        <v>270</v>
      </c>
      <c r="GM215" s="230" t="s">
        <v>270</v>
      </c>
      <c r="GN215" s="230" t="s">
        <v>270</v>
      </c>
      <c r="GO215" s="230" t="s">
        <v>270</v>
      </c>
      <c r="GP215" s="228"/>
      <c r="GQ215" s="229" cm="1">
        <f t="array" ref="GQ215">IF(OR(N215:ER215='Annex.1　DeclarationDesired'!$F$30),ROW(),"")</f>
        <v>215</v>
      </c>
      <c r="GR215" s="229"/>
    </row>
    <row r="216" spans="1:200" s="230" customFormat="1" ht="20.65" customHeight="1">
      <c r="A216" s="242" t="s">
        <v>1196</v>
      </c>
      <c r="B216" s="241" t="s">
        <v>1162</v>
      </c>
      <c r="C216" s="235" t="s">
        <v>1163</v>
      </c>
      <c r="D216" s="235" t="s">
        <v>1197</v>
      </c>
      <c r="E216" s="235"/>
      <c r="F216" s="235"/>
      <c r="G216" s="235" t="s">
        <v>1198</v>
      </c>
      <c r="H216" s="235" t="s">
        <v>265</v>
      </c>
      <c r="I216" s="235" t="s">
        <v>1166</v>
      </c>
      <c r="J216" s="235" t="s">
        <v>265</v>
      </c>
      <c r="K216" s="235" t="s">
        <v>1170</v>
      </c>
      <c r="L216" s="235" t="s">
        <v>268</v>
      </c>
      <c r="M216" s="230" t="s">
        <v>298</v>
      </c>
      <c r="N216" s="230">
        <v>21020</v>
      </c>
      <c r="BH216" s="230" t="s">
        <v>270</v>
      </c>
      <c r="BI216" s="230" t="s">
        <v>270</v>
      </c>
      <c r="BJ216" s="230" t="s">
        <v>270</v>
      </c>
      <c r="BK216" s="230" t="s">
        <v>270</v>
      </c>
      <c r="BL216" s="230" t="s">
        <v>270</v>
      </c>
      <c r="BM216" s="230" t="s">
        <v>270</v>
      </c>
      <c r="BN216" s="230" t="s">
        <v>270</v>
      </c>
      <c r="BO216" s="230" t="s">
        <v>270</v>
      </c>
      <c r="BP216" s="230" t="s">
        <v>270</v>
      </c>
      <c r="BQ216" s="230" t="s">
        <v>270</v>
      </c>
      <c r="BR216" s="230" t="s">
        <v>270</v>
      </c>
      <c r="BS216" s="230" t="s">
        <v>270</v>
      </c>
      <c r="BT216" s="230" t="s">
        <v>270</v>
      </c>
      <c r="BU216" s="230" t="s">
        <v>270</v>
      </c>
      <c r="BV216" s="230" t="s">
        <v>270</v>
      </c>
      <c r="BW216" s="230" t="s">
        <v>270</v>
      </c>
      <c r="BX216" s="230" t="s">
        <v>270</v>
      </c>
      <c r="BY216" s="230" t="s">
        <v>270</v>
      </c>
      <c r="BZ216" s="230" t="s">
        <v>270</v>
      </c>
      <c r="CA216" s="230" t="s">
        <v>270</v>
      </c>
      <c r="CB216" s="230" t="s">
        <v>270</v>
      </c>
      <c r="CC216" s="230" t="s">
        <v>270</v>
      </c>
      <c r="CD216" s="230" t="s">
        <v>270</v>
      </c>
      <c r="CE216" s="230" t="s">
        <v>270</v>
      </c>
      <c r="CF216" s="230" t="s">
        <v>270</v>
      </c>
      <c r="CG216" s="230" t="s">
        <v>270</v>
      </c>
      <c r="CH216" s="230" t="s">
        <v>270</v>
      </c>
      <c r="CI216" s="230" t="s">
        <v>270</v>
      </c>
      <c r="CJ216" s="230" t="s">
        <v>270</v>
      </c>
      <c r="CK216" s="230" t="s">
        <v>270</v>
      </c>
      <c r="CL216" s="230" t="s">
        <v>270</v>
      </c>
      <c r="CM216" s="230" t="s">
        <v>270</v>
      </c>
      <c r="CN216" s="230" t="s">
        <v>270</v>
      </c>
      <c r="CO216" s="230" t="s">
        <v>270</v>
      </c>
      <c r="CP216" s="230" t="s">
        <v>270</v>
      </c>
      <c r="CQ216" s="230" t="s">
        <v>270</v>
      </c>
      <c r="CR216" s="230" t="s">
        <v>270</v>
      </c>
      <c r="CS216" s="230" t="s">
        <v>270</v>
      </c>
      <c r="CT216" s="230" t="s">
        <v>270</v>
      </c>
      <c r="CU216" s="230" t="s">
        <v>270</v>
      </c>
      <c r="CV216" s="230" t="s">
        <v>270</v>
      </c>
      <c r="CW216" s="230" t="s">
        <v>270</v>
      </c>
      <c r="CX216" s="230" t="s">
        <v>270</v>
      </c>
      <c r="CY216" s="230" t="s">
        <v>270</v>
      </c>
      <c r="CZ216" s="230" t="s">
        <v>270</v>
      </c>
      <c r="DA216" s="230" t="s">
        <v>270</v>
      </c>
      <c r="DB216" s="230" t="s">
        <v>270</v>
      </c>
      <c r="DC216" s="230" t="s">
        <v>270</v>
      </c>
      <c r="DD216" s="230" t="s">
        <v>270</v>
      </c>
      <c r="DE216" s="230" t="s">
        <v>270</v>
      </c>
      <c r="DF216" s="230" t="s">
        <v>270</v>
      </c>
      <c r="DG216" s="230" t="s">
        <v>270</v>
      </c>
      <c r="DH216" s="230" t="s">
        <v>270</v>
      </c>
      <c r="DI216" s="230" t="s">
        <v>270</v>
      </c>
      <c r="DJ216" s="230" t="s">
        <v>270</v>
      </c>
      <c r="DK216" s="230" t="s">
        <v>270</v>
      </c>
      <c r="DL216" s="230" t="s">
        <v>270</v>
      </c>
      <c r="DM216" s="230" t="s">
        <v>270</v>
      </c>
      <c r="DN216" s="230" t="s">
        <v>270</v>
      </c>
      <c r="DO216" s="230" t="s">
        <v>270</v>
      </c>
      <c r="DP216" s="230" t="s">
        <v>270</v>
      </c>
      <c r="DQ216" s="230" t="s">
        <v>270</v>
      </c>
      <c r="DR216" s="230" t="s">
        <v>270</v>
      </c>
      <c r="DS216" s="230" t="s">
        <v>270</v>
      </c>
      <c r="DT216" s="230" t="s">
        <v>270</v>
      </c>
      <c r="DU216" s="230" t="s">
        <v>270</v>
      </c>
      <c r="DV216" s="230" t="s">
        <v>270</v>
      </c>
      <c r="DW216" s="230" t="s">
        <v>270</v>
      </c>
      <c r="DX216" s="230" t="s">
        <v>270</v>
      </c>
      <c r="DY216" s="230" t="s">
        <v>270</v>
      </c>
      <c r="DZ216" s="230" t="s">
        <v>270</v>
      </c>
      <c r="EA216" s="230" t="s">
        <v>270</v>
      </c>
      <c r="EB216" s="230" t="s">
        <v>270</v>
      </c>
      <c r="EC216" s="230" t="s">
        <v>270</v>
      </c>
      <c r="ED216" s="230" t="s">
        <v>270</v>
      </c>
      <c r="EE216" s="230" t="s">
        <v>270</v>
      </c>
      <c r="EF216" s="230" t="s">
        <v>270</v>
      </c>
      <c r="EG216" s="230" t="s">
        <v>270</v>
      </c>
      <c r="EH216" s="230" t="s">
        <v>270</v>
      </c>
      <c r="EI216" s="230" t="s">
        <v>270</v>
      </c>
      <c r="EJ216" s="230" t="s">
        <v>270</v>
      </c>
      <c r="EK216" s="230" t="s">
        <v>270</v>
      </c>
      <c r="EL216" s="230" t="s">
        <v>270</v>
      </c>
      <c r="EM216" s="230" t="s">
        <v>270</v>
      </c>
      <c r="EN216" s="230" t="s">
        <v>270</v>
      </c>
      <c r="EO216" s="230" t="s">
        <v>270</v>
      </c>
      <c r="EP216" s="230" t="s">
        <v>270</v>
      </c>
      <c r="EQ216" s="230" t="s">
        <v>270</v>
      </c>
      <c r="ER216" s="230" t="s">
        <v>270</v>
      </c>
      <c r="ES216" s="230" t="s">
        <v>301</v>
      </c>
      <c r="ET216" s="230" t="s">
        <v>270</v>
      </c>
      <c r="EU216" s="230" t="s">
        <v>270</v>
      </c>
      <c r="EV216" s="230" t="s">
        <v>270</v>
      </c>
      <c r="EW216" s="230" t="s">
        <v>270</v>
      </c>
      <c r="EX216" s="230" t="s">
        <v>270</v>
      </c>
      <c r="EY216" s="230" t="s">
        <v>270</v>
      </c>
      <c r="EZ216" s="230" t="s">
        <v>270</v>
      </c>
      <c r="FA216" s="230" t="s">
        <v>270</v>
      </c>
      <c r="FB216" s="230" t="s">
        <v>270</v>
      </c>
      <c r="FC216" s="230" t="s">
        <v>270</v>
      </c>
      <c r="FD216" s="230" t="s">
        <v>270</v>
      </c>
      <c r="FE216" s="230" t="s">
        <v>270</v>
      </c>
      <c r="FF216" s="230" t="s">
        <v>270</v>
      </c>
      <c r="FG216" s="230" t="s">
        <v>270</v>
      </c>
      <c r="FH216" s="230" t="s">
        <v>270</v>
      </c>
      <c r="FI216" s="230" t="s">
        <v>270</v>
      </c>
      <c r="FJ216" s="230" t="s">
        <v>270</v>
      </c>
      <c r="FK216" s="230" t="s">
        <v>270</v>
      </c>
      <c r="FL216" s="230" t="s">
        <v>270</v>
      </c>
      <c r="FM216" s="230" t="s">
        <v>270</v>
      </c>
      <c r="FN216" s="230" t="s">
        <v>270</v>
      </c>
      <c r="FO216" s="230" t="s">
        <v>270</v>
      </c>
      <c r="FP216" s="230" t="s">
        <v>270</v>
      </c>
      <c r="FQ216" s="230" t="s">
        <v>270</v>
      </c>
      <c r="FR216" s="230" t="s">
        <v>270</v>
      </c>
      <c r="FS216" s="230" t="s">
        <v>270</v>
      </c>
      <c r="FT216" s="230" t="s">
        <v>270</v>
      </c>
      <c r="FU216" s="230" t="s">
        <v>270</v>
      </c>
      <c r="FV216" s="230" t="s">
        <v>270</v>
      </c>
      <c r="FW216" s="230" t="s">
        <v>270</v>
      </c>
      <c r="FX216" s="230" t="s">
        <v>270</v>
      </c>
      <c r="FY216" s="230" t="s">
        <v>270</v>
      </c>
      <c r="FZ216" s="230" t="s">
        <v>270</v>
      </c>
      <c r="GA216" s="230" t="s">
        <v>270</v>
      </c>
      <c r="GB216" s="230" t="s">
        <v>270</v>
      </c>
      <c r="GC216" s="230" t="s">
        <v>270</v>
      </c>
      <c r="GD216" s="230" t="s">
        <v>270</v>
      </c>
      <c r="GE216" s="230" t="s">
        <v>270</v>
      </c>
      <c r="GF216" s="230" t="s">
        <v>270</v>
      </c>
      <c r="GG216" s="230" t="s">
        <v>270</v>
      </c>
      <c r="GH216" s="230" t="s">
        <v>270</v>
      </c>
      <c r="GI216" s="230" t="s">
        <v>270</v>
      </c>
      <c r="GJ216" s="230" t="s">
        <v>270</v>
      </c>
      <c r="GK216" s="230" t="s">
        <v>270</v>
      </c>
      <c r="GL216" s="230" t="s">
        <v>270</v>
      </c>
      <c r="GM216" s="230" t="s">
        <v>270</v>
      </c>
      <c r="GN216" s="230" t="s">
        <v>270</v>
      </c>
      <c r="GO216" s="230" t="s">
        <v>270</v>
      </c>
      <c r="GP216" s="228"/>
      <c r="GQ216" s="229" cm="1">
        <f t="array" ref="GQ216">IF(OR(N216:ER216='Annex.1　DeclarationDesired'!$F$30),ROW(),"")</f>
        <v>216</v>
      </c>
      <c r="GR216" s="229"/>
    </row>
    <row r="217" spans="1:200" s="230" customFormat="1" ht="20.65" customHeight="1">
      <c r="A217" s="242" t="s">
        <v>1199</v>
      </c>
      <c r="B217" s="241" t="s">
        <v>1200</v>
      </c>
      <c r="C217" s="235" t="s">
        <v>1201</v>
      </c>
      <c r="D217" s="235" t="s">
        <v>1202</v>
      </c>
      <c r="E217" s="235"/>
      <c r="F217" s="235"/>
      <c r="G217" s="235" t="s">
        <v>1203</v>
      </c>
      <c r="H217" s="235" t="s">
        <v>315</v>
      </c>
      <c r="I217" s="235"/>
      <c r="J217" s="235" t="s">
        <v>267</v>
      </c>
      <c r="K217" s="235"/>
      <c r="L217" s="235" t="s">
        <v>268</v>
      </c>
      <c r="M217" s="230" t="s">
        <v>298</v>
      </c>
      <c r="N217" s="230">
        <v>7080</v>
      </c>
      <c r="O217" s="230">
        <v>7090</v>
      </c>
      <c r="P217" s="230">
        <v>7100</v>
      </c>
      <c r="BH217" s="230" t="s">
        <v>270</v>
      </c>
      <c r="BI217" s="230" t="s">
        <v>270</v>
      </c>
      <c r="BJ217" s="230" t="s">
        <v>270</v>
      </c>
      <c r="BK217" s="230" t="s">
        <v>270</v>
      </c>
      <c r="BL217" s="230" t="s">
        <v>270</v>
      </c>
      <c r="BM217" s="230" t="s">
        <v>270</v>
      </c>
      <c r="BN217" s="230" t="s">
        <v>270</v>
      </c>
      <c r="BO217" s="230" t="s">
        <v>270</v>
      </c>
      <c r="BP217" s="230" t="s">
        <v>270</v>
      </c>
      <c r="BQ217" s="230" t="s">
        <v>270</v>
      </c>
      <c r="BR217" s="230" t="s">
        <v>270</v>
      </c>
      <c r="BS217" s="230" t="s">
        <v>270</v>
      </c>
      <c r="BT217" s="230" t="s">
        <v>270</v>
      </c>
      <c r="BU217" s="230" t="s">
        <v>270</v>
      </c>
      <c r="BV217" s="230" t="s">
        <v>270</v>
      </c>
      <c r="BW217" s="230" t="s">
        <v>270</v>
      </c>
      <c r="BX217" s="230" t="s">
        <v>270</v>
      </c>
      <c r="BY217" s="230" t="s">
        <v>270</v>
      </c>
      <c r="BZ217" s="230" t="s">
        <v>270</v>
      </c>
      <c r="CA217" s="230" t="s">
        <v>270</v>
      </c>
      <c r="CB217" s="230" t="s">
        <v>270</v>
      </c>
      <c r="CC217" s="230" t="s">
        <v>270</v>
      </c>
      <c r="CD217" s="230" t="s">
        <v>270</v>
      </c>
      <c r="CE217" s="230" t="s">
        <v>270</v>
      </c>
      <c r="CF217" s="230" t="s">
        <v>270</v>
      </c>
      <c r="CG217" s="230" t="s">
        <v>270</v>
      </c>
      <c r="CH217" s="230" t="s">
        <v>270</v>
      </c>
      <c r="CI217" s="230" t="s">
        <v>270</v>
      </c>
      <c r="CJ217" s="230" t="s">
        <v>270</v>
      </c>
      <c r="CK217" s="230" t="s">
        <v>270</v>
      </c>
      <c r="CL217" s="230" t="s">
        <v>270</v>
      </c>
      <c r="CM217" s="230" t="s">
        <v>270</v>
      </c>
      <c r="CN217" s="230" t="s">
        <v>270</v>
      </c>
      <c r="CO217" s="230" t="s">
        <v>270</v>
      </c>
      <c r="CP217" s="230" t="s">
        <v>270</v>
      </c>
      <c r="CQ217" s="230" t="s">
        <v>270</v>
      </c>
      <c r="CR217" s="230" t="s">
        <v>270</v>
      </c>
      <c r="CS217" s="230" t="s">
        <v>270</v>
      </c>
      <c r="CT217" s="230" t="s">
        <v>270</v>
      </c>
      <c r="CU217" s="230" t="s">
        <v>270</v>
      </c>
      <c r="CV217" s="230" t="s">
        <v>270</v>
      </c>
      <c r="CW217" s="230" t="s">
        <v>270</v>
      </c>
      <c r="CX217" s="230" t="s">
        <v>270</v>
      </c>
      <c r="CY217" s="230" t="s">
        <v>270</v>
      </c>
      <c r="CZ217" s="230" t="s">
        <v>270</v>
      </c>
      <c r="DA217" s="230" t="s">
        <v>270</v>
      </c>
      <c r="DB217" s="230" t="s">
        <v>270</v>
      </c>
      <c r="DC217" s="230" t="s">
        <v>270</v>
      </c>
      <c r="DD217" s="230" t="s">
        <v>270</v>
      </c>
      <c r="DE217" s="230" t="s">
        <v>270</v>
      </c>
      <c r="DF217" s="230" t="s">
        <v>270</v>
      </c>
      <c r="DG217" s="230" t="s">
        <v>270</v>
      </c>
      <c r="DH217" s="230" t="s">
        <v>270</v>
      </c>
      <c r="DI217" s="230" t="s">
        <v>270</v>
      </c>
      <c r="DJ217" s="230" t="s">
        <v>270</v>
      </c>
      <c r="DK217" s="230" t="s">
        <v>270</v>
      </c>
      <c r="DL217" s="230" t="s">
        <v>270</v>
      </c>
      <c r="DM217" s="230" t="s">
        <v>270</v>
      </c>
      <c r="DN217" s="230" t="s">
        <v>270</v>
      </c>
      <c r="DO217" s="230" t="s">
        <v>270</v>
      </c>
      <c r="DP217" s="230" t="s">
        <v>270</v>
      </c>
      <c r="DQ217" s="230" t="s">
        <v>270</v>
      </c>
      <c r="DR217" s="230" t="s">
        <v>270</v>
      </c>
      <c r="DS217" s="230" t="s">
        <v>270</v>
      </c>
      <c r="DT217" s="230" t="s">
        <v>270</v>
      </c>
      <c r="DU217" s="230" t="s">
        <v>270</v>
      </c>
      <c r="DV217" s="230" t="s">
        <v>270</v>
      </c>
      <c r="DW217" s="230" t="s">
        <v>270</v>
      </c>
      <c r="DX217" s="230" t="s">
        <v>270</v>
      </c>
      <c r="DY217" s="230" t="s">
        <v>270</v>
      </c>
      <c r="DZ217" s="230" t="s">
        <v>270</v>
      </c>
      <c r="EA217" s="230" t="s">
        <v>270</v>
      </c>
      <c r="EB217" s="230" t="s">
        <v>270</v>
      </c>
      <c r="EC217" s="230" t="s">
        <v>270</v>
      </c>
      <c r="ED217" s="230" t="s">
        <v>270</v>
      </c>
      <c r="EE217" s="230" t="s">
        <v>270</v>
      </c>
      <c r="EF217" s="230" t="s">
        <v>270</v>
      </c>
      <c r="EG217" s="230" t="s">
        <v>270</v>
      </c>
      <c r="EH217" s="230" t="s">
        <v>270</v>
      </c>
      <c r="EI217" s="230" t="s">
        <v>270</v>
      </c>
      <c r="EJ217" s="230" t="s">
        <v>270</v>
      </c>
      <c r="EK217" s="230" t="s">
        <v>270</v>
      </c>
      <c r="EL217" s="230" t="s">
        <v>270</v>
      </c>
      <c r="EM217" s="230" t="s">
        <v>270</v>
      </c>
      <c r="EN217" s="230" t="s">
        <v>270</v>
      </c>
      <c r="EO217" s="230" t="s">
        <v>270</v>
      </c>
      <c r="EP217" s="230" t="s">
        <v>270</v>
      </c>
      <c r="EQ217" s="230" t="s">
        <v>270</v>
      </c>
      <c r="ER217" s="230" t="s">
        <v>270</v>
      </c>
      <c r="ES217" s="230" t="s">
        <v>341</v>
      </c>
      <c r="ET217" s="230" t="s">
        <v>270</v>
      </c>
      <c r="EU217" s="230" t="s">
        <v>270</v>
      </c>
      <c r="EV217" s="230" t="s">
        <v>270</v>
      </c>
      <c r="EW217" s="230" t="s">
        <v>270</v>
      </c>
      <c r="EX217" s="230" t="s">
        <v>270</v>
      </c>
      <c r="EY217" s="230" t="s">
        <v>270</v>
      </c>
      <c r="EZ217" s="230" t="s">
        <v>270</v>
      </c>
      <c r="FA217" s="230" t="s">
        <v>270</v>
      </c>
      <c r="FB217" s="230" t="s">
        <v>270</v>
      </c>
      <c r="FC217" s="230" t="s">
        <v>270</v>
      </c>
      <c r="FD217" s="230" t="s">
        <v>270</v>
      </c>
      <c r="FE217" s="230" t="s">
        <v>270</v>
      </c>
      <c r="FF217" s="230" t="s">
        <v>270</v>
      </c>
      <c r="FG217" s="230" t="s">
        <v>270</v>
      </c>
      <c r="FH217" s="230" t="s">
        <v>270</v>
      </c>
      <c r="FI217" s="230" t="s">
        <v>270</v>
      </c>
      <c r="FJ217" s="230" t="s">
        <v>270</v>
      </c>
      <c r="FK217" s="230" t="s">
        <v>270</v>
      </c>
      <c r="FL217" s="230" t="s">
        <v>270</v>
      </c>
      <c r="FM217" s="230" t="s">
        <v>270</v>
      </c>
      <c r="FN217" s="230" t="s">
        <v>270</v>
      </c>
      <c r="FO217" s="230" t="s">
        <v>270</v>
      </c>
      <c r="FP217" s="230" t="s">
        <v>270</v>
      </c>
      <c r="FQ217" s="230" t="s">
        <v>270</v>
      </c>
      <c r="FR217" s="230" t="s">
        <v>270</v>
      </c>
      <c r="FS217" s="230" t="s">
        <v>270</v>
      </c>
      <c r="FT217" s="230" t="s">
        <v>270</v>
      </c>
      <c r="FU217" s="230" t="s">
        <v>270</v>
      </c>
      <c r="FV217" s="230" t="s">
        <v>270</v>
      </c>
      <c r="FW217" s="230" t="s">
        <v>270</v>
      </c>
      <c r="FX217" s="230" t="s">
        <v>270</v>
      </c>
      <c r="FY217" s="230" t="s">
        <v>270</v>
      </c>
      <c r="FZ217" s="230" t="s">
        <v>270</v>
      </c>
      <c r="GA217" s="230" t="s">
        <v>270</v>
      </c>
      <c r="GB217" s="230" t="s">
        <v>270</v>
      </c>
      <c r="GC217" s="230" t="s">
        <v>270</v>
      </c>
      <c r="GD217" s="230" t="s">
        <v>270</v>
      </c>
      <c r="GE217" s="230" t="s">
        <v>270</v>
      </c>
      <c r="GF217" s="230" t="s">
        <v>270</v>
      </c>
      <c r="GG217" s="230" t="s">
        <v>270</v>
      </c>
      <c r="GH217" s="230" t="s">
        <v>270</v>
      </c>
      <c r="GI217" s="230" t="s">
        <v>270</v>
      </c>
      <c r="GJ217" s="230" t="s">
        <v>270</v>
      </c>
      <c r="GK217" s="230" t="s">
        <v>270</v>
      </c>
      <c r="GL217" s="230" t="s">
        <v>270</v>
      </c>
      <c r="GM217" s="230" t="s">
        <v>270</v>
      </c>
      <c r="GN217" s="230" t="s">
        <v>270</v>
      </c>
      <c r="GO217" s="230" t="s">
        <v>270</v>
      </c>
      <c r="GP217" s="228"/>
      <c r="GQ217" s="229" cm="1">
        <f t="array" ref="GQ217">IF(OR(N217:ER217='Annex.1　DeclarationDesired'!$F$30),ROW(),"")</f>
        <v>217</v>
      </c>
      <c r="GR217" s="229"/>
    </row>
    <row r="218" spans="1:200" s="230" customFormat="1" ht="20.65" customHeight="1">
      <c r="A218" s="242" t="s">
        <v>1204</v>
      </c>
      <c r="B218" s="241" t="s">
        <v>1200</v>
      </c>
      <c r="C218" s="235" t="s">
        <v>1201</v>
      </c>
      <c r="D218" s="235" t="s">
        <v>1202</v>
      </c>
      <c r="E218" s="235"/>
      <c r="F218" s="235"/>
      <c r="G218" s="235" t="s">
        <v>1203</v>
      </c>
      <c r="H218" s="235" t="s">
        <v>315</v>
      </c>
      <c r="I218" s="235"/>
      <c r="J218" s="235" t="s">
        <v>267</v>
      </c>
      <c r="K218" s="235"/>
      <c r="L218" s="235" t="s">
        <v>268</v>
      </c>
      <c r="M218" s="230" t="s">
        <v>298</v>
      </c>
      <c r="N218" s="230">
        <v>7080</v>
      </c>
      <c r="O218" s="230">
        <v>7090</v>
      </c>
      <c r="P218" s="230">
        <v>7100</v>
      </c>
      <c r="BH218" s="230" t="s">
        <v>270</v>
      </c>
      <c r="BI218" s="230" t="s">
        <v>270</v>
      </c>
      <c r="BJ218" s="230" t="s">
        <v>270</v>
      </c>
      <c r="BK218" s="230" t="s">
        <v>270</v>
      </c>
      <c r="BL218" s="230" t="s">
        <v>270</v>
      </c>
      <c r="BM218" s="230" t="s">
        <v>270</v>
      </c>
      <c r="BN218" s="230" t="s">
        <v>270</v>
      </c>
      <c r="BO218" s="230" t="s">
        <v>270</v>
      </c>
      <c r="BP218" s="230" t="s">
        <v>270</v>
      </c>
      <c r="BQ218" s="230" t="s">
        <v>270</v>
      </c>
      <c r="BR218" s="230" t="s">
        <v>270</v>
      </c>
      <c r="BS218" s="230" t="s">
        <v>270</v>
      </c>
      <c r="BT218" s="230" t="s">
        <v>270</v>
      </c>
      <c r="BU218" s="230" t="s">
        <v>270</v>
      </c>
      <c r="BV218" s="230" t="s">
        <v>270</v>
      </c>
      <c r="BW218" s="230" t="s">
        <v>270</v>
      </c>
      <c r="BX218" s="230" t="s">
        <v>270</v>
      </c>
      <c r="BY218" s="230" t="s">
        <v>270</v>
      </c>
      <c r="BZ218" s="230" t="s">
        <v>270</v>
      </c>
      <c r="CA218" s="230" t="s">
        <v>270</v>
      </c>
      <c r="CB218" s="230" t="s">
        <v>270</v>
      </c>
      <c r="CC218" s="230" t="s">
        <v>270</v>
      </c>
      <c r="CD218" s="230" t="s">
        <v>270</v>
      </c>
      <c r="CE218" s="230" t="s">
        <v>270</v>
      </c>
      <c r="CF218" s="230" t="s">
        <v>270</v>
      </c>
      <c r="CG218" s="230" t="s">
        <v>270</v>
      </c>
      <c r="CH218" s="230" t="s">
        <v>270</v>
      </c>
      <c r="CI218" s="230" t="s">
        <v>270</v>
      </c>
      <c r="CJ218" s="230" t="s">
        <v>270</v>
      </c>
      <c r="CK218" s="230" t="s">
        <v>270</v>
      </c>
      <c r="CL218" s="230" t="s">
        <v>270</v>
      </c>
      <c r="CM218" s="230" t="s">
        <v>270</v>
      </c>
      <c r="CN218" s="230" t="s">
        <v>270</v>
      </c>
      <c r="CO218" s="230" t="s">
        <v>270</v>
      </c>
      <c r="CP218" s="230" t="s">
        <v>270</v>
      </c>
      <c r="CQ218" s="230" t="s">
        <v>270</v>
      </c>
      <c r="CR218" s="230" t="s">
        <v>270</v>
      </c>
      <c r="CS218" s="230" t="s">
        <v>270</v>
      </c>
      <c r="CT218" s="230" t="s">
        <v>270</v>
      </c>
      <c r="CU218" s="230" t="s">
        <v>270</v>
      </c>
      <c r="CV218" s="230" t="s">
        <v>270</v>
      </c>
      <c r="CW218" s="230" t="s">
        <v>270</v>
      </c>
      <c r="CX218" s="230" t="s">
        <v>270</v>
      </c>
      <c r="CY218" s="230" t="s">
        <v>270</v>
      </c>
      <c r="CZ218" s="230" t="s">
        <v>270</v>
      </c>
      <c r="DA218" s="230" t="s">
        <v>270</v>
      </c>
      <c r="DB218" s="230" t="s">
        <v>270</v>
      </c>
      <c r="DC218" s="230" t="s">
        <v>270</v>
      </c>
      <c r="DD218" s="230" t="s">
        <v>270</v>
      </c>
      <c r="DE218" s="230" t="s">
        <v>270</v>
      </c>
      <c r="DF218" s="230" t="s">
        <v>270</v>
      </c>
      <c r="DG218" s="230" t="s">
        <v>270</v>
      </c>
      <c r="DH218" s="230" t="s">
        <v>270</v>
      </c>
      <c r="DI218" s="230" t="s">
        <v>270</v>
      </c>
      <c r="DJ218" s="230" t="s">
        <v>270</v>
      </c>
      <c r="DK218" s="230" t="s">
        <v>270</v>
      </c>
      <c r="DL218" s="230" t="s">
        <v>270</v>
      </c>
      <c r="DM218" s="230" t="s">
        <v>270</v>
      </c>
      <c r="DN218" s="230" t="s">
        <v>270</v>
      </c>
      <c r="DO218" s="230" t="s">
        <v>270</v>
      </c>
      <c r="DP218" s="230" t="s">
        <v>270</v>
      </c>
      <c r="DQ218" s="230" t="s">
        <v>270</v>
      </c>
      <c r="DR218" s="230" t="s">
        <v>270</v>
      </c>
      <c r="DS218" s="230" t="s">
        <v>270</v>
      </c>
      <c r="DT218" s="230" t="s">
        <v>270</v>
      </c>
      <c r="DU218" s="230" t="s">
        <v>270</v>
      </c>
      <c r="DV218" s="230" t="s">
        <v>270</v>
      </c>
      <c r="DW218" s="230" t="s">
        <v>270</v>
      </c>
      <c r="DX218" s="230" t="s">
        <v>270</v>
      </c>
      <c r="DY218" s="230" t="s">
        <v>270</v>
      </c>
      <c r="DZ218" s="230" t="s">
        <v>270</v>
      </c>
      <c r="EA218" s="230" t="s">
        <v>270</v>
      </c>
      <c r="EB218" s="230" t="s">
        <v>270</v>
      </c>
      <c r="EC218" s="230" t="s">
        <v>270</v>
      </c>
      <c r="ED218" s="230" t="s">
        <v>270</v>
      </c>
      <c r="EE218" s="230" t="s">
        <v>270</v>
      </c>
      <c r="EF218" s="230" t="s">
        <v>270</v>
      </c>
      <c r="EG218" s="230" t="s">
        <v>270</v>
      </c>
      <c r="EH218" s="230" t="s">
        <v>270</v>
      </c>
      <c r="EI218" s="230" t="s">
        <v>270</v>
      </c>
      <c r="EJ218" s="230" t="s">
        <v>270</v>
      </c>
      <c r="EK218" s="230" t="s">
        <v>270</v>
      </c>
      <c r="EL218" s="230" t="s">
        <v>270</v>
      </c>
      <c r="EM218" s="230" t="s">
        <v>270</v>
      </c>
      <c r="EN218" s="230" t="s">
        <v>270</v>
      </c>
      <c r="EO218" s="230" t="s">
        <v>270</v>
      </c>
      <c r="EP218" s="230" t="s">
        <v>270</v>
      </c>
      <c r="EQ218" s="230" t="s">
        <v>270</v>
      </c>
      <c r="ER218" s="230" t="s">
        <v>270</v>
      </c>
      <c r="ES218" s="230" t="s">
        <v>341</v>
      </c>
      <c r="ET218" s="230" t="s">
        <v>270</v>
      </c>
      <c r="EU218" s="230" t="s">
        <v>270</v>
      </c>
      <c r="EV218" s="230" t="s">
        <v>270</v>
      </c>
      <c r="EW218" s="230" t="s">
        <v>270</v>
      </c>
      <c r="EX218" s="230" t="s">
        <v>270</v>
      </c>
      <c r="EY218" s="230" t="s">
        <v>270</v>
      </c>
      <c r="EZ218" s="230" t="s">
        <v>270</v>
      </c>
      <c r="FA218" s="230" t="s">
        <v>270</v>
      </c>
      <c r="FB218" s="230" t="s">
        <v>270</v>
      </c>
      <c r="FC218" s="230" t="s">
        <v>270</v>
      </c>
      <c r="FD218" s="230" t="s">
        <v>270</v>
      </c>
      <c r="FE218" s="230" t="s">
        <v>270</v>
      </c>
      <c r="FF218" s="230" t="s">
        <v>270</v>
      </c>
      <c r="FG218" s="230" t="s">
        <v>270</v>
      </c>
      <c r="FH218" s="230" t="s">
        <v>270</v>
      </c>
      <c r="FI218" s="230" t="s">
        <v>270</v>
      </c>
      <c r="FJ218" s="230" t="s">
        <v>270</v>
      </c>
      <c r="FK218" s="230" t="s">
        <v>270</v>
      </c>
      <c r="FL218" s="230" t="s">
        <v>270</v>
      </c>
      <c r="FM218" s="230" t="s">
        <v>270</v>
      </c>
      <c r="FN218" s="230" t="s">
        <v>270</v>
      </c>
      <c r="FO218" s="230" t="s">
        <v>270</v>
      </c>
      <c r="FP218" s="230" t="s">
        <v>270</v>
      </c>
      <c r="FQ218" s="230" t="s">
        <v>270</v>
      </c>
      <c r="FR218" s="230" t="s">
        <v>270</v>
      </c>
      <c r="FS218" s="230" t="s">
        <v>270</v>
      </c>
      <c r="FT218" s="230" t="s">
        <v>270</v>
      </c>
      <c r="FU218" s="230" t="s">
        <v>270</v>
      </c>
      <c r="FV218" s="230" t="s">
        <v>270</v>
      </c>
      <c r="FW218" s="230" t="s">
        <v>270</v>
      </c>
      <c r="FX218" s="230" t="s">
        <v>270</v>
      </c>
      <c r="FY218" s="230" t="s">
        <v>270</v>
      </c>
      <c r="FZ218" s="230" t="s">
        <v>270</v>
      </c>
      <c r="GA218" s="230" t="s">
        <v>270</v>
      </c>
      <c r="GB218" s="230" t="s">
        <v>270</v>
      </c>
      <c r="GC218" s="230" t="s">
        <v>270</v>
      </c>
      <c r="GD218" s="230" t="s">
        <v>270</v>
      </c>
      <c r="GE218" s="230" t="s">
        <v>270</v>
      </c>
      <c r="GF218" s="230" t="s">
        <v>270</v>
      </c>
      <c r="GG218" s="230" t="s">
        <v>270</v>
      </c>
      <c r="GH218" s="230" t="s">
        <v>270</v>
      </c>
      <c r="GI218" s="230" t="s">
        <v>270</v>
      </c>
      <c r="GJ218" s="230" t="s">
        <v>270</v>
      </c>
      <c r="GK218" s="230" t="s">
        <v>270</v>
      </c>
      <c r="GL218" s="230" t="s">
        <v>270</v>
      </c>
      <c r="GM218" s="230" t="s">
        <v>270</v>
      </c>
      <c r="GN218" s="230" t="s">
        <v>270</v>
      </c>
      <c r="GO218" s="230" t="s">
        <v>270</v>
      </c>
      <c r="GP218" s="228"/>
      <c r="GQ218" s="229" cm="1">
        <f t="array" ref="GQ218">IF(OR(N218:ER218='Annex.1　DeclarationDesired'!$F$30),ROW(),"")</f>
        <v>218</v>
      </c>
      <c r="GR218" s="229"/>
    </row>
    <row r="219" spans="1:200" s="230" customFormat="1" ht="20.65" customHeight="1">
      <c r="A219" s="242" t="s">
        <v>1205</v>
      </c>
      <c r="B219" s="241" t="s">
        <v>1206</v>
      </c>
      <c r="C219" s="235" t="s">
        <v>1207</v>
      </c>
      <c r="D219" s="235"/>
      <c r="E219" s="235"/>
      <c r="F219" s="235"/>
      <c r="G219" s="235" t="s">
        <v>1208</v>
      </c>
      <c r="H219" s="235" t="s">
        <v>265</v>
      </c>
      <c r="I219" s="235" t="s">
        <v>1209</v>
      </c>
      <c r="J219" s="235" t="s">
        <v>265</v>
      </c>
      <c r="K219" s="235" t="s">
        <v>1209</v>
      </c>
      <c r="L219" s="235" t="s">
        <v>268</v>
      </c>
      <c r="M219" s="230" t="s">
        <v>298</v>
      </c>
      <c r="N219" s="230">
        <v>41010</v>
      </c>
      <c r="O219" s="230">
        <v>41020</v>
      </c>
      <c r="P219" s="230">
        <v>5030</v>
      </c>
      <c r="Q219" s="230">
        <v>5040</v>
      </c>
      <c r="R219" s="230">
        <v>5070</v>
      </c>
      <c r="S219" s="230">
        <v>6020</v>
      </c>
      <c r="T219" s="230" t="s">
        <v>602</v>
      </c>
      <c r="U219" s="230" t="s">
        <v>498</v>
      </c>
      <c r="V219" s="230">
        <v>7030</v>
      </c>
      <c r="W219" s="230">
        <v>7040</v>
      </c>
      <c r="X219" s="230">
        <v>7050</v>
      </c>
      <c r="Y219" s="230">
        <v>7060</v>
      </c>
      <c r="Z219" s="230" t="s">
        <v>604</v>
      </c>
      <c r="AA219" s="230" t="s">
        <v>605</v>
      </c>
      <c r="AB219" s="230">
        <v>8010</v>
      </c>
      <c r="AC219" s="230">
        <v>8020</v>
      </c>
      <c r="AD219" s="230" t="s">
        <v>888</v>
      </c>
      <c r="AE219" s="230" t="s">
        <v>499</v>
      </c>
      <c r="AF219" s="230" t="s">
        <v>500</v>
      </c>
      <c r="AG219" s="230">
        <v>9020</v>
      </c>
      <c r="AH219" s="230">
        <v>9040</v>
      </c>
      <c r="AI219" s="230">
        <v>9050</v>
      </c>
      <c r="BH219" s="230" t="s">
        <v>270</v>
      </c>
      <c r="BI219" s="230" t="s">
        <v>270</v>
      </c>
      <c r="BJ219" s="230" t="s">
        <v>270</v>
      </c>
      <c r="BK219" s="230" t="s">
        <v>270</v>
      </c>
      <c r="BL219" s="230" t="s">
        <v>270</v>
      </c>
      <c r="BM219" s="230" t="s">
        <v>270</v>
      </c>
      <c r="BN219" s="230" t="s">
        <v>270</v>
      </c>
      <c r="BO219" s="230" t="s">
        <v>270</v>
      </c>
      <c r="BP219" s="230" t="s">
        <v>270</v>
      </c>
      <c r="BQ219" s="230" t="s">
        <v>270</v>
      </c>
      <c r="BR219" s="230" t="s">
        <v>270</v>
      </c>
      <c r="BS219" s="230" t="s">
        <v>270</v>
      </c>
      <c r="BT219" s="230" t="s">
        <v>270</v>
      </c>
      <c r="BU219" s="230" t="s">
        <v>270</v>
      </c>
      <c r="BV219" s="230" t="s">
        <v>270</v>
      </c>
      <c r="BW219" s="230" t="s">
        <v>270</v>
      </c>
      <c r="BX219" s="230" t="s">
        <v>270</v>
      </c>
      <c r="BY219" s="230" t="s">
        <v>270</v>
      </c>
      <c r="BZ219" s="230" t="s">
        <v>270</v>
      </c>
      <c r="CA219" s="230" t="s">
        <v>270</v>
      </c>
      <c r="CB219" s="230" t="s">
        <v>270</v>
      </c>
      <c r="CC219" s="230" t="s">
        <v>270</v>
      </c>
      <c r="CD219" s="230" t="s">
        <v>270</v>
      </c>
      <c r="CE219" s="230" t="s">
        <v>270</v>
      </c>
      <c r="CF219" s="230" t="s">
        <v>270</v>
      </c>
      <c r="CG219" s="230" t="s">
        <v>270</v>
      </c>
      <c r="CH219" s="230" t="s">
        <v>270</v>
      </c>
      <c r="CI219" s="230" t="s">
        <v>270</v>
      </c>
      <c r="CJ219" s="230" t="s">
        <v>270</v>
      </c>
      <c r="CK219" s="230" t="s">
        <v>270</v>
      </c>
      <c r="CL219" s="230" t="s">
        <v>270</v>
      </c>
      <c r="CM219" s="230" t="s">
        <v>270</v>
      </c>
      <c r="CN219" s="230" t="s">
        <v>270</v>
      </c>
      <c r="CO219" s="230" t="s">
        <v>270</v>
      </c>
      <c r="CP219" s="230" t="s">
        <v>270</v>
      </c>
      <c r="CQ219" s="230" t="s">
        <v>270</v>
      </c>
      <c r="CR219" s="230" t="s">
        <v>270</v>
      </c>
      <c r="CS219" s="230" t="s">
        <v>270</v>
      </c>
      <c r="CT219" s="230" t="s">
        <v>270</v>
      </c>
      <c r="CU219" s="230" t="s">
        <v>270</v>
      </c>
      <c r="CV219" s="230" t="s">
        <v>270</v>
      </c>
      <c r="CW219" s="230" t="s">
        <v>270</v>
      </c>
      <c r="CX219" s="230" t="s">
        <v>270</v>
      </c>
      <c r="CY219" s="230" t="s">
        <v>270</v>
      </c>
      <c r="CZ219" s="230" t="s">
        <v>270</v>
      </c>
      <c r="DA219" s="230" t="s">
        <v>270</v>
      </c>
      <c r="DB219" s="230" t="s">
        <v>270</v>
      </c>
      <c r="DC219" s="230" t="s">
        <v>270</v>
      </c>
      <c r="DD219" s="230" t="s">
        <v>270</v>
      </c>
      <c r="DE219" s="230" t="s">
        <v>270</v>
      </c>
      <c r="DF219" s="230" t="s">
        <v>270</v>
      </c>
      <c r="DG219" s="230" t="s">
        <v>270</v>
      </c>
      <c r="DH219" s="230" t="s">
        <v>270</v>
      </c>
      <c r="DI219" s="230" t="s">
        <v>270</v>
      </c>
      <c r="DJ219" s="230" t="s">
        <v>270</v>
      </c>
      <c r="DK219" s="230" t="s">
        <v>270</v>
      </c>
      <c r="DL219" s="230" t="s">
        <v>270</v>
      </c>
      <c r="DM219" s="230" t="s">
        <v>270</v>
      </c>
      <c r="DN219" s="230" t="s">
        <v>270</v>
      </c>
      <c r="DO219" s="230" t="s">
        <v>270</v>
      </c>
      <c r="DP219" s="230" t="s">
        <v>270</v>
      </c>
      <c r="DQ219" s="230" t="s">
        <v>270</v>
      </c>
      <c r="DR219" s="230" t="s">
        <v>270</v>
      </c>
      <c r="DS219" s="230" t="s">
        <v>270</v>
      </c>
      <c r="DT219" s="230" t="s">
        <v>270</v>
      </c>
      <c r="DU219" s="230" t="s">
        <v>270</v>
      </c>
      <c r="DV219" s="230" t="s">
        <v>270</v>
      </c>
      <c r="DW219" s="230" t="s">
        <v>270</v>
      </c>
      <c r="DX219" s="230" t="s">
        <v>270</v>
      </c>
      <c r="DY219" s="230" t="s">
        <v>270</v>
      </c>
      <c r="DZ219" s="230" t="s">
        <v>270</v>
      </c>
      <c r="EA219" s="230" t="s">
        <v>270</v>
      </c>
      <c r="EB219" s="230" t="s">
        <v>270</v>
      </c>
      <c r="EC219" s="230" t="s">
        <v>270</v>
      </c>
      <c r="ED219" s="230" t="s">
        <v>270</v>
      </c>
      <c r="EE219" s="230" t="s">
        <v>270</v>
      </c>
      <c r="EF219" s="230" t="s">
        <v>270</v>
      </c>
      <c r="EG219" s="230" t="s">
        <v>270</v>
      </c>
      <c r="EH219" s="230" t="s">
        <v>270</v>
      </c>
      <c r="EI219" s="230" t="s">
        <v>270</v>
      </c>
      <c r="EJ219" s="230" t="s">
        <v>270</v>
      </c>
      <c r="EK219" s="230" t="s">
        <v>270</v>
      </c>
      <c r="EL219" s="230" t="s">
        <v>270</v>
      </c>
      <c r="EM219" s="230" t="s">
        <v>270</v>
      </c>
      <c r="EN219" s="230" t="s">
        <v>270</v>
      </c>
      <c r="EO219" s="230" t="s">
        <v>270</v>
      </c>
      <c r="EP219" s="230" t="s">
        <v>270</v>
      </c>
      <c r="EQ219" s="230" t="s">
        <v>270</v>
      </c>
      <c r="ER219" s="230" t="s">
        <v>270</v>
      </c>
      <c r="ES219" s="230" t="s">
        <v>339</v>
      </c>
      <c r="ET219" s="230" t="s">
        <v>340</v>
      </c>
      <c r="EU219" s="230" t="s">
        <v>341</v>
      </c>
      <c r="EV219" s="230" t="s">
        <v>342</v>
      </c>
      <c r="EW219" s="230" t="s">
        <v>351</v>
      </c>
      <c r="EX219" s="230" t="s">
        <v>358</v>
      </c>
      <c r="EY219" s="230" t="s">
        <v>270</v>
      </c>
      <c r="EZ219" s="230" t="s">
        <v>270</v>
      </c>
      <c r="FA219" s="230" t="s">
        <v>270</v>
      </c>
      <c r="FB219" s="230" t="s">
        <v>270</v>
      </c>
      <c r="FC219" s="230" t="s">
        <v>270</v>
      </c>
      <c r="FD219" s="230" t="s">
        <v>270</v>
      </c>
      <c r="FE219" s="230" t="s">
        <v>270</v>
      </c>
      <c r="FF219" s="230" t="s">
        <v>270</v>
      </c>
      <c r="FG219" s="230" t="s">
        <v>270</v>
      </c>
      <c r="FH219" s="230" t="s">
        <v>270</v>
      </c>
      <c r="FI219" s="230" t="s">
        <v>270</v>
      </c>
      <c r="FJ219" s="230" t="s">
        <v>270</v>
      </c>
      <c r="FK219" s="230" t="s">
        <v>270</v>
      </c>
      <c r="FL219" s="230" t="s">
        <v>270</v>
      </c>
      <c r="FM219" s="230" t="s">
        <v>270</v>
      </c>
      <c r="FN219" s="230" t="s">
        <v>270</v>
      </c>
      <c r="FO219" s="230" t="s">
        <v>270</v>
      </c>
      <c r="FP219" s="230" t="s">
        <v>270</v>
      </c>
      <c r="FQ219" s="230" t="s">
        <v>270</v>
      </c>
      <c r="FR219" s="230" t="s">
        <v>270</v>
      </c>
      <c r="FS219" s="230" t="s">
        <v>270</v>
      </c>
      <c r="FT219" s="230" t="s">
        <v>270</v>
      </c>
      <c r="FU219" s="230" t="s">
        <v>270</v>
      </c>
      <c r="FV219" s="230" t="s">
        <v>270</v>
      </c>
      <c r="FW219" s="230" t="s">
        <v>270</v>
      </c>
      <c r="FX219" s="230" t="s">
        <v>270</v>
      </c>
      <c r="FY219" s="230" t="s">
        <v>270</v>
      </c>
      <c r="FZ219" s="230" t="s">
        <v>270</v>
      </c>
      <c r="GA219" s="230" t="s">
        <v>270</v>
      </c>
      <c r="GB219" s="230" t="s">
        <v>270</v>
      </c>
      <c r="GC219" s="230" t="s">
        <v>270</v>
      </c>
      <c r="GD219" s="230" t="s">
        <v>270</v>
      </c>
      <c r="GE219" s="230" t="s">
        <v>270</v>
      </c>
      <c r="GF219" s="230" t="s">
        <v>270</v>
      </c>
      <c r="GG219" s="230" t="s">
        <v>270</v>
      </c>
      <c r="GH219" s="230" t="s">
        <v>270</v>
      </c>
      <c r="GI219" s="230" t="s">
        <v>270</v>
      </c>
      <c r="GJ219" s="230" t="s">
        <v>270</v>
      </c>
      <c r="GK219" s="230" t="s">
        <v>270</v>
      </c>
      <c r="GL219" s="230" t="s">
        <v>270</v>
      </c>
      <c r="GM219" s="230" t="s">
        <v>270</v>
      </c>
      <c r="GN219" s="230" t="s">
        <v>270</v>
      </c>
      <c r="GO219" s="230" t="s">
        <v>270</v>
      </c>
      <c r="GP219" s="228"/>
      <c r="GQ219" s="229" cm="1">
        <f t="array" ref="GQ219">IF(OR(N219:ER219='Annex.1　DeclarationDesired'!$F$30),ROW(),"")</f>
        <v>219</v>
      </c>
      <c r="GR219" s="229"/>
    </row>
    <row r="220" spans="1:200" s="230" customFormat="1" ht="20.65" customHeight="1">
      <c r="A220" s="242" t="s">
        <v>1210</v>
      </c>
      <c r="B220" s="241" t="s">
        <v>1211</v>
      </c>
      <c r="C220" s="235" t="s">
        <v>502</v>
      </c>
      <c r="D220" s="235" t="s">
        <v>1212</v>
      </c>
      <c r="E220" s="235"/>
      <c r="F220" s="235"/>
      <c r="G220" s="235" t="s">
        <v>1213</v>
      </c>
      <c r="H220" s="235" t="s">
        <v>265</v>
      </c>
      <c r="I220" s="235" t="s">
        <v>1214</v>
      </c>
      <c r="J220" s="235" t="s">
        <v>265</v>
      </c>
      <c r="K220" s="235" t="s">
        <v>1214</v>
      </c>
      <c r="L220" s="235" t="s">
        <v>268</v>
      </c>
      <c r="M220" s="230" t="s">
        <v>269</v>
      </c>
      <c r="N220" s="230">
        <v>43010</v>
      </c>
      <c r="O220" s="230">
        <v>43020</v>
      </c>
      <c r="P220" s="230">
        <v>43050</v>
      </c>
      <c r="Q220" s="230">
        <v>43060</v>
      </c>
      <c r="R220" s="230">
        <v>44010</v>
      </c>
      <c r="S220" s="230">
        <v>44020</v>
      </c>
      <c r="T220" s="230">
        <v>44030</v>
      </c>
      <c r="U220" s="230">
        <v>44040</v>
      </c>
      <c r="V220" s="230">
        <v>45010</v>
      </c>
      <c r="W220" s="230">
        <v>48020</v>
      </c>
      <c r="BH220" s="230" t="s">
        <v>270</v>
      </c>
      <c r="BI220" s="230" t="s">
        <v>270</v>
      </c>
      <c r="BJ220" s="230" t="s">
        <v>270</v>
      </c>
      <c r="BK220" s="230" t="s">
        <v>270</v>
      </c>
      <c r="BL220" s="230" t="s">
        <v>270</v>
      </c>
      <c r="BM220" s="230" t="s">
        <v>270</v>
      </c>
      <c r="BN220" s="230" t="s">
        <v>270</v>
      </c>
      <c r="BO220" s="230" t="s">
        <v>270</v>
      </c>
      <c r="BP220" s="230" t="s">
        <v>270</v>
      </c>
      <c r="BQ220" s="230" t="s">
        <v>270</v>
      </c>
      <c r="BR220" s="230" t="s">
        <v>270</v>
      </c>
      <c r="BS220" s="230" t="s">
        <v>270</v>
      </c>
      <c r="BT220" s="230" t="s">
        <v>270</v>
      </c>
      <c r="BU220" s="230" t="s">
        <v>270</v>
      </c>
      <c r="BV220" s="230" t="s">
        <v>270</v>
      </c>
      <c r="BW220" s="230" t="s">
        <v>270</v>
      </c>
      <c r="BX220" s="230" t="s">
        <v>270</v>
      </c>
      <c r="BY220" s="230" t="s">
        <v>270</v>
      </c>
      <c r="BZ220" s="230" t="s">
        <v>270</v>
      </c>
      <c r="CA220" s="230" t="s">
        <v>270</v>
      </c>
      <c r="CB220" s="230" t="s">
        <v>270</v>
      </c>
      <c r="CC220" s="230" t="s">
        <v>270</v>
      </c>
      <c r="CD220" s="230" t="s">
        <v>270</v>
      </c>
      <c r="CE220" s="230" t="s">
        <v>270</v>
      </c>
      <c r="CF220" s="230" t="s">
        <v>270</v>
      </c>
      <c r="CG220" s="230" t="s">
        <v>270</v>
      </c>
      <c r="CH220" s="230" t="s">
        <v>270</v>
      </c>
      <c r="CI220" s="230" t="s">
        <v>270</v>
      </c>
      <c r="CJ220" s="230" t="s">
        <v>270</v>
      </c>
      <c r="CK220" s="230" t="s">
        <v>270</v>
      </c>
      <c r="CL220" s="230" t="s">
        <v>270</v>
      </c>
      <c r="CM220" s="230" t="s">
        <v>270</v>
      </c>
      <c r="CN220" s="230" t="s">
        <v>270</v>
      </c>
      <c r="CO220" s="230" t="s">
        <v>270</v>
      </c>
      <c r="CP220" s="230" t="s">
        <v>270</v>
      </c>
      <c r="CQ220" s="230" t="s">
        <v>270</v>
      </c>
      <c r="CR220" s="230" t="s">
        <v>270</v>
      </c>
      <c r="CS220" s="230" t="s">
        <v>270</v>
      </c>
      <c r="CT220" s="230" t="s">
        <v>270</v>
      </c>
      <c r="CU220" s="230" t="s">
        <v>270</v>
      </c>
      <c r="CV220" s="230" t="s">
        <v>270</v>
      </c>
      <c r="CW220" s="230" t="s">
        <v>270</v>
      </c>
      <c r="CX220" s="230" t="s">
        <v>270</v>
      </c>
      <c r="CY220" s="230" t="s">
        <v>270</v>
      </c>
      <c r="CZ220" s="230" t="s">
        <v>270</v>
      </c>
      <c r="DA220" s="230" t="s">
        <v>270</v>
      </c>
      <c r="DB220" s="230" t="s">
        <v>270</v>
      </c>
      <c r="DC220" s="230" t="s">
        <v>270</v>
      </c>
      <c r="DD220" s="230" t="s">
        <v>270</v>
      </c>
      <c r="DE220" s="230" t="s">
        <v>270</v>
      </c>
      <c r="DF220" s="230" t="s">
        <v>270</v>
      </c>
      <c r="DG220" s="230" t="s">
        <v>270</v>
      </c>
      <c r="DH220" s="230" t="s">
        <v>270</v>
      </c>
      <c r="DI220" s="230" t="s">
        <v>270</v>
      </c>
      <c r="DJ220" s="230" t="s">
        <v>270</v>
      </c>
      <c r="DK220" s="230" t="s">
        <v>270</v>
      </c>
      <c r="DL220" s="230" t="s">
        <v>270</v>
      </c>
      <c r="DM220" s="230" t="s">
        <v>270</v>
      </c>
      <c r="DN220" s="230" t="s">
        <v>270</v>
      </c>
      <c r="DO220" s="230" t="s">
        <v>270</v>
      </c>
      <c r="DP220" s="230" t="s">
        <v>270</v>
      </c>
      <c r="DQ220" s="230" t="s">
        <v>270</v>
      </c>
      <c r="DR220" s="230" t="s">
        <v>270</v>
      </c>
      <c r="DS220" s="230" t="s">
        <v>270</v>
      </c>
      <c r="DT220" s="230" t="s">
        <v>270</v>
      </c>
      <c r="DU220" s="230" t="s">
        <v>270</v>
      </c>
      <c r="DV220" s="230" t="s">
        <v>270</v>
      </c>
      <c r="DW220" s="230" t="s">
        <v>270</v>
      </c>
      <c r="DX220" s="230" t="s">
        <v>270</v>
      </c>
      <c r="DY220" s="230" t="s">
        <v>270</v>
      </c>
      <c r="DZ220" s="230" t="s">
        <v>270</v>
      </c>
      <c r="EA220" s="230" t="s">
        <v>270</v>
      </c>
      <c r="EB220" s="230" t="s">
        <v>270</v>
      </c>
      <c r="EC220" s="230" t="s">
        <v>270</v>
      </c>
      <c r="ED220" s="230" t="s">
        <v>270</v>
      </c>
      <c r="EE220" s="230" t="s">
        <v>270</v>
      </c>
      <c r="EF220" s="230" t="s">
        <v>270</v>
      </c>
      <c r="EG220" s="230" t="s">
        <v>270</v>
      </c>
      <c r="EH220" s="230" t="s">
        <v>270</v>
      </c>
      <c r="EI220" s="230" t="s">
        <v>270</v>
      </c>
      <c r="EJ220" s="230" t="s">
        <v>270</v>
      </c>
      <c r="EK220" s="230" t="s">
        <v>270</v>
      </c>
      <c r="EL220" s="230" t="s">
        <v>270</v>
      </c>
      <c r="EM220" s="230" t="s">
        <v>270</v>
      </c>
      <c r="EN220" s="230" t="s">
        <v>270</v>
      </c>
      <c r="EO220" s="230" t="s">
        <v>270</v>
      </c>
      <c r="EP220" s="230" t="s">
        <v>270</v>
      </c>
      <c r="EQ220" s="230" t="s">
        <v>270</v>
      </c>
      <c r="ER220" s="230" t="s">
        <v>270</v>
      </c>
      <c r="ES220" s="230" t="s">
        <v>332</v>
      </c>
      <c r="ET220" s="230" t="s">
        <v>319</v>
      </c>
      <c r="EU220" s="230" t="s">
        <v>333</v>
      </c>
      <c r="EV220" s="230" t="s">
        <v>903</v>
      </c>
      <c r="EW220" s="230" t="s">
        <v>270</v>
      </c>
      <c r="EX220" s="230" t="s">
        <v>270</v>
      </c>
      <c r="EY220" s="230" t="s">
        <v>270</v>
      </c>
      <c r="EZ220" s="230" t="s">
        <v>270</v>
      </c>
      <c r="FA220" s="230" t="s">
        <v>270</v>
      </c>
      <c r="FB220" s="230" t="s">
        <v>270</v>
      </c>
      <c r="FC220" s="230" t="s">
        <v>270</v>
      </c>
      <c r="FD220" s="230" t="s">
        <v>270</v>
      </c>
      <c r="FE220" s="230" t="s">
        <v>270</v>
      </c>
      <c r="FF220" s="230" t="s">
        <v>270</v>
      </c>
      <c r="FG220" s="230" t="s">
        <v>270</v>
      </c>
      <c r="FH220" s="230" t="s">
        <v>270</v>
      </c>
      <c r="FI220" s="230" t="s">
        <v>270</v>
      </c>
      <c r="FJ220" s="230" t="s">
        <v>270</v>
      </c>
      <c r="FK220" s="230" t="s">
        <v>270</v>
      </c>
      <c r="FL220" s="230" t="s">
        <v>270</v>
      </c>
      <c r="FM220" s="230" t="s">
        <v>270</v>
      </c>
      <c r="FN220" s="230" t="s">
        <v>270</v>
      </c>
      <c r="FO220" s="230" t="s">
        <v>270</v>
      </c>
      <c r="FP220" s="230" t="s">
        <v>270</v>
      </c>
      <c r="FQ220" s="230" t="s">
        <v>270</v>
      </c>
      <c r="FR220" s="230" t="s">
        <v>270</v>
      </c>
      <c r="FS220" s="230" t="s">
        <v>270</v>
      </c>
      <c r="FT220" s="230" t="s">
        <v>270</v>
      </c>
      <c r="FU220" s="230" t="s">
        <v>270</v>
      </c>
      <c r="FV220" s="230" t="s">
        <v>270</v>
      </c>
      <c r="FW220" s="230" t="s">
        <v>270</v>
      </c>
      <c r="FX220" s="230" t="s">
        <v>270</v>
      </c>
      <c r="FY220" s="230" t="s">
        <v>270</v>
      </c>
      <c r="FZ220" s="230" t="s">
        <v>270</v>
      </c>
      <c r="GA220" s="230" t="s">
        <v>270</v>
      </c>
      <c r="GB220" s="230" t="s">
        <v>270</v>
      </c>
      <c r="GC220" s="230" t="s">
        <v>270</v>
      </c>
      <c r="GD220" s="230" t="s">
        <v>270</v>
      </c>
      <c r="GE220" s="230" t="s">
        <v>270</v>
      </c>
      <c r="GF220" s="230" t="s">
        <v>270</v>
      </c>
      <c r="GG220" s="230" t="s">
        <v>270</v>
      </c>
      <c r="GH220" s="230" t="s">
        <v>270</v>
      </c>
      <c r="GI220" s="230" t="s">
        <v>270</v>
      </c>
      <c r="GJ220" s="230" t="s">
        <v>270</v>
      </c>
      <c r="GK220" s="230" t="s">
        <v>270</v>
      </c>
      <c r="GL220" s="230" t="s">
        <v>270</v>
      </c>
      <c r="GM220" s="230" t="s">
        <v>270</v>
      </c>
      <c r="GN220" s="230" t="s">
        <v>270</v>
      </c>
      <c r="GO220" s="230" t="s">
        <v>270</v>
      </c>
      <c r="GP220" s="228"/>
      <c r="GQ220" s="229" cm="1">
        <f t="array" ref="GQ220">IF(OR(N220:ER220='Annex.1　DeclarationDesired'!$F$30),ROW(),"")</f>
        <v>220</v>
      </c>
      <c r="GR220" s="229"/>
    </row>
    <row r="221" spans="1:200" s="230" customFormat="1" ht="20.65" customHeight="1">
      <c r="A221" s="242" t="s">
        <v>1215</v>
      </c>
      <c r="B221" s="241" t="s">
        <v>1211</v>
      </c>
      <c r="C221" s="235" t="s">
        <v>502</v>
      </c>
      <c r="D221" s="235" t="s">
        <v>1216</v>
      </c>
      <c r="E221" s="235"/>
      <c r="F221" s="235"/>
      <c r="G221" s="235" t="s">
        <v>1217</v>
      </c>
      <c r="H221" s="235" t="s">
        <v>265</v>
      </c>
      <c r="I221" s="235" t="s">
        <v>1218</v>
      </c>
      <c r="J221" s="235" t="s">
        <v>267</v>
      </c>
      <c r="K221" s="235" t="s">
        <v>1218</v>
      </c>
      <c r="L221" s="235" t="s">
        <v>268</v>
      </c>
      <c r="M221" s="230" t="s">
        <v>269</v>
      </c>
      <c r="N221" s="230">
        <v>60020</v>
      </c>
      <c r="O221" s="230">
        <v>60030</v>
      </c>
      <c r="P221" s="230">
        <v>60040</v>
      </c>
      <c r="Q221" s="230">
        <v>60050</v>
      </c>
      <c r="R221" s="230">
        <v>60060</v>
      </c>
      <c r="S221" s="230">
        <v>60070</v>
      </c>
      <c r="T221" s="230">
        <v>60080</v>
      </c>
      <c r="U221" s="230">
        <v>60090</v>
      </c>
      <c r="V221" s="230">
        <v>61010</v>
      </c>
      <c r="W221" s="230">
        <v>61020</v>
      </c>
      <c r="X221" s="230">
        <v>61030</v>
      </c>
      <c r="Y221" s="230">
        <v>61040</v>
      </c>
      <c r="Z221" s="230">
        <v>61050</v>
      </c>
      <c r="AA221" s="230">
        <v>61060</v>
      </c>
      <c r="AB221" s="230" t="s">
        <v>702</v>
      </c>
      <c r="AC221" s="230">
        <v>62010</v>
      </c>
      <c r="AD221" s="230">
        <v>62020</v>
      </c>
      <c r="BH221" s="230" t="s">
        <v>270</v>
      </c>
      <c r="BI221" s="230" t="s">
        <v>270</v>
      </c>
      <c r="BJ221" s="230" t="s">
        <v>270</v>
      </c>
      <c r="BK221" s="230" t="s">
        <v>270</v>
      </c>
      <c r="BL221" s="230" t="s">
        <v>270</v>
      </c>
      <c r="BM221" s="230" t="s">
        <v>270</v>
      </c>
      <c r="BN221" s="230" t="s">
        <v>270</v>
      </c>
      <c r="BO221" s="230" t="s">
        <v>270</v>
      </c>
      <c r="BP221" s="230" t="s">
        <v>270</v>
      </c>
      <c r="BQ221" s="230" t="s">
        <v>270</v>
      </c>
      <c r="BR221" s="230" t="s">
        <v>270</v>
      </c>
      <c r="BS221" s="230" t="s">
        <v>270</v>
      </c>
      <c r="BT221" s="230" t="s">
        <v>270</v>
      </c>
      <c r="BU221" s="230" t="s">
        <v>270</v>
      </c>
      <c r="BV221" s="230" t="s">
        <v>270</v>
      </c>
      <c r="BW221" s="230" t="s">
        <v>270</v>
      </c>
      <c r="BX221" s="230" t="s">
        <v>270</v>
      </c>
      <c r="BY221" s="230" t="s">
        <v>270</v>
      </c>
      <c r="BZ221" s="230" t="s">
        <v>270</v>
      </c>
      <c r="CA221" s="230" t="s">
        <v>270</v>
      </c>
      <c r="CB221" s="230" t="s">
        <v>270</v>
      </c>
      <c r="CC221" s="230" t="s">
        <v>270</v>
      </c>
      <c r="CD221" s="230" t="s">
        <v>270</v>
      </c>
      <c r="CE221" s="230" t="s">
        <v>270</v>
      </c>
      <c r="CF221" s="230" t="s">
        <v>270</v>
      </c>
      <c r="CG221" s="230" t="s">
        <v>270</v>
      </c>
      <c r="CH221" s="230" t="s">
        <v>270</v>
      </c>
      <c r="CI221" s="230" t="s">
        <v>270</v>
      </c>
      <c r="CJ221" s="230" t="s">
        <v>270</v>
      </c>
      <c r="CK221" s="230" t="s">
        <v>270</v>
      </c>
      <c r="CL221" s="230" t="s">
        <v>270</v>
      </c>
      <c r="CM221" s="230" t="s">
        <v>270</v>
      </c>
      <c r="CN221" s="230" t="s">
        <v>270</v>
      </c>
      <c r="CO221" s="230" t="s">
        <v>270</v>
      </c>
      <c r="CP221" s="230" t="s">
        <v>270</v>
      </c>
      <c r="CQ221" s="230" t="s">
        <v>270</v>
      </c>
      <c r="CR221" s="230" t="s">
        <v>270</v>
      </c>
      <c r="CS221" s="230" t="s">
        <v>270</v>
      </c>
      <c r="CT221" s="230" t="s">
        <v>270</v>
      </c>
      <c r="CU221" s="230" t="s">
        <v>270</v>
      </c>
      <c r="CV221" s="230" t="s">
        <v>270</v>
      </c>
      <c r="CW221" s="230" t="s">
        <v>270</v>
      </c>
      <c r="CX221" s="230" t="s">
        <v>270</v>
      </c>
      <c r="CY221" s="230" t="s">
        <v>270</v>
      </c>
      <c r="CZ221" s="230" t="s">
        <v>270</v>
      </c>
      <c r="DA221" s="230" t="s">
        <v>270</v>
      </c>
      <c r="DB221" s="230" t="s">
        <v>270</v>
      </c>
      <c r="DC221" s="230" t="s">
        <v>270</v>
      </c>
      <c r="DD221" s="230" t="s">
        <v>270</v>
      </c>
      <c r="DE221" s="230" t="s">
        <v>270</v>
      </c>
      <c r="DF221" s="230" t="s">
        <v>270</v>
      </c>
      <c r="DG221" s="230" t="s">
        <v>270</v>
      </c>
      <c r="DH221" s="230" t="s">
        <v>270</v>
      </c>
      <c r="DI221" s="230" t="s">
        <v>270</v>
      </c>
      <c r="DJ221" s="230" t="s">
        <v>270</v>
      </c>
      <c r="DK221" s="230" t="s">
        <v>270</v>
      </c>
      <c r="DL221" s="230" t="s">
        <v>270</v>
      </c>
      <c r="DM221" s="230" t="s">
        <v>270</v>
      </c>
      <c r="DN221" s="230" t="s">
        <v>270</v>
      </c>
      <c r="DO221" s="230" t="s">
        <v>270</v>
      </c>
      <c r="DP221" s="230" t="s">
        <v>270</v>
      </c>
      <c r="DQ221" s="230" t="s">
        <v>270</v>
      </c>
      <c r="DR221" s="230" t="s">
        <v>270</v>
      </c>
      <c r="DS221" s="230" t="s">
        <v>270</v>
      </c>
      <c r="DT221" s="230" t="s">
        <v>270</v>
      </c>
      <c r="DU221" s="230" t="s">
        <v>270</v>
      </c>
      <c r="DV221" s="230" t="s">
        <v>270</v>
      </c>
      <c r="DW221" s="230" t="s">
        <v>270</v>
      </c>
      <c r="DX221" s="230" t="s">
        <v>270</v>
      </c>
      <c r="DY221" s="230" t="s">
        <v>270</v>
      </c>
      <c r="DZ221" s="230" t="s">
        <v>270</v>
      </c>
      <c r="EA221" s="230" t="s">
        <v>270</v>
      </c>
      <c r="EB221" s="230" t="s">
        <v>270</v>
      </c>
      <c r="EC221" s="230" t="s">
        <v>270</v>
      </c>
      <c r="ED221" s="230" t="s">
        <v>270</v>
      </c>
      <c r="EE221" s="230" t="s">
        <v>270</v>
      </c>
      <c r="EF221" s="230" t="s">
        <v>270</v>
      </c>
      <c r="EG221" s="230" t="s">
        <v>270</v>
      </c>
      <c r="EH221" s="230" t="s">
        <v>270</v>
      </c>
      <c r="EI221" s="230" t="s">
        <v>270</v>
      </c>
      <c r="EJ221" s="230" t="s">
        <v>270</v>
      </c>
      <c r="EK221" s="230" t="s">
        <v>270</v>
      </c>
      <c r="EL221" s="230" t="s">
        <v>270</v>
      </c>
      <c r="EM221" s="230" t="s">
        <v>270</v>
      </c>
      <c r="EN221" s="230" t="s">
        <v>270</v>
      </c>
      <c r="EO221" s="230" t="s">
        <v>270</v>
      </c>
      <c r="EP221" s="230" t="s">
        <v>270</v>
      </c>
      <c r="EQ221" s="230" t="s">
        <v>270</v>
      </c>
      <c r="ER221" s="230" t="s">
        <v>270</v>
      </c>
      <c r="ES221" s="230" t="s">
        <v>287</v>
      </c>
      <c r="ET221" s="230" t="s">
        <v>307</v>
      </c>
      <c r="EU221" s="230" t="s">
        <v>308</v>
      </c>
      <c r="EV221" s="230" t="s">
        <v>533</v>
      </c>
      <c r="EW221" s="230" t="s">
        <v>270</v>
      </c>
      <c r="EX221" s="230" t="s">
        <v>270</v>
      </c>
      <c r="EY221" s="230" t="s">
        <v>270</v>
      </c>
      <c r="EZ221" s="230" t="s">
        <v>270</v>
      </c>
      <c r="FA221" s="230" t="s">
        <v>270</v>
      </c>
      <c r="FB221" s="230" t="s">
        <v>270</v>
      </c>
      <c r="FC221" s="230" t="s">
        <v>270</v>
      </c>
      <c r="FD221" s="230" t="s">
        <v>270</v>
      </c>
      <c r="FE221" s="230" t="s">
        <v>270</v>
      </c>
      <c r="FF221" s="230" t="s">
        <v>270</v>
      </c>
      <c r="FG221" s="230" t="s">
        <v>270</v>
      </c>
      <c r="FH221" s="230" t="s">
        <v>270</v>
      </c>
      <c r="FI221" s="230" t="s">
        <v>270</v>
      </c>
      <c r="FJ221" s="230" t="s">
        <v>270</v>
      </c>
      <c r="FK221" s="230" t="s">
        <v>270</v>
      </c>
      <c r="FL221" s="230" t="s">
        <v>270</v>
      </c>
      <c r="FM221" s="230" t="s">
        <v>270</v>
      </c>
      <c r="FN221" s="230" t="s">
        <v>270</v>
      </c>
      <c r="FO221" s="230" t="s">
        <v>270</v>
      </c>
      <c r="FP221" s="230" t="s">
        <v>270</v>
      </c>
      <c r="FQ221" s="230" t="s">
        <v>270</v>
      </c>
      <c r="FR221" s="230" t="s">
        <v>270</v>
      </c>
      <c r="FS221" s="230" t="s">
        <v>270</v>
      </c>
      <c r="FT221" s="230" t="s">
        <v>270</v>
      </c>
      <c r="FU221" s="230" t="s">
        <v>270</v>
      </c>
      <c r="FV221" s="230" t="s">
        <v>270</v>
      </c>
      <c r="FW221" s="230" t="s">
        <v>270</v>
      </c>
      <c r="FX221" s="230" t="s">
        <v>270</v>
      </c>
      <c r="FY221" s="230" t="s">
        <v>270</v>
      </c>
      <c r="FZ221" s="230" t="s">
        <v>270</v>
      </c>
      <c r="GA221" s="230" t="s">
        <v>270</v>
      </c>
      <c r="GB221" s="230" t="s">
        <v>270</v>
      </c>
      <c r="GC221" s="230" t="s">
        <v>270</v>
      </c>
      <c r="GD221" s="230" t="s">
        <v>270</v>
      </c>
      <c r="GE221" s="230" t="s">
        <v>270</v>
      </c>
      <c r="GF221" s="230" t="s">
        <v>270</v>
      </c>
      <c r="GG221" s="230" t="s">
        <v>270</v>
      </c>
      <c r="GH221" s="230" t="s">
        <v>270</v>
      </c>
      <c r="GI221" s="230" t="s">
        <v>270</v>
      </c>
      <c r="GJ221" s="230" t="s">
        <v>270</v>
      </c>
      <c r="GK221" s="230" t="s">
        <v>270</v>
      </c>
      <c r="GL221" s="230" t="s">
        <v>270</v>
      </c>
      <c r="GM221" s="230" t="s">
        <v>270</v>
      </c>
      <c r="GN221" s="230" t="s">
        <v>270</v>
      </c>
      <c r="GO221" s="230" t="s">
        <v>270</v>
      </c>
      <c r="GP221" s="228"/>
      <c r="GQ221" s="229" cm="1">
        <f t="array" ref="GQ221">IF(OR(N221:ER221='Annex.1　DeclarationDesired'!$F$30),ROW(),"")</f>
        <v>221</v>
      </c>
      <c r="GR221" s="229"/>
    </row>
    <row r="222" spans="1:200" s="230" customFormat="1" ht="20.65" customHeight="1">
      <c r="A222" s="242" t="s">
        <v>1219</v>
      </c>
      <c r="B222" s="241" t="s">
        <v>1211</v>
      </c>
      <c r="C222" s="235" t="s">
        <v>502</v>
      </c>
      <c r="D222" s="235" t="s">
        <v>1220</v>
      </c>
      <c r="E222" s="235"/>
      <c r="F222" s="235"/>
      <c r="G222" s="235" t="s">
        <v>1221</v>
      </c>
      <c r="H222" s="235" t="s">
        <v>265</v>
      </c>
      <c r="I222" s="235" t="s">
        <v>1222</v>
      </c>
      <c r="J222" s="235" t="s">
        <v>267</v>
      </c>
      <c r="K222" s="235" t="s">
        <v>1222</v>
      </c>
      <c r="L222" s="235" t="s">
        <v>268</v>
      </c>
      <c r="M222" s="230" t="s">
        <v>269</v>
      </c>
      <c r="N222" s="230">
        <v>28030</v>
      </c>
      <c r="O222" s="230">
        <v>29020</v>
      </c>
      <c r="P222" s="230">
        <v>30020</v>
      </c>
      <c r="Q222" s="230">
        <v>33010</v>
      </c>
      <c r="R222" s="230">
        <v>33020</v>
      </c>
      <c r="S222" s="230">
        <v>34010</v>
      </c>
      <c r="T222" s="230">
        <v>35010</v>
      </c>
      <c r="U222" s="230">
        <v>35020</v>
      </c>
      <c r="V222" s="230">
        <v>35030</v>
      </c>
      <c r="W222" s="230">
        <v>36020</v>
      </c>
      <c r="X222" s="230">
        <v>36010</v>
      </c>
      <c r="BH222" s="230" t="s">
        <v>270</v>
      </c>
      <c r="BI222" s="230" t="s">
        <v>270</v>
      </c>
      <c r="BJ222" s="230" t="s">
        <v>270</v>
      </c>
      <c r="BK222" s="230" t="s">
        <v>270</v>
      </c>
      <c r="BL222" s="230" t="s">
        <v>270</v>
      </c>
      <c r="BM222" s="230" t="s">
        <v>270</v>
      </c>
      <c r="BN222" s="230" t="s">
        <v>270</v>
      </c>
      <c r="BO222" s="230" t="s">
        <v>270</v>
      </c>
      <c r="BP222" s="230" t="s">
        <v>270</v>
      </c>
      <c r="BQ222" s="230" t="s">
        <v>270</v>
      </c>
      <c r="BR222" s="230" t="s">
        <v>270</v>
      </c>
      <c r="BS222" s="230" t="s">
        <v>270</v>
      </c>
      <c r="BT222" s="230" t="s">
        <v>270</v>
      </c>
      <c r="BU222" s="230" t="s">
        <v>270</v>
      </c>
      <c r="BV222" s="230" t="s">
        <v>270</v>
      </c>
      <c r="BW222" s="230" t="s">
        <v>270</v>
      </c>
      <c r="BX222" s="230" t="s">
        <v>270</v>
      </c>
      <c r="BY222" s="230" t="s">
        <v>270</v>
      </c>
      <c r="BZ222" s="230" t="s">
        <v>270</v>
      </c>
      <c r="CA222" s="230" t="s">
        <v>270</v>
      </c>
      <c r="CB222" s="230" t="s">
        <v>270</v>
      </c>
      <c r="CC222" s="230" t="s">
        <v>270</v>
      </c>
      <c r="CD222" s="230" t="s">
        <v>270</v>
      </c>
      <c r="CE222" s="230" t="s">
        <v>270</v>
      </c>
      <c r="CF222" s="230" t="s">
        <v>270</v>
      </c>
      <c r="CG222" s="230" t="s">
        <v>270</v>
      </c>
      <c r="CH222" s="230" t="s">
        <v>270</v>
      </c>
      <c r="CI222" s="230" t="s">
        <v>270</v>
      </c>
      <c r="CJ222" s="230" t="s">
        <v>270</v>
      </c>
      <c r="CK222" s="230" t="s">
        <v>270</v>
      </c>
      <c r="CL222" s="230" t="s">
        <v>270</v>
      </c>
      <c r="CM222" s="230" t="s">
        <v>270</v>
      </c>
      <c r="CN222" s="230" t="s">
        <v>270</v>
      </c>
      <c r="CO222" s="230" t="s">
        <v>270</v>
      </c>
      <c r="CP222" s="230" t="s">
        <v>270</v>
      </c>
      <c r="CQ222" s="230" t="s">
        <v>270</v>
      </c>
      <c r="CR222" s="230" t="s">
        <v>270</v>
      </c>
      <c r="CS222" s="230" t="s">
        <v>270</v>
      </c>
      <c r="CT222" s="230" t="s">
        <v>270</v>
      </c>
      <c r="CU222" s="230" t="s">
        <v>270</v>
      </c>
      <c r="CV222" s="230" t="s">
        <v>270</v>
      </c>
      <c r="CW222" s="230" t="s">
        <v>270</v>
      </c>
      <c r="CX222" s="230" t="s">
        <v>270</v>
      </c>
      <c r="CY222" s="230" t="s">
        <v>270</v>
      </c>
      <c r="CZ222" s="230" t="s">
        <v>270</v>
      </c>
      <c r="DA222" s="230" t="s">
        <v>270</v>
      </c>
      <c r="DB222" s="230" t="s">
        <v>270</v>
      </c>
      <c r="DC222" s="230" t="s">
        <v>270</v>
      </c>
      <c r="DD222" s="230" t="s">
        <v>270</v>
      </c>
      <c r="DE222" s="230" t="s">
        <v>270</v>
      </c>
      <c r="DF222" s="230" t="s">
        <v>270</v>
      </c>
      <c r="DG222" s="230" t="s">
        <v>270</v>
      </c>
      <c r="DH222" s="230" t="s">
        <v>270</v>
      </c>
      <c r="DI222" s="230" t="s">
        <v>270</v>
      </c>
      <c r="DJ222" s="230" t="s">
        <v>270</v>
      </c>
      <c r="DK222" s="230" t="s">
        <v>270</v>
      </c>
      <c r="DL222" s="230" t="s">
        <v>270</v>
      </c>
      <c r="DM222" s="230" t="s">
        <v>270</v>
      </c>
      <c r="DN222" s="230" t="s">
        <v>270</v>
      </c>
      <c r="DO222" s="230" t="s">
        <v>270</v>
      </c>
      <c r="DP222" s="230" t="s">
        <v>270</v>
      </c>
      <c r="DQ222" s="230" t="s">
        <v>270</v>
      </c>
      <c r="DR222" s="230" t="s">
        <v>270</v>
      </c>
      <c r="DS222" s="230" t="s">
        <v>270</v>
      </c>
      <c r="DT222" s="230" t="s">
        <v>270</v>
      </c>
      <c r="DU222" s="230" t="s">
        <v>270</v>
      </c>
      <c r="DV222" s="230" t="s">
        <v>270</v>
      </c>
      <c r="DW222" s="230" t="s">
        <v>270</v>
      </c>
      <c r="DX222" s="230" t="s">
        <v>270</v>
      </c>
      <c r="DY222" s="230" t="s">
        <v>270</v>
      </c>
      <c r="DZ222" s="230" t="s">
        <v>270</v>
      </c>
      <c r="EA222" s="230" t="s">
        <v>270</v>
      </c>
      <c r="EB222" s="230" t="s">
        <v>270</v>
      </c>
      <c r="EC222" s="230" t="s">
        <v>270</v>
      </c>
      <c r="ED222" s="230" t="s">
        <v>270</v>
      </c>
      <c r="EE222" s="230" t="s">
        <v>270</v>
      </c>
      <c r="EF222" s="230" t="s">
        <v>270</v>
      </c>
      <c r="EG222" s="230" t="s">
        <v>270</v>
      </c>
      <c r="EH222" s="230" t="s">
        <v>270</v>
      </c>
      <c r="EI222" s="230" t="s">
        <v>270</v>
      </c>
      <c r="EJ222" s="230" t="s">
        <v>270</v>
      </c>
      <c r="EK222" s="230" t="s">
        <v>270</v>
      </c>
      <c r="EL222" s="230" t="s">
        <v>270</v>
      </c>
      <c r="EM222" s="230" t="s">
        <v>270</v>
      </c>
      <c r="EN222" s="230" t="s">
        <v>270</v>
      </c>
      <c r="EO222" s="230" t="s">
        <v>270</v>
      </c>
      <c r="EP222" s="230" t="s">
        <v>270</v>
      </c>
      <c r="EQ222" s="230" t="s">
        <v>270</v>
      </c>
      <c r="ER222" s="230" t="s">
        <v>270</v>
      </c>
      <c r="ES222" s="230" t="s">
        <v>318</v>
      </c>
      <c r="ET222" s="230" t="s">
        <v>304</v>
      </c>
      <c r="EU222" s="230" t="s">
        <v>305</v>
      </c>
      <c r="EV222" s="230" t="s">
        <v>508</v>
      </c>
      <c r="EW222" s="230" t="s">
        <v>509</v>
      </c>
      <c r="EX222" s="230" t="s">
        <v>510</v>
      </c>
      <c r="EY222" s="230" t="s">
        <v>511</v>
      </c>
      <c r="EZ222" s="230" t="s">
        <v>270</v>
      </c>
      <c r="FA222" s="230" t="s">
        <v>270</v>
      </c>
      <c r="FB222" s="230" t="s">
        <v>270</v>
      </c>
      <c r="FC222" s="230" t="s">
        <v>270</v>
      </c>
      <c r="FD222" s="230" t="s">
        <v>270</v>
      </c>
      <c r="FE222" s="230" t="s">
        <v>270</v>
      </c>
      <c r="FF222" s="230" t="s">
        <v>270</v>
      </c>
      <c r="FG222" s="230" t="s">
        <v>270</v>
      </c>
      <c r="FH222" s="230" t="s">
        <v>270</v>
      </c>
      <c r="FI222" s="230" t="s">
        <v>270</v>
      </c>
      <c r="FJ222" s="230" t="s">
        <v>270</v>
      </c>
      <c r="FK222" s="230" t="s">
        <v>270</v>
      </c>
      <c r="FL222" s="230" t="s">
        <v>270</v>
      </c>
      <c r="FM222" s="230" t="s">
        <v>270</v>
      </c>
      <c r="FN222" s="230" t="s">
        <v>270</v>
      </c>
      <c r="FO222" s="230" t="s">
        <v>270</v>
      </c>
      <c r="FP222" s="230" t="s">
        <v>270</v>
      </c>
      <c r="FQ222" s="230" t="s">
        <v>270</v>
      </c>
      <c r="FR222" s="230" t="s">
        <v>270</v>
      </c>
      <c r="FS222" s="230" t="s">
        <v>270</v>
      </c>
      <c r="FT222" s="230" t="s">
        <v>270</v>
      </c>
      <c r="FU222" s="230" t="s">
        <v>270</v>
      </c>
      <c r="FV222" s="230" t="s">
        <v>270</v>
      </c>
      <c r="FW222" s="230" t="s">
        <v>270</v>
      </c>
      <c r="FX222" s="230" t="s">
        <v>270</v>
      </c>
      <c r="FY222" s="230" t="s">
        <v>270</v>
      </c>
      <c r="FZ222" s="230" t="s">
        <v>270</v>
      </c>
      <c r="GA222" s="230" t="s">
        <v>270</v>
      </c>
      <c r="GB222" s="230" t="s">
        <v>270</v>
      </c>
      <c r="GC222" s="230" t="s">
        <v>270</v>
      </c>
      <c r="GD222" s="230" t="s">
        <v>270</v>
      </c>
      <c r="GE222" s="230" t="s">
        <v>270</v>
      </c>
      <c r="GF222" s="230" t="s">
        <v>270</v>
      </c>
      <c r="GG222" s="230" t="s">
        <v>270</v>
      </c>
      <c r="GH222" s="230" t="s">
        <v>270</v>
      </c>
      <c r="GI222" s="230" t="s">
        <v>270</v>
      </c>
      <c r="GJ222" s="230" t="s">
        <v>270</v>
      </c>
      <c r="GK222" s="230" t="s">
        <v>270</v>
      </c>
      <c r="GL222" s="230" t="s">
        <v>270</v>
      </c>
      <c r="GM222" s="230" t="s">
        <v>270</v>
      </c>
      <c r="GN222" s="230" t="s">
        <v>270</v>
      </c>
      <c r="GO222" s="230" t="s">
        <v>270</v>
      </c>
      <c r="GP222" s="228"/>
      <c r="GQ222" s="229" cm="1">
        <f t="array" ref="GQ222">IF(OR(N222:ER222='Annex.1　DeclarationDesired'!$F$30),ROW(),"")</f>
        <v>222</v>
      </c>
      <c r="GR222" s="229"/>
    </row>
    <row r="223" spans="1:200" s="230" customFormat="1" ht="20.65" customHeight="1">
      <c r="A223" s="242" t="s">
        <v>1223</v>
      </c>
      <c r="B223" s="241" t="s">
        <v>1224</v>
      </c>
      <c r="C223" s="235" t="s">
        <v>1225</v>
      </c>
      <c r="D223" s="235" t="s">
        <v>1226</v>
      </c>
      <c r="E223" s="235"/>
      <c r="F223" s="235" t="s">
        <v>1227</v>
      </c>
      <c r="G223" s="235" t="s">
        <v>1228</v>
      </c>
      <c r="H223" s="235" t="s">
        <v>315</v>
      </c>
      <c r="I223" s="235" t="s">
        <v>1229</v>
      </c>
      <c r="J223" s="235"/>
      <c r="K223" s="235"/>
      <c r="L223" s="235" t="s">
        <v>268</v>
      </c>
      <c r="M223" s="230" t="s">
        <v>298</v>
      </c>
      <c r="N223" s="230">
        <v>9010</v>
      </c>
      <c r="O223" s="230">
        <v>9020</v>
      </c>
      <c r="P223" s="230">
        <v>9040</v>
      </c>
      <c r="Q223" s="230">
        <v>9080</v>
      </c>
      <c r="R223" s="230" t="s">
        <v>1230</v>
      </c>
      <c r="BH223" s="230" t="s">
        <v>270</v>
      </c>
      <c r="BI223" s="230" t="s">
        <v>270</v>
      </c>
      <c r="BJ223" s="230" t="s">
        <v>270</v>
      </c>
      <c r="BK223" s="230" t="s">
        <v>270</v>
      </c>
      <c r="BL223" s="230" t="s">
        <v>270</v>
      </c>
      <c r="BM223" s="230" t="s">
        <v>270</v>
      </c>
      <c r="BN223" s="230" t="s">
        <v>270</v>
      </c>
      <c r="BO223" s="230" t="s">
        <v>270</v>
      </c>
      <c r="BP223" s="230" t="s">
        <v>270</v>
      </c>
      <c r="BQ223" s="230" t="s">
        <v>270</v>
      </c>
      <c r="BR223" s="230" t="s">
        <v>270</v>
      </c>
      <c r="BS223" s="230" t="s">
        <v>270</v>
      </c>
      <c r="BT223" s="230" t="s">
        <v>270</v>
      </c>
      <c r="BU223" s="230" t="s">
        <v>270</v>
      </c>
      <c r="BV223" s="230" t="s">
        <v>270</v>
      </c>
      <c r="BW223" s="230" t="s">
        <v>270</v>
      </c>
      <c r="BX223" s="230" t="s">
        <v>270</v>
      </c>
      <c r="BY223" s="230" t="s">
        <v>270</v>
      </c>
      <c r="BZ223" s="230" t="s">
        <v>270</v>
      </c>
      <c r="CA223" s="230" t="s">
        <v>270</v>
      </c>
      <c r="CB223" s="230" t="s">
        <v>270</v>
      </c>
      <c r="CC223" s="230" t="s">
        <v>270</v>
      </c>
      <c r="CD223" s="230" t="s">
        <v>270</v>
      </c>
      <c r="CE223" s="230" t="s">
        <v>270</v>
      </c>
      <c r="CF223" s="230" t="s">
        <v>270</v>
      </c>
      <c r="CG223" s="230" t="s">
        <v>270</v>
      </c>
      <c r="CH223" s="230" t="s">
        <v>270</v>
      </c>
      <c r="CI223" s="230" t="s">
        <v>270</v>
      </c>
      <c r="CJ223" s="230" t="s">
        <v>270</v>
      </c>
      <c r="CK223" s="230" t="s">
        <v>270</v>
      </c>
      <c r="CL223" s="230" t="s">
        <v>270</v>
      </c>
      <c r="CM223" s="230" t="s">
        <v>270</v>
      </c>
      <c r="CN223" s="230" t="s">
        <v>270</v>
      </c>
      <c r="CO223" s="230" t="s">
        <v>270</v>
      </c>
      <c r="CP223" s="230" t="s">
        <v>270</v>
      </c>
      <c r="CQ223" s="230" t="s">
        <v>270</v>
      </c>
      <c r="CR223" s="230" t="s">
        <v>270</v>
      </c>
      <c r="CS223" s="230" t="s">
        <v>270</v>
      </c>
      <c r="CT223" s="230" t="s">
        <v>270</v>
      </c>
      <c r="CU223" s="230" t="s">
        <v>270</v>
      </c>
      <c r="CV223" s="230" t="s">
        <v>270</v>
      </c>
      <c r="CW223" s="230" t="s">
        <v>270</v>
      </c>
      <c r="CX223" s="230" t="s">
        <v>270</v>
      </c>
      <c r="CY223" s="230" t="s">
        <v>270</v>
      </c>
      <c r="CZ223" s="230" t="s">
        <v>270</v>
      </c>
      <c r="DA223" s="230" t="s">
        <v>270</v>
      </c>
      <c r="DB223" s="230" t="s">
        <v>270</v>
      </c>
      <c r="DC223" s="230" t="s">
        <v>270</v>
      </c>
      <c r="DD223" s="230" t="s">
        <v>270</v>
      </c>
      <c r="DE223" s="230" t="s">
        <v>270</v>
      </c>
      <c r="DF223" s="230" t="s">
        <v>270</v>
      </c>
      <c r="DG223" s="230" t="s">
        <v>270</v>
      </c>
      <c r="DH223" s="230" t="s">
        <v>270</v>
      </c>
      <c r="DI223" s="230" t="s">
        <v>270</v>
      </c>
      <c r="DJ223" s="230" t="s">
        <v>270</v>
      </c>
      <c r="DK223" s="230" t="s">
        <v>270</v>
      </c>
      <c r="DL223" s="230" t="s">
        <v>270</v>
      </c>
      <c r="DM223" s="230" t="s">
        <v>270</v>
      </c>
      <c r="DN223" s="230" t="s">
        <v>270</v>
      </c>
      <c r="DO223" s="230" t="s">
        <v>270</v>
      </c>
      <c r="DP223" s="230" t="s">
        <v>270</v>
      </c>
      <c r="DQ223" s="230" t="s">
        <v>270</v>
      </c>
      <c r="DR223" s="230" t="s">
        <v>270</v>
      </c>
      <c r="DS223" s="230" t="s">
        <v>270</v>
      </c>
      <c r="DT223" s="230" t="s">
        <v>270</v>
      </c>
      <c r="DU223" s="230" t="s">
        <v>270</v>
      </c>
      <c r="DV223" s="230" t="s">
        <v>270</v>
      </c>
      <c r="DW223" s="230" t="s">
        <v>270</v>
      </c>
      <c r="DX223" s="230" t="s">
        <v>270</v>
      </c>
      <c r="DY223" s="230" t="s">
        <v>270</v>
      </c>
      <c r="DZ223" s="230" t="s">
        <v>270</v>
      </c>
      <c r="EA223" s="230" t="s">
        <v>270</v>
      </c>
      <c r="EB223" s="230" t="s">
        <v>270</v>
      </c>
      <c r="EC223" s="230" t="s">
        <v>270</v>
      </c>
      <c r="ED223" s="230" t="s">
        <v>270</v>
      </c>
      <c r="EE223" s="230" t="s">
        <v>270</v>
      </c>
      <c r="EF223" s="230" t="s">
        <v>270</v>
      </c>
      <c r="EG223" s="230" t="s">
        <v>270</v>
      </c>
      <c r="EH223" s="230" t="s">
        <v>270</v>
      </c>
      <c r="EI223" s="230" t="s">
        <v>270</v>
      </c>
      <c r="EJ223" s="230" t="s">
        <v>270</v>
      </c>
      <c r="EK223" s="230" t="s">
        <v>270</v>
      </c>
      <c r="EL223" s="230" t="s">
        <v>270</v>
      </c>
      <c r="EM223" s="230" t="s">
        <v>270</v>
      </c>
      <c r="EN223" s="230" t="s">
        <v>270</v>
      </c>
      <c r="EO223" s="230" t="s">
        <v>270</v>
      </c>
      <c r="EP223" s="230" t="s">
        <v>270</v>
      </c>
      <c r="EQ223" s="230" t="s">
        <v>270</v>
      </c>
      <c r="ER223" s="230" t="s">
        <v>270</v>
      </c>
      <c r="ES223" s="230" t="s">
        <v>351</v>
      </c>
      <c r="ET223" s="230" t="s">
        <v>270</v>
      </c>
      <c r="EU223" s="230" t="s">
        <v>270</v>
      </c>
      <c r="EV223" s="230" t="s">
        <v>270</v>
      </c>
      <c r="EW223" s="230" t="s">
        <v>270</v>
      </c>
      <c r="EX223" s="230" t="s">
        <v>270</v>
      </c>
      <c r="EY223" s="230" t="s">
        <v>270</v>
      </c>
      <c r="EZ223" s="230" t="s">
        <v>270</v>
      </c>
      <c r="FA223" s="230" t="s">
        <v>270</v>
      </c>
      <c r="FB223" s="230" t="s">
        <v>270</v>
      </c>
      <c r="FC223" s="230" t="s">
        <v>270</v>
      </c>
      <c r="FD223" s="230" t="s">
        <v>270</v>
      </c>
      <c r="FE223" s="230" t="s">
        <v>270</v>
      </c>
      <c r="FF223" s="230" t="s">
        <v>270</v>
      </c>
      <c r="FG223" s="230" t="s">
        <v>270</v>
      </c>
      <c r="FH223" s="230" t="s">
        <v>270</v>
      </c>
      <c r="FI223" s="230" t="s">
        <v>270</v>
      </c>
      <c r="FJ223" s="230" t="s">
        <v>270</v>
      </c>
      <c r="FK223" s="230" t="s">
        <v>270</v>
      </c>
      <c r="FL223" s="230" t="s">
        <v>270</v>
      </c>
      <c r="FM223" s="230" t="s">
        <v>270</v>
      </c>
      <c r="FN223" s="230" t="s">
        <v>270</v>
      </c>
      <c r="FO223" s="230" t="s">
        <v>270</v>
      </c>
      <c r="FP223" s="230" t="s">
        <v>270</v>
      </c>
      <c r="FQ223" s="230" t="s">
        <v>270</v>
      </c>
      <c r="FR223" s="230" t="s">
        <v>270</v>
      </c>
      <c r="FS223" s="230" t="s">
        <v>270</v>
      </c>
      <c r="FT223" s="230" t="s">
        <v>270</v>
      </c>
      <c r="FU223" s="230" t="s">
        <v>270</v>
      </c>
      <c r="FV223" s="230" t="s">
        <v>270</v>
      </c>
      <c r="FW223" s="230" t="s">
        <v>270</v>
      </c>
      <c r="FX223" s="230" t="s">
        <v>270</v>
      </c>
      <c r="FY223" s="230" t="s">
        <v>270</v>
      </c>
      <c r="FZ223" s="230" t="s">
        <v>270</v>
      </c>
      <c r="GA223" s="230" t="s">
        <v>270</v>
      </c>
      <c r="GB223" s="230" t="s">
        <v>270</v>
      </c>
      <c r="GC223" s="230" t="s">
        <v>270</v>
      </c>
      <c r="GD223" s="230" t="s">
        <v>270</v>
      </c>
      <c r="GE223" s="230" t="s">
        <v>270</v>
      </c>
      <c r="GF223" s="230" t="s">
        <v>270</v>
      </c>
      <c r="GG223" s="230" t="s">
        <v>270</v>
      </c>
      <c r="GH223" s="230" t="s">
        <v>270</v>
      </c>
      <c r="GI223" s="230" t="s">
        <v>270</v>
      </c>
      <c r="GJ223" s="230" t="s">
        <v>270</v>
      </c>
      <c r="GK223" s="230" t="s">
        <v>270</v>
      </c>
      <c r="GL223" s="230" t="s">
        <v>270</v>
      </c>
      <c r="GM223" s="230" t="s">
        <v>270</v>
      </c>
      <c r="GN223" s="230" t="s">
        <v>270</v>
      </c>
      <c r="GO223" s="230" t="s">
        <v>270</v>
      </c>
      <c r="GP223" s="228"/>
      <c r="GQ223" s="229" cm="1">
        <f t="array" ref="GQ223">IF(OR(N223:ER223='Annex.1　DeclarationDesired'!$F$30),ROW(),"")</f>
        <v>223</v>
      </c>
      <c r="GR223" s="229"/>
    </row>
    <row r="224" spans="1:200" s="230" customFormat="1" ht="20.65" customHeight="1">
      <c r="A224" s="242" t="s">
        <v>1231</v>
      </c>
      <c r="B224" s="241" t="s">
        <v>1224</v>
      </c>
      <c r="C224" s="235" t="s">
        <v>1225</v>
      </c>
      <c r="D224" s="235" t="s">
        <v>1226</v>
      </c>
      <c r="E224" s="235"/>
      <c r="F224" s="235" t="s">
        <v>1232</v>
      </c>
      <c r="G224" s="235" t="s">
        <v>1233</v>
      </c>
      <c r="H224" s="235" t="s">
        <v>315</v>
      </c>
      <c r="I224" s="235" t="s">
        <v>1229</v>
      </c>
      <c r="J224" s="235"/>
      <c r="K224" s="235"/>
      <c r="L224" s="235" t="s">
        <v>268</v>
      </c>
      <c r="M224" s="230" t="s">
        <v>298</v>
      </c>
      <c r="N224" s="230">
        <v>9010</v>
      </c>
      <c r="O224" s="230">
        <v>9020</v>
      </c>
      <c r="P224" s="230">
        <v>9040</v>
      </c>
      <c r="Q224" s="230">
        <v>9080</v>
      </c>
      <c r="R224" s="230" t="s">
        <v>1230</v>
      </c>
      <c r="BH224" s="230" t="s">
        <v>270</v>
      </c>
      <c r="BI224" s="230" t="s">
        <v>270</v>
      </c>
      <c r="BJ224" s="230" t="s">
        <v>270</v>
      </c>
      <c r="BK224" s="230" t="s">
        <v>270</v>
      </c>
      <c r="BL224" s="230" t="s">
        <v>270</v>
      </c>
      <c r="BM224" s="230" t="s">
        <v>270</v>
      </c>
      <c r="BN224" s="230" t="s">
        <v>270</v>
      </c>
      <c r="BO224" s="230" t="s">
        <v>270</v>
      </c>
      <c r="BP224" s="230" t="s">
        <v>270</v>
      </c>
      <c r="BQ224" s="230" t="s">
        <v>270</v>
      </c>
      <c r="BR224" s="230" t="s">
        <v>270</v>
      </c>
      <c r="BS224" s="230" t="s">
        <v>270</v>
      </c>
      <c r="BT224" s="230" t="s">
        <v>270</v>
      </c>
      <c r="BU224" s="230" t="s">
        <v>270</v>
      </c>
      <c r="BV224" s="230" t="s">
        <v>270</v>
      </c>
      <c r="BW224" s="230" t="s">
        <v>270</v>
      </c>
      <c r="BX224" s="230" t="s">
        <v>270</v>
      </c>
      <c r="BY224" s="230" t="s">
        <v>270</v>
      </c>
      <c r="BZ224" s="230" t="s">
        <v>270</v>
      </c>
      <c r="CA224" s="230" t="s">
        <v>270</v>
      </c>
      <c r="CB224" s="230" t="s">
        <v>270</v>
      </c>
      <c r="CC224" s="230" t="s">
        <v>270</v>
      </c>
      <c r="CD224" s="230" t="s">
        <v>270</v>
      </c>
      <c r="CE224" s="230" t="s">
        <v>270</v>
      </c>
      <c r="CF224" s="230" t="s">
        <v>270</v>
      </c>
      <c r="CG224" s="230" t="s">
        <v>270</v>
      </c>
      <c r="CH224" s="230" t="s">
        <v>270</v>
      </c>
      <c r="CI224" s="230" t="s">
        <v>270</v>
      </c>
      <c r="CJ224" s="230" t="s">
        <v>270</v>
      </c>
      <c r="CK224" s="230" t="s">
        <v>270</v>
      </c>
      <c r="CL224" s="230" t="s">
        <v>270</v>
      </c>
      <c r="CM224" s="230" t="s">
        <v>270</v>
      </c>
      <c r="CN224" s="230" t="s">
        <v>270</v>
      </c>
      <c r="CO224" s="230" t="s">
        <v>270</v>
      </c>
      <c r="CP224" s="230" t="s">
        <v>270</v>
      </c>
      <c r="CQ224" s="230" t="s">
        <v>270</v>
      </c>
      <c r="CR224" s="230" t="s">
        <v>270</v>
      </c>
      <c r="CS224" s="230" t="s">
        <v>270</v>
      </c>
      <c r="CT224" s="230" t="s">
        <v>270</v>
      </c>
      <c r="CU224" s="230" t="s">
        <v>270</v>
      </c>
      <c r="CV224" s="230" t="s">
        <v>270</v>
      </c>
      <c r="CW224" s="230" t="s">
        <v>270</v>
      </c>
      <c r="CX224" s="230" t="s">
        <v>270</v>
      </c>
      <c r="CY224" s="230" t="s">
        <v>270</v>
      </c>
      <c r="CZ224" s="230" t="s">
        <v>270</v>
      </c>
      <c r="DA224" s="230" t="s">
        <v>270</v>
      </c>
      <c r="DB224" s="230" t="s">
        <v>270</v>
      </c>
      <c r="DC224" s="230" t="s">
        <v>270</v>
      </c>
      <c r="DD224" s="230" t="s">
        <v>270</v>
      </c>
      <c r="DE224" s="230" t="s">
        <v>270</v>
      </c>
      <c r="DF224" s="230" t="s">
        <v>270</v>
      </c>
      <c r="DG224" s="230" t="s">
        <v>270</v>
      </c>
      <c r="DH224" s="230" t="s">
        <v>270</v>
      </c>
      <c r="DI224" s="230" t="s">
        <v>270</v>
      </c>
      <c r="DJ224" s="230" t="s">
        <v>270</v>
      </c>
      <c r="DK224" s="230" t="s">
        <v>270</v>
      </c>
      <c r="DL224" s="230" t="s">
        <v>270</v>
      </c>
      <c r="DM224" s="230" t="s">
        <v>270</v>
      </c>
      <c r="DN224" s="230" t="s">
        <v>270</v>
      </c>
      <c r="DO224" s="230" t="s">
        <v>270</v>
      </c>
      <c r="DP224" s="230" t="s">
        <v>270</v>
      </c>
      <c r="DQ224" s="230" t="s">
        <v>270</v>
      </c>
      <c r="DR224" s="230" t="s">
        <v>270</v>
      </c>
      <c r="DS224" s="230" t="s">
        <v>270</v>
      </c>
      <c r="DT224" s="230" t="s">
        <v>270</v>
      </c>
      <c r="DU224" s="230" t="s">
        <v>270</v>
      </c>
      <c r="DV224" s="230" t="s">
        <v>270</v>
      </c>
      <c r="DW224" s="230" t="s">
        <v>270</v>
      </c>
      <c r="DX224" s="230" t="s">
        <v>270</v>
      </c>
      <c r="DY224" s="230" t="s">
        <v>270</v>
      </c>
      <c r="DZ224" s="230" t="s">
        <v>270</v>
      </c>
      <c r="EA224" s="230" t="s">
        <v>270</v>
      </c>
      <c r="EB224" s="230" t="s">
        <v>270</v>
      </c>
      <c r="EC224" s="230" t="s">
        <v>270</v>
      </c>
      <c r="ED224" s="230" t="s">
        <v>270</v>
      </c>
      <c r="EE224" s="230" t="s">
        <v>270</v>
      </c>
      <c r="EF224" s="230" t="s">
        <v>270</v>
      </c>
      <c r="EG224" s="230" t="s">
        <v>270</v>
      </c>
      <c r="EH224" s="230" t="s">
        <v>270</v>
      </c>
      <c r="EI224" s="230" t="s">
        <v>270</v>
      </c>
      <c r="EJ224" s="230" t="s">
        <v>270</v>
      </c>
      <c r="EK224" s="230" t="s">
        <v>270</v>
      </c>
      <c r="EL224" s="230" t="s">
        <v>270</v>
      </c>
      <c r="EM224" s="230" t="s">
        <v>270</v>
      </c>
      <c r="EN224" s="230" t="s">
        <v>270</v>
      </c>
      <c r="EO224" s="230" t="s">
        <v>270</v>
      </c>
      <c r="EP224" s="230" t="s">
        <v>270</v>
      </c>
      <c r="EQ224" s="230" t="s">
        <v>270</v>
      </c>
      <c r="ER224" s="230" t="s">
        <v>270</v>
      </c>
      <c r="ES224" s="230" t="s">
        <v>351</v>
      </c>
      <c r="ET224" s="230" t="s">
        <v>270</v>
      </c>
      <c r="EU224" s="230" t="s">
        <v>270</v>
      </c>
      <c r="EV224" s="230" t="s">
        <v>270</v>
      </c>
      <c r="EW224" s="230" t="s">
        <v>270</v>
      </c>
      <c r="EX224" s="230" t="s">
        <v>270</v>
      </c>
      <c r="EY224" s="230" t="s">
        <v>270</v>
      </c>
      <c r="EZ224" s="230" t="s">
        <v>270</v>
      </c>
      <c r="FA224" s="230" t="s">
        <v>270</v>
      </c>
      <c r="FB224" s="230" t="s">
        <v>270</v>
      </c>
      <c r="FC224" s="230" t="s">
        <v>270</v>
      </c>
      <c r="FD224" s="230" t="s">
        <v>270</v>
      </c>
      <c r="FE224" s="230" t="s">
        <v>270</v>
      </c>
      <c r="FF224" s="230" t="s">
        <v>270</v>
      </c>
      <c r="FG224" s="230" t="s">
        <v>270</v>
      </c>
      <c r="FH224" s="230" t="s">
        <v>270</v>
      </c>
      <c r="FI224" s="230" t="s">
        <v>270</v>
      </c>
      <c r="FJ224" s="230" t="s">
        <v>270</v>
      </c>
      <c r="FK224" s="230" t="s">
        <v>270</v>
      </c>
      <c r="FL224" s="230" t="s">
        <v>270</v>
      </c>
      <c r="FM224" s="230" t="s">
        <v>270</v>
      </c>
      <c r="FN224" s="230" t="s">
        <v>270</v>
      </c>
      <c r="FO224" s="230" t="s">
        <v>270</v>
      </c>
      <c r="FP224" s="230" t="s">
        <v>270</v>
      </c>
      <c r="FQ224" s="230" t="s">
        <v>270</v>
      </c>
      <c r="FR224" s="230" t="s">
        <v>270</v>
      </c>
      <c r="FS224" s="230" t="s">
        <v>270</v>
      </c>
      <c r="FT224" s="230" t="s">
        <v>270</v>
      </c>
      <c r="FU224" s="230" t="s">
        <v>270</v>
      </c>
      <c r="FV224" s="230" t="s">
        <v>270</v>
      </c>
      <c r="FW224" s="230" t="s">
        <v>270</v>
      </c>
      <c r="FX224" s="230" t="s">
        <v>270</v>
      </c>
      <c r="FY224" s="230" t="s">
        <v>270</v>
      </c>
      <c r="FZ224" s="230" t="s">
        <v>270</v>
      </c>
      <c r="GA224" s="230" t="s">
        <v>270</v>
      </c>
      <c r="GB224" s="230" t="s">
        <v>270</v>
      </c>
      <c r="GC224" s="230" t="s">
        <v>270</v>
      </c>
      <c r="GD224" s="230" t="s">
        <v>270</v>
      </c>
      <c r="GE224" s="230" t="s">
        <v>270</v>
      </c>
      <c r="GF224" s="230" t="s">
        <v>270</v>
      </c>
      <c r="GG224" s="230" t="s">
        <v>270</v>
      </c>
      <c r="GH224" s="230" t="s">
        <v>270</v>
      </c>
      <c r="GI224" s="230" t="s">
        <v>270</v>
      </c>
      <c r="GJ224" s="230" t="s">
        <v>270</v>
      </c>
      <c r="GK224" s="230" t="s">
        <v>270</v>
      </c>
      <c r="GL224" s="230" t="s">
        <v>270</v>
      </c>
      <c r="GM224" s="230" t="s">
        <v>270</v>
      </c>
      <c r="GN224" s="230" t="s">
        <v>270</v>
      </c>
      <c r="GO224" s="230" t="s">
        <v>270</v>
      </c>
      <c r="GP224" s="228"/>
      <c r="GQ224" s="229" cm="1">
        <f t="array" ref="GQ224">IF(OR(N224:ER224='Annex.1　DeclarationDesired'!$F$30),ROW(),"")</f>
        <v>224</v>
      </c>
      <c r="GR224" s="229"/>
    </row>
    <row r="225" spans="1:200" s="230" customFormat="1" ht="20.65" customHeight="1">
      <c r="A225" s="242" t="s">
        <v>1234</v>
      </c>
      <c r="B225" s="241" t="s">
        <v>1224</v>
      </c>
      <c r="C225" s="235" t="s">
        <v>1225</v>
      </c>
      <c r="D225" s="235" t="s">
        <v>1226</v>
      </c>
      <c r="E225" s="235"/>
      <c r="F225" s="235" t="s">
        <v>1235</v>
      </c>
      <c r="G225" s="235" t="s">
        <v>1233</v>
      </c>
      <c r="H225" s="235" t="s">
        <v>315</v>
      </c>
      <c r="I225" s="235" t="s">
        <v>1229</v>
      </c>
      <c r="J225" s="235"/>
      <c r="K225" s="235"/>
      <c r="L225" s="235" t="s">
        <v>268</v>
      </c>
      <c r="M225" s="230" t="s">
        <v>298</v>
      </c>
      <c r="N225" s="230">
        <v>9010</v>
      </c>
      <c r="O225" s="230">
        <v>9020</v>
      </c>
      <c r="P225" s="230">
        <v>9040</v>
      </c>
      <c r="Q225" s="230">
        <v>9080</v>
      </c>
      <c r="R225" s="230" t="s">
        <v>1230</v>
      </c>
      <c r="BH225" s="230" t="s">
        <v>270</v>
      </c>
      <c r="BI225" s="230" t="s">
        <v>270</v>
      </c>
      <c r="BJ225" s="230" t="s">
        <v>270</v>
      </c>
      <c r="BK225" s="230" t="s">
        <v>270</v>
      </c>
      <c r="BL225" s="230" t="s">
        <v>270</v>
      </c>
      <c r="BM225" s="230" t="s">
        <v>270</v>
      </c>
      <c r="BN225" s="230" t="s">
        <v>270</v>
      </c>
      <c r="BO225" s="230" t="s">
        <v>270</v>
      </c>
      <c r="BP225" s="230" t="s">
        <v>270</v>
      </c>
      <c r="BQ225" s="230" t="s">
        <v>270</v>
      </c>
      <c r="BR225" s="230" t="s">
        <v>270</v>
      </c>
      <c r="BS225" s="230" t="s">
        <v>270</v>
      </c>
      <c r="BT225" s="230" t="s">
        <v>270</v>
      </c>
      <c r="BU225" s="230" t="s">
        <v>270</v>
      </c>
      <c r="BV225" s="230" t="s">
        <v>270</v>
      </c>
      <c r="BW225" s="230" t="s">
        <v>270</v>
      </c>
      <c r="BX225" s="230" t="s">
        <v>270</v>
      </c>
      <c r="BY225" s="230" t="s">
        <v>270</v>
      </c>
      <c r="BZ225" s="230" t="s">
        <v>270</v>
      </c>
      <c r="CA225" s="230" t="s">
        <v>270</v>
      </c>
      <c r="CB225" s="230" t="s">
        <v>270</v>
      </c>
      <c r="CC225" s="230" t="s">
        <v>270</v>
      </c>
      <c r="CD225" s="230" t="s">
        <v>270</v>
      </c>
      <c r="CE225" s="230" t="s">
        <v>270</v>
      </c>
      <c r="CF225" s="230" t="s">
        <v>270</v>
      </c>
      <c r="CG225" s="230" t="s">
        <v>270</v>
      </c>
      <c r="CH225" s="230" t="s">
        <v>270</v>
      </c>
      <c r="CI225" s="230" t="s">
        <v>270</v>
      </c>
      <c r="CJ225" s="230" t="s">
        <v>270</v>
      </c>
      <c r="CK225" s="230" t="s">
        <v>270</v>
      </c>
      <c r="CL225" s="230" t="s">
        <v>270</v>
      </c>
      <c r="CM225" s="230" t="s">
        <v>270</v>
      </c>
      <c r="CN225" s="230" t="s">
        <v>270</v>
      </c>
      <c r="CO225" s="230" t="s">
        <v>270</v>
      </c>
      <c r="CP225" s="230" t="s">
        <v>270</v>
      </c>
      <c r="CQ225" s="230" t="s">
        <v>270</v>
      </c>
      <c r="CR225" s="230" t="s">
        <v>270</v>
      </c>
      <c r="CS225" s="230" t="s">
        <v>270</v>
      </c>
      <c r="CT225" s="230" t="s">
        <v>270</v>
      </c>
      <c r="CU225" s="230" t="s">
        <v>270</v>
      </c>
      <c r="CV225" s="230" t="s">
        <v>270</v>
      </c>
      <c r="CW225" s="230" t="s">
        <v>270</v>
      </c>
      <c r="CX225" s="230" t="s">
        <v>270</v>
      </c>
      <c r="CY225" s="230" t="s">
        <v>270</v>
      </c>
      <c r="CZ225" s="230" t="s">
        <v>270</v>
      </c>
      <c r="DA225" s="230" t="s">
        <v>270</v>
      </c>
      <c r="DB225" s="230" t="s">
        <v>270</v>
      </c>
      <c r="DC225" s="230" t="s">
        <v>270</v>
      </c>
      <c r="DD225" s="230" t="s">
        <v>270</v>
      </c>
      <c r="DE225" s="230" t="s">
        <v>270</v>
      </c>
      <c r="DF225" s="230" t="s">
        <v>270</v>
      </c>
      <c r="DG225" s="230" t="s">
        <v>270</v>
      </c>
      <c r="DH225" s="230" t="s">
        <v>270</v>
      </c>
      <c r="DI225" s="230" t="s">
        <v>270</v>
      </c>
      <c r="DJ225" s="230" t="s">
        <v>270</v>
      </c>
      <c r="DK225" s="230" t="s">
        <v>270</v>
      </c>
      <c r="DL225" s="230" t="s">
        <v>270</v>
      </c>
      <c r="DM225" s="230" t="s">
        <v>270</v>
      </c>
      <c r="DN225" s="230" t="s">
        <v>270</v>
      </c>
      <c r="DO225" s="230" t="s">
        <v>270</v>
      </c>
      <c r="DP225" s="230" t="s">
        <v>270</v>
      </c>
      <c r="DQ225" s="230" t="s">
        <v>270</v>
      </c>
      <c r="DR225" s="230" t="s">
        <v>270</v>
      </c>
      <c r="DS225" s="230" t="s">
        <v>270</v>
      </c>
      <c r="DT225" s="230" t="s">
        <v>270</v>
      </c>
      <c r="DU225" s="230" t="s">
        <v>270</v>
      </c>
      <c r="DV225" s="230" t="s">
        <v>270</v>
      </c>
      <c r="DW225" s="230" t="s">
        <v>270</v>
      </c>
      <c r="DX225" s="230" t="s">
        <v>270</v>
      </c>
      <c r="DY225" s="230" t="s">
        <v>270</v>
      </c>
      <c r="DZ225" s="230" t="s">
        <v>270</v>
      </c>
      <c r="EA225" s="230" t="s">
        <v>270</v>
      </c>
      <c r="EB225" s="230" t="s">
        <v>270</v>
      </c>
      <c r="EC225" s="230" t="s">
        <v>270</v>
      </c>
      <c r="ED225" s="230" t="s">
        <v>270</v>
      </c>
      <c r="EE225" s="230" t="s">
        <v>270</v>
      </c>
      <c r="EF225" s="230" t="s">
        <v>270</v>
      </c>
      <c r="EG225" s="230" t="s">
        <v>270</v>
      </c>
      <c r="EH225" s="230" t="s">
        <v>270</v>
      </c>
      <c r="EI225" s="230" t="s">
        <v>270</v>
      </c>
      <c r="EJ225" s="230" t="s">
        <v>270</v>
      </c>
      <c r="EK225" s="230" t="s">
        <v>270</v>
      </c>
      <c r="EL225" s="230" t="s">
        <v>270</v>
      </c>
      <c r="EM225" s="230" t="s">
        <v>270</v>
      </c>
      <c r="EN225" s="230" t="s">
        <v>270</v>
      </c>
      <c r="EO225" s="230" t="s">
        <v>270</v>
      </c>
      <c r="EP225" s="230" t="s">
        <v>270</v>
      </c>
      <c r="EQ225" s="230" t="s">
        <v>270</v>
      </c>
      <c r="ER225" s="230" t="s">
        <v>270</v>
      </c>
      <c r="ES225" s="230" t="s">
        <v>351</v>
      </c>
      <c r="ET225" s="230" t="s">
        <v>270</v>
      </c>
      <c r="EU225" s="230" t="s">
        <v>270</v>
      </c>
      <c r="EV225" s="230" t="s">
        <v>270</v>
      </c>
      <c r="EW225" s="230" t="s">
        <v>270</v>
      </c>
      <c r="EX225" s="230" t="s">
        <v>270</v>
      </c>
      <c r="EY225" s="230" t="s">
        <v>270</v>
      </c>
      <c r="EZ225" s="230" t="s">
        <v>270</v>
      </c>
      <c r="FA225" s="230" t="s">
        <v>270</v>
      </c>
      <c r="FB225" s="230" t="s">
        <v>270</v>
      </c>
      <c r="FC225" s="230" t="s">
        <v>270</v>
      </c>
      <c r="FD225" s="230" t="s">
        <v>270</v>
      </c>
      <c r="FE225" s="230" t="s">
        <v>270</v>
      </c>
      <c r="FF225" s="230" t="s">
        <v>270</v>
      </c>
      <c r="FG225" s="230" t="s">
        <v>270</v>
      </c>
      <c r="FH225" s="230" t="s">
        <v>270</v>
      </c>
      <c r="FI225" s="230" t="s">
        <v>270</v>
      </c>
      <c r="FJ225" s="230" t="s">
        <v>270</v>
      </c>
      <c r="FK225" s="230" t="s">
        <v>270</v>
      </c>
      <c r="FL225" s="230" t="s">
        <v>270</v>
      </c>
      <c r="FM225" s="230" t="s">
        <v>270</v>
      </c>
      <c r="FN225" s="230" t="s">
        <v>270</v>
      </c>
      <c r="FO225" s="230" t="s">
        <v>270</v>
      </c>
      <c r="FP225" s="230" t="s">
        <v>270</v>
      </c>
      <c r="FQ225" s="230" t="s">
        <v>270</v>
      </c>
      <c r="FR225" s="230" t="s">
        <v>270</v>
      </c>
      <c r="FS225" s="230" t="s">
        <v>270</v>
      </c>
      <c r="FT225" s="230" t="s">
        <v>270</v>
      </c>
      <c r="FU225" s="230" t="s">
        <v>270</v>
      </c>
      <c r="FV225" s="230" t="s">
        <v>270</v>
      </c>
      <c r="FW225" s="230" t="s">
        <v>270</v>
      </c>
      <c r="FX225" s="230" t="s">
        <v>270</v>
      </c>
      <c r="FY225" s="230" t="s">
        <v>270</v>
      </c>
      <c r="FZ225" s="230" t="s">
        <v>270</v>
      </c>
      <c r="GA225" s="230" t="s">
        <v>270</v>
      </c>
      <c r="GB225" s="230" t="s">
        <v>270</v>
      </c>
      <c r="GC225" s="230" t="s">
        <v>270</v>
      </c>
      <c r="GD225" s="230" t="s">
        <v>270</v>
      </c>
      <c r="GE225" s="230" t="s">
        <v>270</v>
      </c>
      <c r="GF225" s="230" t="s">
        <v>270</v>
      </c>
      <c r="GG225" s="230" t="s">
        <v>270</v>
      </c>
      <c r="GH225" s="230" t="s">
        <v>270</v>
      </c>
      <c r="GI225" s="230" t="s">
        <v>270</v>
      </c>
      <c r="GJ225" s="230" t="s">
        <v>270</v>
      </c>
      <c r="GK225" s="230" t="s">
        <v>270</v>
      </c>
      <c r="GL225" s="230" t="s">
        <v>270</v>
      </c>
      <c r="GM225" s="230" t="s">
        <v>270</v>
      </c>
      <c r="GN225" s="230" t="s">
        <v>270</v>
      </c>
      <c r="GO225" s="230" t="s">
        <v>270</v>
      </c>
      <c r="GP225" s="228"/>
      <c r="GQ225" s="229" cm="1">
        <f t="array" ref="GQ225">IF(OR(N225:ER225='Annex.1　DeclarationDesired'!$F$30),ROW(),"")</f>
        <v>225</v>
      </c>
      <c r="GR225" s="229"/>
    </row>
    <row r="226" spans="1:200" s="230" customFormat="1" ht="20.65" customHeight="1">
      <c r="A226" s="242" t="s">
        <v>334</v>
      </c>
      <c r="B226" s="241" t="s">
        <v>1236</v>
      </c>
      <c r="C226" s="235" t="s">
        <v>1237</v>
      </c>
      <c r="D226" s="235" t="s">
        <v>1238</v>
      </c>
      <c r="E226" s="235"/>
      <c r="F226" s="235"/>
      <c r="G226" s="235" t="s">
        <v>1239</v>
      </c>
      <c r="H226" s="235" t="s">
        <v>315</v>
      </c>
      <c r="I226" s="235" t="s">
        <v>1240</v>
      </c>
      <c r="J226" s="235" t="s">
        <v>267</v>
      </c>
      <c r="K226" s="235"/>
      <c r="L226" s="235" t="s">
        <v>554</v>
      </c>
      <c r="M226" s="230" t="s">
        <v>298</v>
      </c>
      <c r="BH226" s="230" t="s">
        <v>270</v>
      </c>
      <c r="BI226" s="230" t="s">
        <v>270</v>
      </c>
      <c r="BJ226" s="230" t="s">
        <v>270</v>
      </c>
      <c r="BK226" s="230" t="s">
        <v>270</v>
      </c>
      <c r="BL226" s="230" t="s">
        <v>270</v>
      </c>
      <c r="BM226" s="230" t="s">
        <v>270</v>
      </c>
      <c r="BN226" s="230" t="s">
        <v>270</v>
      </c>
      <c r="BO226" s="230" t="s">
        <v>270</v>
      </c>
      <c r="BP226" s="230" t="s">
        <v>270</v>
      </c>
      <c r="BQ226" s="230" t="s">
        <v>270</v>
      </c>
      <c r="BR226" s="230" t="s">
        <v>270</v>
      </c>
      <c r="BS226" s="230" t="s">
        <v>270</v>
      </c>
      <c r="BT226" s="230" t="s">
        <v>270</v>
      </c>
      <c r="BU226" s="230" t="s">
        <v>270</v>
      </c>
      <c r="BV226" s="230" t="s">
        <v>270</v>
      </c>
      <c r="BW226" s="230" t="s">
        <v>270</v>
      </c>
      <c r="BX226" s="230" t="s">
        <v>270</v>
      </c>
      <c r="BY226" s="230" t="s">
        <v>270</v>
      </c>
      <c r="BZ226" s="230" t="s">
        <v>270</v>
      </c>
      <c r="CA226" s="230" t="s">
        <v>270</v>
      </c>
      <c r="CB226" s="230" t="s">
        <v>270</v>
      </c>
      <c r="CC226" s="230" t="s">
        <v>270</v>
      </c>
      <c r="CD226" s="230" t="s">
        <v>270</v>
      </c>
      <c r="CE226" s="230" t="s">
        <v>270</v>
      </c>
      <c r="CF226" s="230" t="s">
        <v>270</v>
      </c>
      <c r="CG226" s="230" t="s">
        <v>270</v>
      </c>
      <c r="CH226" s="230" t="s">
        <v>270</v>
      </c>
      <c r="CI226" s="230" t="s">
        <v>270</v>
      </c>
      <c r="CJ226" s="230" t="s">
        <v>270</v>
      </c>
      <c r="CK226" s="230" t="s">
        <v>270</v>
      </c>
      <c r="CL226" s="230" t="s">
        <v>270</v>
      </c>
      <c r="CM226" s="230" t="s">
        <v>270</v>
      </c>
      <c r="CN226" s="230" t="s">
        <v>270</v>
      </c>
      <c r="CO226" s="230" t="s">
        <v>270</v>
      </c>
      <c r="CP226" s="230" t="s">
        <v>270</v>
      </c>
      <c r="CQ226" s="230" t="s">
        <v>270</v>
      </c>
      <c r="CR226" s="230" t="s">
        <v>270</v>
      </c>
      <c r="CS226" s="230" t="s">
        <v>270</v>
      </c>
      <c r="CT226" s="230" t="s">
        <v>270</v>
      </c>
      <c r="CU226" s="230" t="s">
        <v>270</v>
      </c>
      <c r="CV226" s="230" t="s">
        <v>270</v>
      </c>
      <c r="CW226" s="230" t="s">
        <v>270</v>
      </c>
      <c r="CX226" s="230" t="s">
        <v>270</v>
      </c>
      <c r="CY226" s="230" t="s">
        <v>270</v>
      </c>
      <c r="CZ226" s="230" t="s">
        <v>270</v>
      </c>
      <c r="DA226" s="230" t="s">
        <v>270</v>
      </c>
      <c r="DB226" s="230" t="s">
        <v>270</v>
      </c>
      <c r="DC226" s="230" t="s">
        <v>270</v>
      </c>
      <c r="DD226" s="230" t="s">
        <v>270</v>
      </c>
      <c r="DE226" s="230" t="s">
        <v>270</v>
      </c>
      <c r="DF226" s="230" t="s">
        <v>270</v>
      </c>
      <c r="DG226" s="230" t="s">
        <v>270</v>
      </c>
      <c r="DH226" s="230" t="s">
        <v>270</v>
      </c>
      <c r="DI226" s="230" t="s">
        <v>270</v>
      </c>
      <c r="DJ226" s="230" t="s">
        <v>270</v>
      </c>
      <c r="DK226" s="230" t="s">
        <v>270</v>
      </c>
      <c r="DL226" s="230" t="s">
        <v>270</v>
      </c>
      <c r="DM226" s="230" t="s">
        <v>270</v>
      </c>
      <c r="DN226" s="230" t="s">
        <v>270</v>
      </c>
      <c r="DO226" s="230" t="s">
        <v>270</v>
      </c>
      <c r="DP226" s="230" t="s">
        <v>270</v>
      </c>
      <c r="DQ226" s="230" t="s">
        <v>270</v>
      </c>
      <c r="DR226" s="230" t="s">
        <v>270</v>
      </c>
      <c r="DS226" s="230" t="s">
        <v>270</v>
      </c>
      <c r="DT226" s="230" t="s">
        <v>270</v>
      </c>
      <c r="DU226" s="230" t="s">
        <v>270</v>
      </c>
      <c r="DV226" s="230" t="s">
        <v>270</v>
      </c>
      <c r="DW226" s="230" t="s">
        <v>270</v>
      </c>
      <c r="DX226" s="230" t="s">
        <v>270</v>
      </c>
      <c r="DY226" s="230" t="s">
        <v>270</v>
      </c>
      <c r="DZ226" s="230" t="s">
        <v>270</v>
      </c>
      <c r="EA226" s="230" t="s">
        <v>270</v>
      </c>
      <c r="EB226" s="230" t="s">
        <v>270</v>
      </c>
      <c r="EC226" s="230" t="s">
        <v>270</v>
      </c>
      <c r="ED226" s="230" t="s">
        <v>270</v>
      </c>
      <c r="EE226" s="230" t="s">
        <v>270</v>
      </c>
      <c r="EF226" s="230" t="s">
        <v>270</v>
      </c>
      <c r="EG226" s="230" t="s">
        <v>270</v>
      </c>
      <c r="EH226" s="230" t="s">
        <v>270</v>
      </c>
      <c r="EI226" s="230" t="s">
        <v>270</v>
      </c>
      <c r="EJ226" s="230" t="s">
        <v>270</v>
      </c>
      <c r="EK226" s="230" t="s">
        <v>270</v>
      </c>
      <c r="EL226" s="230" t="s">
        <v>270</v>
      </c>
      <c r="EM226" s="230" t="s">
        <v>270</v>
      </c>
      <c r="EN226" s="230" t="s">
        <v>270</v>
      </c>
      <c r="EO226" s="230" t="s">
        <v>270</v>
      </c>
      <c r="EP226" s="230" t="s">
        <v>270</v>
      </c>
      <c r="EQ226" s="230" t="s">
        <v>270</v>
      </c>
      <c r="ER226" s="230" t="s">
        <v>270</v>
      </c>
      <c r="ES226" s="230" t="s">
        <v>337</v>
      </c>
      <c r="ET226" s="230" t="s">
        <v>338</v>
      </c>
      <c r="EU226" s="230" t="s">
        <v>340</v>
      </c>
      <c r="EV226" s="230" t="s">
        <v>341</v>
      </c>
      <c r="EW226" s="230" t="s">
        <v>351</v>
      </c>
      <c r="EX226" s="230" t="s">
        <v>270</v>
      </c>
      <c r="EY226" s="230" t="s">
        <v>270</v>
      </c>
      <c r="EZ226" s="230" t="s">
        <v>270</v>
      </c>
      <c r="FA226" s="230" t="s">
        <v>270</v>
      </c>
      <c r="FB226" s="230" t="s">
        <v>270</v>
      </c>
      <c r="FC226" s="230" t="s">
        <v>270</v>
      </c>
      <c r="FD226" s="230" t="s">
        <v>270</v>
      </c>
      <c r="FE226" s="230" t="s">
        <v>270</v>
      </c>
      <c r="FF226" s="230" t="s">
        <v>270</v>
      </c>
      <c r="FG226" s="230" t="s">
        <v>270</v>
      </c>
      <c r="FH226" s="230" t="s">
        <v>270</v>
      </c>
      <c r="FI226" s="230" t="s">
        <v>270</v>
      </c>
      <c r="FJ226" s="230" t="s">
        <v>270</v>
      </c>
      <c r="FK226" s="230" t="s">
        <v>270</v>
      </c>
      <c r="FL226" s="230" t="s">
        <v>270</v>
      </c>
      <c r="FM226" s="230" t="s">
        <v>270</v>
      </c>
      <c r="FN226" s="230" t="s">
        <v>270</v>
      </c>
      <c r="FO226" s="230" t="s">
        <v>270</v>
      </c>
      <c r="FP226" s="230" t="s">
        <v>270</v>
      </c>
      <c r="FQ226" s="230" t="s">
        <v>270</v>
      </c>
      <c r="FR226" s="230" t="s">
        <v>270</v>
      </c>
      <c r="FS226" s="230" t="s">
        <v>270</v>
      </c>
      <c r="FT226" s="230" t="s">
        <v>270</v>
      </c>
      <c r="FU226" s="230" t="s">
        <v>270</v>
      </c>
      <c r="FV226" s="230" t="s">
        <v>270</v>
      </c>
      <c r="FW226" s="230" t="s">
        <v>270</v>
      </c>
      <c r="FX226" s="230" t="s">
        <v>270</v>
      </c>
      <c r="FY226" s="230" t="s">
        <v>270</v>
      </c>
      <c r="FZ226" s="230" t="s">
        <v>270</v>
      </c>
      <c r="GA226" s="230" t="s">
        <v>270</v>
      </c>
      <c r="GB226" s="230" t="s">
        <v>270</v>
      </c>
      <c r="GC226" s="230" t="s">
        <v>270</v>
      </c>
      <c r="GD226" s="230" t="s">
        <v>270</v>
      </c>
      <c r="GE226" s="230" t="s">
        <v>270</v>
      </c>
      <c r="GF226" s="230" t="s">
        <v>270</v>
      </c>
      <c r="GG226" s="230" t="s">
        <v>270</v>
      </c>
      <c r="GH226" s="230" t="s">
        <v>270</v>
      </c>
      <c r="GI226" s="230" t="s">
        <v>270</v>
      </c>
      <c r="GJ226" s="230" t="s">
        <v>270</v>
      </c>
      <c r="GK226" s="230" t="s">
        <v>270</v>
      </c>
      <c r="GL226" s="230" t="s">
        <v>270</v>
      </c>
      <c r="GM226" s="230" t="s">
        <v>270</v>
      </c>
      <c r="GN226" s="230" t="s">
        <v>270</v>
      </c>
      <c r="GO226" s="230" t="s">
        <v>270</v>
      </c>
      <c r="GP226" s="228"/>
      <c r="GQ226" s="229" cm="1">
        <f t="array" ref="GQ226">IF(OR(N226:ER226='Annex.1　DeclarationDesired'!$F$30),ROW(),"")</f>
        <v>226</v>
      </c>
      <c r="GR226" s="229"/>
    </row>
    <row r="227" spans="1:200" s="230" customFormat="1" ht="20.65" customHeight="1">
      <c r="A227" s="242" t="s">
        <v>1241</v>
      </c>
      <c r="B227" s="241" t="s">
        <v>1242</v>
      </c>
      <c r="C227" s="235" t="s">
        <v>502</v>
      </c>
      <c r="D227" s="235" t="s">
        <v>1243</v>
      </c>
      <c r="E227" s="235"/>
      <c r="F227" s="235"/>
      <c r="G227" s="235" t="s">
        <v>1244</v>
      </c>
      <c r="H227" s="235" t="s">
        <v>315</v>
      </c>
      <c r="I227" s="235" t="s">
        <v>1245</v>
      </c>
      <c r="J227" s="235" t="s">
        <v>315</v>
      </c>
      <c r="K227" s="235" t="s">
        <v>1245</v>
      </c>
      <c r="L227" s="235" t="s">
        <v>268</v>
      </c>
      <c r="M227" s="230" t="s">
        <v>298</v>
      </c>
      <c r="N227" s="230">
        <v>17020</v>
      </c>
      <c r="O227" s="230">
        <v>17030</v>
      </c>
      <c r="P227" s="230">
        <v>34030</v>
      </c>
      <c r="Q227" s="230">
        <v>40030</v>
      </c>
      <c r="R227" s="230">
        <v>63010</v>
      </c>
      <c r="S227" s="230">
        <v>4020</v>
      </c>
      <c r="BH227" s="230" t="s">
        <v>270</v>
      </c>
      <c r="BI227" s="230" t="s">
        <v>270</v>
      </c>
      <c r="BJ227" s="230" t="s">
        <v>270</v>
      </c>
      <c r="BK227" s="230" t="s">
        <v>270</v>
      </c>
      <c r="BL227" s="230" t="s">
        <v>270</v>
      </c>
      <c r="BM227" s="230" t="s">
        <v>270</v>
      </c>
      <c r="BN227" s="230" t="s">
        <v>270</v>
      </c>
      <c r="BO227" s="230" t="s">
        <v>270</v>
      </c>
      <c r="BP227" s="230" t="s">
        <v>270</v>
      </c>
      <c r="BQ227" s="230" t="s">
        <v>270</v>
      </c>
      <c r="BR227" s="230" t="s">
        <v>270</v>
      </c>
      <c r="BS227" s="230" t="s">
        <v>270</v>
      </c>
      <c r="BT227" s="230" t="s">
        <v>270</v>
      </c>
      <c r="BU227" s="230" t="s">
        <v>270</v>
      </c>
      <c r="BV227" s="230" t="s">
        <v>270</v>
      </c>
      <c r="BW227" s="230" t="s">
        <v>270</v>
      </c>
      <c r="BX227" s="230" t="s">
        <v>270</v>
      </c>
      <c r="BY227" s="230" t="s">
        <v>270</v>
      </c>
      <c r="BZ227" s="230" t="s">
        <v>270</v>
      </c>
      <c r="CA227" s="230" t="s">
        <v>270</v>
      </c>
      <c r="CB227" s="230" t="s">
        <v>270</v>
      </c>
      <c r="CC227" s="230" t="s">
        <v>270</v>
      </c>
      <c r="CD227" s="230" t="s">
        <v>270</v>
      </c>
      <c r="CE227" s="230" t="s">
        <v>270</v>
      </c>
      <c r="CF227" s="230" t="s">
        <v>270</v>
      </c>
      <c r="CG227" s="230" t="s">
        <v>270</v>
      </c>
      <c r="CH227" s="230" t="s">
        <v>270</v>
      </c>
      <c r="CI227" s="230" t="s">
        <v>270</v>
      </c>
      <c r="CJ227" s="230" t="s">
        <v>270</v>
      </c>
      <c r="CK227" s="230" t="s">
        <v>270</v>
      </c>
      <c r="CL227" s="230" t="s">
        <v>270</v>
      </c>
      <c r="CM227" s="230" t="s">
        <v>270</v>
      </c>
      <c r="CN227" s="230" t="s">
        <v>270</v>
      </c>
      <c r="CO227" s="230" t="s">
        <v>270</v>
      </c>
      <c r="CP227" s="230" t="s">
        <v>270</v>
      </c>
      <c r="CQ227" s="230" t="s">
        <v>270</v>
      </c>
      <c r="CR227" s="230" t="s">
        <v>270</v>
      </c>
      <c r="CS227" s="230" t="s">
        <v>270</v>
      </c>
      <c r="CT227" s="230" t="s">
        <v>270</v>
      </c>
      <c r="CU227" s="230" t="s">
        <v>270</v>
      </c>
      <c r="CV227" s="230" t="s">
        <v>270</v>
      </c>
      <c r="CW227" s="230" t="s">
        <v>270</v>
      </c>
      <c r="CX227" s="230" t="s">
        <v>270</v>
      </c>
      <c r="CY227" s="230" t="s">
        <v>270</v>
      </c>
      <c r="CZ227" s="230" t="s">
        <v>270</v>
      </c>
      <c r="DA227" s="230" t="s">
        <v>270</v>
      </c>
      <c r="DB227" s="230" t="s">
        <v>270</v>
      </c>
      <c r="DC227" s="230" t="s">
        <v>270</v>
      </c>
      <c r="DD227" s="230" t="s">
        <v>270</v>
      </c>
      <c r="DE227" s="230" t="s">
        <v>270</v>
      </c>
      <c r="DF227" s="230" t="s">
        <v>270</v>
      </c>
      <c r="DG227" s="230" t="s">
        <v>270</v>
      </c>
      <c r="DH227" s="230" t="s">
        <v>270</v>
      </c>
      <c r="DI227" s="230" t="s">
        <v>270</v>
      </c>
      <c r="DJ227" s="230" t="s">
        <v>270</v>
      </c>
      <c r="DK227" s="230" t="s">
        <v>270</v>
      </c>
      <c r="DL227" s="230" t="s">
        <v>270</v>
      </c>
      <c r="DM227" s="230" t="s">
        <v>270</v>
      </c>
      <c r="DN227" s="230" t="s">
        <v>270</v>
      </c>
      <c r="DO227" s="230" t="s">
        <v>270</v>
      </c>
      <c r="DP227" s="230" t="s">
        <v>270</v>
      </c>
      <c r="DQ227" s="230" t="s">
        <v>270</v>
      </c>
      <c r="DR227" s="230" t="s">
        <v>270</v>
      </c>
      <c r="DS227" s="230" t="s">
        <v>270</v>
      </c>
      <c r="DT227" s="230" t="s">
        <v>270</v>
      </c>
      <c r="DU227" s="230" t="s">
        <v>270</v>
      </c>
      <c r="DV227" s="230" t="s">
        <v>270</v>
      </c>
      <c r="DW227" s="230" t="s">
        <v>270</v>
      </c>
      <c r="DX227" s="230" t="s">
        <v>270</v>
      </c>
      <c r="DY227" s="230" t="s">
        <v>270</v>
      </c>
      <c r="DZ227" s="230" t="s">
        <v>270</v>
      </c>
      <c r="EA227" s="230" t="s">
        <v>270</v>
      </c>
      <c r="EB227" s="230" t="s">
        <v>270</v>
      </c>
      <c r="EC227" s="230" t="s">
        <v>270</v>
      </c>
      <c r="ED227" s="230" t="s">
        <v>270</v>
      </c>
      <c r="EE227" s="230" t="s">
        <v>270</v>
      </c>
      <c r="EF227" s="230" t="s">
        <v>270</v>
      </c>
      <c r="EG227" s="230" t="s">
        <v>270</v>
      </c>
      <c r="EH227" s="230" t="s">
        <v>270</v>
      </c>
      <c r="EI227" s="230" t="s">
        <v>270</v>
      </c>
      <c r="EJ227" s="230" t="s">
        <v>270</v>
      </c>
      <c r="EK227" s="230" t="s">
        <v>270</v>
      </c>
      <c r="EL227" s="230" t="s">
        <v>270</v>
      </c>
      <c r="EM227" s="230" t="s">
        <v>270</v>
      </c>
      <c r="EN227" s="230" t="s">
        <v>270</v>
      </c>
      <c r="EO227" s="230" t="s">
        <v>270</v>
      </c>
      <c r="EP227" s="230" t="s">
        <v>270</v>
      </c>
      <c r="EQ227" s="230" t="s">
        <v>270</v>
      </c>
      <c r="ER227" s="230" t="s">
        <v>270</v>
      </c>
      <c r="ES227" s="230" t="s">
        <v>338</v>
      </c>
      <c r="ET227" s="230" t="s">
        <v>277</v>
      </c>
      <c r="EU227" s="230" t="s">
        <v>509</v>
      </c>
      <c r="EV227" s="230" t="s">
        <v>368</v>
      </c>
      <c r="EW227" s="230" t="s">
        <v>369</v>
      </c>
      <c r="EX227" s="230" t="s">
        <v>270</v>
      </c>
      <c r="EY227" s="230" t="s">
        <v>270</v>
      </c>
      <c r="EZ227" s="230" t="s">
        <v>270</v>
      </c>
      <c r="FA227" s="230" t="s">
        <v>270</v>
      </c>
      <c r="FB227" s="230" t="s">
        <v>270</v>
      </c>
      <c r="FC227" s="230" t="s">
        <v>270</v>
      </c>
      <c r="FD227" s="230" t="s">
        <v>270</v>
      </c>
      <c r="FE227" s="230" t="s">
        <v>270</v>
      </c>
      <c r="FF227" s="230" t="s">
        <v>270</v>
      </c>
      <c r="FG227" s="230" t="s">
        <v>270</v>
      </c>
      <c r="FH227" s="230" t="s">
        <v>270</v>
      </c>
      <c r="FI227" s="230" t="s">
        <v>270</v>
      </c>
      <c r="FJ227" s="230" t="s">
        <v>270</v>
      </c>
      <c r="FK227" s="230" t="s">
        <v>270</v>
      </c>
      <c r="FL227" s="230" t="s">
        <v>270</v>
      </c>
      <c r="FM227" s="230" t="s">
        <v>270</v>
      </c>
      <c r="FN227" s="230" t="s">
        <v>270</v>
      </c>
      <c r="FO227" s="230" t="s">
        <v>270</v>
      </c>
      <c r="FP227" s="230" t="s">
        <v>270</v>
      </c>
      <c r="FQ227" s="230" t="s">
        <v>270</v>
      </c>
      <c r="FR227" s="230" t="s">
        <v>270</v>
      </c>
      <c r="FS227" s="230" t="s">
        <v>270</v>
      </c>
      <c r="FT227" s="230" t="s">
        <v>270</v>
      </c>
      <c r="FU227" s="230" t="s">
        <v>270</v>
      </c>
      <c r="FV227" s="230" t="s">
        <v>270</v>
      </c>
      <c r="FW227" s="230" t="s">
        <v>270</v>
      </c>
      <c r="FX227" s="230" t="s">
        <v>270</v>
      </c>
      <c r="FY227" s="230" t="s">
        <v>270</v>
      </c>
      <c r="FZ227" s="230" t="s">
        <v>270</v>
      </c>
      <c r="GA227" s="230" t="s">
        <v>270</v>
      </c>
      <c r="GB227" s="230" t="s">
        <v>270</v>
      </c>
      <c r="GC227" s="230" t="s">
        <v>270</v>
      </c>
      <c r="GD227" s="230" t="s">
        <v>270</v>
      </c>
      <c r="GE227" s="230" t="s">
        <v>270</v>
      </c>
      <c r="GF227" s="230" t="s">
        <v>270</v>
      </c>
      <c r="GG227" s="230" t="s">
        <v>270</v>
      </c>
      <c r="GH227" s="230" t="s">
        <v>270</v>
      </c>
      <c r="GI227" s="230" t="s">
        <v>270</v>
      </c>
      <c r="GJ227" s="230" t="s">
        <v>270</v>
      </c>
      <c r="GK227" s="230" t="s">
        <v>270</v>
      </c>
      <c r="GL227" s="230" t="s">
        <v>270</v>
      </c>
      <c r="GM227" s="230" t="s">
        <v>270</v>
      </c>
      <c r="GN227" s="230" t="s">
        <v>270</v>
      </c>
      <c r="GO227" s="230" t="s">
        <v>270</v>
      </c>
      <c r="GP227" s="228"/>
      <c r="GQ227" s="229" cm="1">
        <f t="array" ref="GQ227">IF(OR(N227:ER227='Annex.1　DeclarationDesired'!$F$30),ROW(),"")</f>
        <v>227</v>
      </c>
      <c r="GR227" s="229"/>
    </row>
    <row r="228" spans="1:200" s="230" customFormat="1" ht="20.65" customHeight="1">
      <c r="A228" s="242" t="s">
        <v>1246</v>
      </c>
      <c r="B228" s="241" t="s">
        <v>1242</v>
      </c>
      <c r="C228" s="235" t="s">
        <v>502</v>
      </c>
      <c r="D228" s="235" t="s">
        <v>1247</v>
      </c>
      <c r="E228" s="235"/>
      <c r="F228" s="235"/>
      <c r="G228" s="235" t="s">
        <v>1244</v>
      </c>
      <c r="H228" s="235" t="s">
        <v>315</v>
      </c>
      <c r="I228" s="235" t="s">
        <v>1248</v>
      </c>
      <c r="J228" s="235" t="s">
        <v>315</v>
      </c>
      <c r="K228" s="235" t="s">
        <v>1248</v>
      </c>
      <c r="L228" s="235" t="s">
        <v>268</v>
      </c>
      <c r="M228" s="230" t="s">
        <v>298</v>
      </c>
      <c r="BH228" s="230" t="s">
        <v>270</v>
      </c>
      <c r="BI228" s="230" t="s">
        <v>270</v>
      </c>
      <c r="BJ228" s="230" t="s">
        <v>270</v>
      </c>
      <c r="BK228" s="230" t="s">
        <v>270</v>
      </c>
      <c r="BL228" s="230" t="s">
        <v>270</v>
      </c>
      <c r="BM228" s="230" t="s">
        <v>270</v>
      </c>
      <c r="BN228" s="230" t="s">
        <v>270</v>
      </c>
      <c r="BO228" s="230" t="s">
        <v>270</v>
      </c>
      <c r="BP228" s="230" t="s">
        <v>270</v>
      </c>
      <c r="BQ228" s="230" t="s">
        <v>270</v>
      </c>
      <c r="BR228" s="230" t="s">
        <v>270</v>
      </c>
      <c r="BS228" s="230" t="s">
        <v>270</v>
      </c>
      <c r="BT228" s="230" t="s">
        <v>270</v>
      </c>
      <c r="BU228" s="230" t="s">
        <v>270</v>
      </c>
      <c r="BV228" s="230" t="s">
        <v>270</v>
      </c>
      <c r="BW228" s="230" t="s">
        <v>270</v>
      </c>
      <c r="BX228" s="230" t="s">
        <v>270</v>
      </c>
      <c r="BY228" s="230" t="s">
        <v>270</v>
      </c>
      <c r="BZ228" s="230" t="s">
        <v>270</v>
      </c>
      <c r="CA228" s="230" t="s">
        <v>270</v>
      </c>
      <c r="CB228" s="230" t="s">
        <v>270</v>
      </c>
      <c r="CC228" s="230" t="s">
        <v>270</v>
      </c>
      <c r="CD228" s="230" t="s">
        <v>270</v>
      </c>
      <c r="CE228" s="230" t="s">
        <v>270</v>
      </c>
      <c r="CF228" s="230" t="s">
        <v>270</v>
      </c>
      <c r="CG228" s="230" t="s">
        <v>270</v>
      </c>
      <c r="CH228" s="230" t="s">
        <v>270</v>
      </c>
      <c r="CI228" s="230" t="s">
        <v>270</v>
      </c>
      <c r="CJ228" s="230" t="s">
        <v>270</v>
      </c>
      <c r="CK228" s="230" t="s">
        <v>270</v>
      </c>
      <c r="CL228" s="230" t="s">
        <v>270</v>
      </c>
      <c r="CM228" s="230" t="s">
        <v>270</v>
      </c>
      <c r="CN228" s="230" t="s">
        <v>270</v>
      </c>
      <c r="CO228" s="230" t="s">
        <v>270</v>
      </c>
      <c r="CP228" s="230" t="s">
        <v>270</v>
      </c>
      <c r="CQ228" s="230" t="s">
        <v>270</v>
      </c>
      <c r="CR228" s="230" t="s">
        <v>270</v>
      </c>
      <c r="CS228" s="230" t="s">
        <v>270</v>
      </c>
      <c r="CT228" s="230" t="s">
        <v>270</v>
      </c>
      <c r="CU228" s="230" t="s">
        <v>270</v>
      </c>
      <c r="CV228" s="230" t="s">
        <v>270</v>
      </c>
      <c r="CW228" s="230" t="s">
        <v>270</v>
      </c>
      <c r="CX228" s="230" t="s">
        <v>270</v>
      </c>
      <c r="CY228" s="230" t="s">
        <v>270</v>
      </c>
      <c r="CZ228" s="230" t="s">
        <v>270</v>
      </c>
      <c r="DA228" s="230" t="s">
        <v>270</v>
      </c>
      <c r="DB228" s="230" t="s">
        <v>270</v>
      </c>
      <c r="DC228" s="230" t="s">
        <v>270</v>
      </c>
      <c r="DD228" s="230" t="s">
        <v>270</v>
      </c>
      <c r="DE228" s="230" t="s">
        <v>270</v>
      </c>
      <c r="DF228" s="230" t="s">
        <v>270</v>
      </c>
      <c r="DG228" s="230" t="s">
        <v>270</v>
      </c>
      <c r="DH228" s="230" t="s">
        <v>270</v>
      </c>
      <c r="DI228" s="230" t="s">
        <v>270</v>
      </c>
      <c r="DJ228" s="230" t="s">
        <v>270</v>
      </c>
      <c r="DK228" s="230" t="s">
        <v>270</v>
      </c>
      <c r="DL228" s="230" t="s">
        <v>270</v>
      </c>
      <c r="DM228" s="230" t="s">
        <v>270</v>
      </c>
      <c r="DN228" s="230" t="s">
        <v>270</v>
      </c>
      <c r="DO228" s="230" t="s">
        <v>270</v>
      </c>
      <c r="DP228" s="230" t="s">
        <v>270</v>
      </c>
      <c r="DQ228" s="230" t="s">
        <v>270</v>
      </c>
      <c r="DR228" s="230" t="s">
        <v>270</v>
      </c>
      <c r="DS228" s="230" t="s">
        <v>270</v>
      </c>
      <c r="DT228" s="230" t="s">
        <v>270</v>
      </c>
      <c r="DU228" s="230" t="s">
        <v>270</v>
      </c>
      <c r="DV228" s="230" t="s">
        <v>270</v>
      </c>
      <c r="DW228" s="230" t="s">
        <v>270</v>
      </c>
      <c r="DX228" s="230" t="s">
        <v>270</v>
      </c>
      <c r="DY228" s="230" t="s">
        <v>270</v>
      </c>
      <c r="DZ228" s="230" t="s">
        <v>270</v>
      </c>
      <c r="EA228" s="230" t="s">
        <v>270</v>
      </c>
      <c r="EB228" s="230" t="s">
        <v>270</v>
      </c>
      <c r="EC228" s="230" t="s">
        <v>270</v>
      </c>
      <c r="ED228" s="230" t="s">
        <v>270</v>
      </c>
      <c r="EE228" s="230" t="s">
        <v>270</v>
      </c>
      <c r="EF228" s="230" t="s">
        <v>270</v>
      </c>
      <c r="EG228" s="230" t="s">
        <v>270</v>
      </c>
      <c r="EH228" s="230" t="s">
        <v>270</v>
      </c>
      <c r="EI228" s="230" t="s">
        <v>270</v>
      </c>
      <c r="EJ228" s="230" t="s">
        <v>270</v>
      </c>
      <c r="EK228" s="230" t="s">
        <v>270</v>
      </c>
      <c r="EL228" s="230" t="s">
        <v>270</v>
      </c>
      <c r="EM228" s="230" t="s">
        <v>270</v>
      </c>
      <c r="EN228" s="230" t="s">
        <v>270</v>
      </c>
      <c r="EO228" s="230" t="s">
        <v>270</v>
      </c>
      <c r="EP228" s="230" t="s">
        <v>270</v>
      </c>
      <c r="EQ228" s="230" t="s">
        <v>270</v>
      </c>
      <c r="ER228" s="230" t="s">
        <v>270</v>
      </c>
      <c r="ES228" s="230" t="s">
        <v>354</v>
      </c>
      <c r="ET228" s="230" t="s">
        <v>302</v>
      </c>
      <c r="EU228" s="230" t="s">
        <v>270</v>
      </c>
      <c r="EV228" s="230" t="s">
        <v>270</v>
      </c>
      <c r="EW228" s="230" t="s">
        <v>270</v>
      </c>
      <c r="EX228" s="230" t="s">
        <v>270</v>
      </c>
      <c r="EY228" s="230" t="s">
        <v>270</v>
      </c>
      <c r="EZ228" s="230" t="s">
        <v>270</v>
      </c>
      <c r="FA228" s="230" t="s">
        <v>270</v>
      </c>
      <c r="FB228" s="230" t="s">
        <v>270</v>
      </c>
      <c r="FC228" s="230" t="s">
        <v>270</v>
      </c>
      <c r="FD228" s="230" t="s">
        <v>270</v>
      </c>
      <c r="FE228" s="230" t="s">
        <v>270</v>
      </c>
      <c r="FF228" s="230" t="s">
        <v>270</v>
      </c>
      <c r="FG228" s="230" t="s">
        <v>270</v>
      </c>
      <c r="FH228" s="230" t="s">
        <v>270</v>
      </c>
      <c r="FI228" s="230" t="s">
        <v>270</v>
      </c>
      <c r="FJ228" s="230" t="s">
        <v>270</v>
      </c>
      <c r="FK228" s="230" t="s">
        <v>270</v>
      </c>
      <c r="FL228" s="230" t="s">
        <v>270</v>
      </c>
      <c r="FM228" s="230" t="s">
        <v>270</v>
      </c>
      <c r="FN228" s="230" t="s">
        <v>270</v>
      </c>
      <c r="FO228" s="230" t="s">
        <v>270</v>
      </c>
      <c r="FP228" s="230" t="s">
        <v>270</v>
      </c>
      <c r="FQ228" s="230" t="s">
        <v>270</v>
      </c>
      <c r="FR228" s="230" t="s">
        <v>270</v>
      </c>
      <c r="FS228" s="230" t="s">
        <v>270</v>
      </c>
      <c r="FT228" s="230" t="s">
        <v>270</v>
      </c>
      <c r="FU228" s="230" t="s">
        <v>270</v>
      </c>
      <c r="FV228" s="230" t="s">
        <v>270</v>
      </c>
      <c r="FW228" s="230" t="s">
        <v>270</v>
      </c>
      <c r="FX228" s="230" t="s">
        <v>270</v>
      </c>
      <c r="FY228" s="230" t="s">
        <v>270</v>
      </c>
      <c r="FZ228" s="230" t="s">
        <v>270</v>
      </c>
      <c r="GA228" s="230" t="s">
        <v>270</v>
      </c>
      <c r="GB228" s="230" t="s">
        <v>270</v>
      </c>
      <c r="GC228" s="230" t="s">
        <v>270</v>
      </c>
      <c r="GD228" s="230" t="s">
        <v>270</v>
      </c>
      <c r="GE228" s="230" t="s">
        <v>270</v>
      </c>
      <c r="GF228" s="230" t="s">
        <v>270</v>
      </c>
      <c r="GG228" s="230" t="s">
        <v>270</v>
      </c>
      <c r="GH228" s="230" t="s">
        <v>270</v>
      </c>
      <c r="GI228" s="230" t="s">
        <v>270</v>
      </c>
      <c r="GJ228" s="230" t="s">
        <v>270</v>
      </c>
      <c r="GK228" s="230" t="s">
        <v>270</v>
      </c>
      <c r="GL228" s="230" t="s">
        <v>270</v>
      </c>
      <c r="GM228" s="230" t="s">
        <v>270</v>
      </c>
      <c r="GN228" s="230" t="s">
        <v>270</v>
      </c>
      <c r="GO228" s="230" t="s">
        <v>270</v>
      </c>
      <c r="GP228" s="228"/>
      <c r="GQ228" s="229" cm="1">
        <f t="array" ref="GQ228">IF(OR(N228:ER228='Annex.1　DeclarationDesired'!$F$30),ROW(),"")</f>
        <v>228</v>
      </c>
      <c r="GR228" s="229"/>
    </row>
    <row r="229" spans="1:200" s="230" customFormat="1" ht="20.65" customHeight="1">
      <c r="A229" s="242" t="s">
        <v>1249</v>
      </c>
      <c r="B229" s="241" t="s">
        <v>1242</v>
      </c>
      <c r="C229" s="235" t="s">
        <v>502</v>
      </c>
      <c r="D229" s="235" t="s">
        <v>1250</v>
      </c>
      <c r="E229" s="235"/>
      <c r="F229" s="235"/>
      <c r="G229" s="235" t="s">
        <v>1244</v>
      </c>
      <c r="H229" s="235" t="s">
        <v>315</v>
      </c>
      <c r="I229" s="235" t="s">
        <v>1251</v>
      </c>
      <c r="J229" s="235" t="s">
        <v>315</v>
      </c>
      <c r="K229" s="235" t="s">
        <v>1251</v>
      </c>
      <c r="L229" s="235" t="s">
        <v>268</v>
      </c>
      <c r="M229" s="230" t="s">
        <v>298</v>
      </c>
      <c r="BH229" s="230" t="s">
        <v>270</v>
      </c>
      <c r="BI229" s="230" t="s">
        <v>270</v>
      </c>
      <c r="BJ229" s="230" t="s">
        <v>270</v>
      </c>
      <c r="BK229" s="230" t="s">
        <v>270</v>
      </c>
      <c r="BL229" s="230" t="s">
        <v>270</v>
      </c>
      <c r="BM229" s="230" t="s">
        <v>270</v>
      </c>
      <c r="BN229" s="230" t="s">
        <v>270</v>
      </c>
      <c r="BO229" s="230" t="s">
        <v>270</v>
      </c>
      <c r="BP229" s="230" t="s">
        <v>270</v>
      </c>
      <c r="BQ229" s="230" t="s">
        <v>270</v>
      </c>
      <c r="BR229" s="230" t="s">
        <v>270</v>
      </c>
      <c r="BS229" s="230" t="s">
        <v>270</v>
      </c>
      <c r="BT229" s="230" t="s">
        <v>270</v>
      </c>
      <c r="BU229" s="230" t="s">
        <v>270</v>
      </c>
      <c r="BV229" s="230" t="s">
        <v>270</v>
      </c>
      <c r="BW229" s="230" t="s">
        <v>270</v>
      </c>
      <c r="BX229" s="230" t="s">
        <v>270</v>
      </c>
      <c r="BY229" s="230" t="s">
        <v>270</v>
      </c>
      <c r="BZ229" s="230" t="s">
        <v>270</v>
      </c>
      <c r="CA229" s="230" t="s">
        <v>270</v>
      </c>
      <c r="CB229" s="230" t="s">
        <v>270</v>
      </c>
      <c r="CC229" s="230" t="s">
        <v>270</v>
      </c>
      <c r="CD229" s="230" t="s">
        <v>270</v>
      </c>
      <c r="CE229" s="230" t="s">
        <v>270</v>
      </c>
      <c r="CF229" s="230" t="s">
        <v>270</v>
      </c>
      <c r="CG229" s="230" t="s">
        <v>270</v>
      </c>
      <c r="CH229" s="230" t="s">
        <v>270</v>
      </c>
      <c r="CI229" s="230" t="s">
        <v>270</v>
      </c>
      <c r="CJ229" s="230" t="s">
        <v>270</v>
      </c>
      <c r="CK229" s="230" t="s">
        <v>270</v>
      </c>
      <c r="CL229" s="230" t="s">
        <v>270</v>
      </c>
      <c r="CM229" s="230" t="s">
        <v>270</v>
      </c>
      <c r="CN229" s="230" t="s">
        <v>270</v>
      </c>
      <c r="CO229" s="230" t="s">
        <v>270</v>
      </c>
      <c r="CP229" s="230" t="s">
        <v>270</v>
      </c>
      <c r="CQ229" s="230" t="s">
        <v>270</v>
      </c>
      <c r="CR229" s="230" t="s">
        <v>270</v>
      </c>
      <c r="CS229" s="230" t="s">
        <v>270</v>
      </c>
      <c r="CT229" s="230" t="s">
        <v>270</v>
      </c>
      <c r="CU229" s="230" t="s">
        <v>270</v>
      </c>
      <c r="CV229" s="230" t="s">
        <v>270</v>
      </c>
      <c r="CW229" s="230" t="s">
        <v>270</v>
      </c>
      <c r="CX229" s="230" t="s">
        <v>270</v>
      </c>
      <c r="CY229" s="230" t="s">
        <v>270</v>
      </c>
      <c r="CZ229" s="230" t="s">
        <v>270</v>
      </c>
      <c r="DA229" s="230" t="s">
        <v>270</v>
      </c>
      <c r="DB229" s="230" t="s">
        <v>270</v>
      </c>
      <c r="DC229" s="230" t="s">
        <v>270</v>
      </c>
      <c r="DD229" s="230" t="s">
        <v>270</v>
      </c>
      <c r="DE229" s="230" t="s">
        <v>270</v>
      </c>
      <c r="DF229" s="230" t="s">
        <v>270</v>
      </c>
      <c r="DG229" s="230" t="s">
        <v>270</v>
      </c>
      <c r="DH229" s="230" t="s">
        <v>270</v>
      </c>
      <c r="DI229" s="230" t="s">
        <v>270</v>
      </c>
      <c r="DJ229" s="230" t="s">
        <v>270</v>
      </c>
      <c r="DK229" s="230" t="s">
        <v>270</v>
      </c>
      <c r="DL229" s="230" t="s">
        <v>270</v>
      </c>
      <c r="DM229" s="230" t="s">
        <v>270</v>
      </c>
      <c r="DN229" s="230" t="s">
        <v>270</v>
      </c>
      <c r="DO229" s="230" t="s">
        <v>270</v>
      </c>
      <c r="DP229" s="230" t="s">
        <v>270</v>
      </c>
      <c r="DQ229" s="230" t="s">
        <v>270</v>
      </c>
      <c r="DR229" s="230" t="s">
        <v>270</v>
      </c>
      <c r="DS229" s="230" t="s">
        <v>270</v>
      </c>
      <c r="DT229" s="230" t="s">
        <v>270</v>
      </c>
      <c r="DU229" s="230" t="s">
        <v>270</v>
      </c>
      <c r="DV229" s="230" t="s">
        <v>270</v>
      </c>
      <c r="DW229" s="230" t="s">
        <v>270</v>
      </c>
      <c r="DX229" s="230" t="s">
        <v>270</v>
      </c>
      <c r="DY229" s="230" t="s">
        <v>270</v>
      </c>
      <c r="DZ229" s="230" t="s">
        <v>270</v>
      </c>
      <c r="EA229" s="230" t="s">
        <v>270</v>
      </c>
      <c r="EB229" s="230" t="s">
        <v>270</v>
      </c>
      <c r="EC229" s="230" t="s">
        <v>270</v>
      </c>
      <c r="ED229" s="230" t="s">
        <v>270</v>
      </c>
      <c r="EE229" s="230" t="s">
        <v>270</v>
      </c>
      <c r="EF229" s="230" t="s">
        <v>270</v>
      </c>
      <c r="EG229" s="230" t="s">
        <v>270</v>
      </c>
      <c r="EH229" s="230" t="s">
        <v>270</v>
      </c>
      <c r="EI229" s="230" t="s">
        <v>270</v>
      </c>
      <c r="EJ229" s="230" t="s">
        <v>270</v>
      </c>
      <c r="EK229" s="230" t="s">
        <v>270</v>
      </c>
      <c r="EL229" s="230" t="s">
        <v>270</v>
      </c>
      <c r="EM229" s="230" t="s">
        <v>270</v>
      </c>
      <c r="EN229" s="230" t="s">
        <v>270</v>
      </c>
      <c r="EO229" s="230" t="s">
        <v>270</v>
      </c>
      <c r="EP229" s="230" t="s">
        <v>270</v>
      </c>
      <c r="EQ229" s="230" t="s">
        <v>270</v>
      </c>
      <c r="ER229" s="230" t="s">
        <v>270</v>
      </c>
      <c r="ES229" s="230" t="s">
        <v>277</v>
      </c>
      <c r="ET229" s="230" t="s">
        <v>270</v>
      </c>
      <c r="EU229" s="230" t="s">
        <v>270</v>
      </c>
      <c r="EV229" s="230" t="s">
        <v>270</v>
      </c>
      <c r="EW229" s="230" t="s">
        <v>270</v>
      </c>
      <c r="EX229" s="230" t="s">
        <v>270</v>
      </c>
      <c r="EY229" s="230" t="s">
        <v>270</v>
      </c>
      <c r="EZ229" s="230" t="s">
        <v>270</v>
      </c>
      <c r="FA229" s="230" t="s">
        <v>270</v>
      </c>
      <c r="FB229" s="230" t="s">
        <v>270</v>
      </c>
      <c r="FC229" s="230" t="s">
        <v>270</v>
      </c>
      <c r="FD229" s="230" t="s">
        <v>270</v>
      </c>
      <c r="FE229" s="230" t="s">
        <v>270</v>
      </c>
      <c r="FF229" s="230" t="s">
        <v>270</v>
      </c>
      <c r="FG229" s="230" t="s">
        <v>270</v>
      </c>
      <c r="FH229" s="230" t="s">
        <v>270</v>
      </c>
      <c r="FI229" s="230" t="s">
        <v>270</v>
      </c>
      <c r="FJ229" s="230" t="s">
        <v>270</v>
      </c>
      <c r="FK229" s="230" t="s">
        <v>270</v>
      </c>
      <c r="FL229" s="230" t="s">
        <v>270</v>
      </c>
      <c r="FM229" s="230" t="s">
        <v>270</v>
      </c>
      <c r="FN229" s="230" t="s">
        <v>270</v>
      </c>
      <c r="FO229" s="230" t="s">
        <v>270</v>
      </c>
      <c r="FP229" s="230" t="s">
        <v>270</v>
      </c>
      <c r="FQ229" s="230" t="s">
        <v>270</v>
      </c>
      <c r="FR229" s="230" t="s">
        <v>270</v>
      </c>
      <c r="FS229" s="230" t="s">
        <v>270</v>
      </c>
      <c r="FT229" s="230" t="s">
        <v>270</v>
      </c>
      <c r="FU229" s="230" t="s">
        <v>270</v>
      </c>
      <c r="FV229" s="230" t="s">
        <v>270</v>
      </c>
      <c r="FW229" s="230" t="s">
        <v>270</v>
      </c>
      <c r="FX229" s="230" t="s">
        <v>270</v>
      </c>
      <c r="FY229" s="230" t="s">
        <v>270</v>
      </c>
      <c r="FZ229" s="230" t="s">
        <v>270</v>
      </c>
      <c r="GA229" s="230" t="s">
        <v>270</v>
      </c>
      <c r="GB229" s="230" t="s">
        <v>270</v>
      </c>
      <c r="GC229" s="230" t="s">
        <v>270</v>
      </c>
      <c r="GD229" s="230" t="s">
        <v>270</v>
      </c>
      <c r="GE229" s="230" t="s">
        <v>270</v>
      </c>
      <c r="GF229" s="230" t="s">
        <v>270</v>
      </c>
      <c r="GG229" s="230" t="s">
        <v>270</v>
      </c>
      <c r="GH229" s="230" t="s">
        <v>270</v>
      </c>
      <c r="GI229" s="230" t="s">
        <v>270</v>
      </c>
      <c r="GJ229" s="230" t="s">
        <v>270</v>
      </c>
      <c r="GK229" s="230" t="s">
        <v>270</v>
      </c>
      <c r="GL229" s="230" t="s">
        <v>270</v>
      </c>
      <c r="GM229" s="230" t="s">
        <v>270</v>
      </c>
      <c r="GN229" s="230" t="s">
        <v>270</v>
      </c>
      <c r="GO229" s="230" t="s">
        <v>270</v>
      </c>
      <c r="GP229" s="228"/>
      <c r="GQ229" s="229" cm="1">
        <f t="array" ref="GQ229">IF(OR(N229:ER229='Annex.1　DeclarationDesired'!$F$30),ROW(),"")</f>
        <v>229</v>
      </c>
      <c r="GR229" s="229"/>
    </row>
    <row r="230" spans="1:200" s="230" customFormat="1" ht="20.65" customHeight="1">
      <c r="A230" s="242" t="s">
        <v>1252</v>
      </c>
      <c r="B230" s="241" t="s">
        <v>1242</v>
      </c>
      <c r="C230" s="235" t="s">
        <v>502</v>
      </c>
      <c r="D230" s="235" t="s">
        <v>1253</v>
      </c>
      <c r="E230" s="235" t="s">
        <v>1254</v>
      </c>
      <c r="F230" s="235" t="s">
        <v>1255</v>
      </c>
      <c r="G230" s="235" t="s">
        <v>1244</v>
      </c>
      <c r="H230" s="235" t="s">
        <v>315</v>
      </c>
      <c r="I230" s="235" t="s">
        <v>1256</v>
      </c>
      <c r="J230" s="235" t="s">
        <v>315</v>
      </c>
      <c r="K230" s="235" t="s">
        <v>1256</v>
      </c>
      <c r="L230" s="235" t="s">
        <v>268</v>
      </c>
      <c r="M230" s="230" t="s">
        <v>298</v>
      </c>
      <c r="N230" s="230">
        <v>41040</v>
      </c>
      <c r="BH230" s="230" t="s">
        <v>270</v>
      </c>
      <c r="BI230" s="230" t="s">
        <v>270</v>
      </c>
      <c r="BJ230" s="230" t="s">
        <v>270</v>
      </c>
      <c r="BK230" s="230" t="s">
        <v>270</v>
      </c>
      <c r="BL230" s="230" t="s">
        <v>270</v>
      </c>
      <c r="BM230" s="230" t="s">
        <v>270</v>
      </c>
      <c r="BN230" s="230" t="s">
        <v>270</v>
      </c>
      <c r="BO230" s="230" t="s">
        <v>270</v>
      </c>
      <c r="BP230" s="230" t="s">
        <v>270</v>
      </c>
      <c r="BQ230" s="230" t="s">
        <v>270</v>
      </c>
      <c r="BR230" s="230" t="s">
        <v>270</v>
      </c>
      <c r="BS230" s="230" t="s">
        <v>270</v>
      </c>
      <c r="BT230" s="230" t="s">
        <v>270</v>
      </c>
      <c r="BU230" s="230" t="s">
        <v>270</v>
      </c>
      <c r="BV230" s="230" t="s">
        <v>270</v>
      </c>
      <c r="BW230" s="230" t="s">
        <v>270</v>
      </c>
      <c r="BX230" s="230" t="s">
        <v>270</v>
      </c>
      <c r="BY230" s="230" t="s">
        <v>270</v>
      </c>
      <c r="BZ230" s="230" t="s">
        <v>270</v>
      </c>
      <c r="CA230" s="230" t="s">
        <v>270</v>
      </c>
      <c r="CB230" s="230" t="s">
        <v>270</v>
      </c>
      <c r="CC230" s="230" t="s">
        <v>270</v>
      </c>
      <c r="CD230" s="230" t="s">
        <v>270</v>
      </c>
      <c r="CE230" s="230" t="s">
        <v>270</v>
      </c>
      <c r="CF230" s="230" t="s">
        <v>270</v>
      </c>
      <c r="CG230" s="230" t="s">
        <v>270</v>
      </c>
      <c r="CH230" s="230" t="s">
        <v>270</v>
      </c>
      <c r="CI230" s="230" t="s">
        <v>270</v>
      </c>
      <c r="CJ230" s="230" t="s">
        <v>270</v>
      </c>
      <c r="CK230" s="230" t="s">
        <v>270</v>
      </c>
      <c r="CL230" s="230" t="s">
        <v>270</v>
      </c>
      <c r="CM230" s="230" t="s">
        <v>270</v>
      </c>
      <c r="CN230" s="230" t="s">
        <v>270</v>
      </c>
      <c r="CO230" s="230" t="s">
        <v>270</v>
      </c>
      <c r="CP230" s="230" t="s">
        <v>270</v>
      </c>
      <c r="CQ230" s="230" t="s">
        <v>270</v>
      </c>
      <c r="CR230" s="230" t="s">
        <v>270</v>
      </c>
      <c r="CS230" s="230" t="s">
        <v>270</v>
      </c>
      <c r="CT230" s="230" t="s">
        <v>270</v>
      </c>
      <c r="CU230" s="230" t="s">
        <v>270</v>
      </c>
      <c r="CV230" s="230" t="s">
        <v>270</v>
      </c>
      <c r="CW230" s="230" t="s">
        <v>270</v>
      </c>
      <c r="CX230" s="230" t="s">
        <v>270</v>
      </c>
      <c r="CY230" s="230" t="s">
        <v>270</v>
      </c>
      <c r="CZ230" s="230" t="s">
        <v>270</v>
      </c>
      <c r="DA230" s="230" t="s">
        <v>270</v>
      </c>
      <c r="DB230" s="230" t="s">
        <v>270</v>
      </c>
      <c r="DC230" s="230" t="s">
        <v>270</v>
      </c>
      <c r="DD230" s="230" t="s">
        <v>270</v>
      </c>
      <c r="DE230" s="230" t="s">
        <v>270</v>
      </c>
      <c r="DF230" s="230" t="s">
        <v>270</v>
      </c>
      <c r="DG230" s="230" t="s">
        <v>270</v>
      </c>
      <c r="DH230" s="230" t="s">
        <v>270</v>
      </c>
      <c r="DI230" s="230" t="s">
        <v>270</v>
      </c>
      <c r="DJ230" s="230" t="s">
        <v>270</v>
      </c>
      <c r="DK230" s="230" t="s">
        <v>270</v>
      </c>
      <c r="DL230" s="230" t="s">
        <v>270</v>
      </c>
      <c r="DM230" s="230" t="s">
        <v>270</v>
      </c>
      <c r="DN230" s="230" t="s">
        <v>270</v>
      </c>
      <c r="DO230" s="230" t="s">
        <v>270</v>
      </c>
      <c r="DP230" s="230" t="s">
        <v>270</v>
      </c>
      <c r="DQ230" s="230" t="s">
        <v>270</v>
      </c>
      <c r="DR230" s="230" t="s">
        <v>270</v>
      </c>
      <c r="DS230" s="230" t="s">
        <v>270</v>
      </c>
      <c r="DT230" s="230" t="s">
        <v>270</v>
      </c>
      <c r="DU230" s="230" t="s">
        <v>270</v>
      </c>
      <c r="DV230" s="230" t="s">
        <v>270</v>
      </c>
      <c r="DW230" s="230" t="s">
        <v>270</v>
      </c>
      <c r="DX230" s="230" t="s">
        <v>270</v>
      </c>
      <c r="DY230" s="230" t="s">
        <v>270</v>
      </c>
      <c r="DZ230" s="230" t="s">
        <v>270</v>
      </c>
      <c r="EA230" s="230" t="s">
        <v>270</v>
      </c>
      <c r="EB230" s="230" t="s">
        <v>270</v>
      </c>
      <c r="EC230" s="230" t="s">
        <v>270</v>
      </c>
      <c r="ED230" s="230" t="s">
        <v>270</v>
      </c>
      <c r="EE230" s="230" t="s">
        <v>270</v>
      </c>
      <c r="EF230" s="230" t="s">
        <v>270</v>
      </c>
      <c r="EG230" s="230" t="s">
        <v>270</v>
      </c>
      <c r="EH230" s="230" t="s">
        <v>270</v>
      </c>
      <c r="EI230" s="230" t="s">
        <v>270</v>
      </c>
      <c r="EJ230" s="230" t="s">
        <v>270</v>
      </c>
      <c r="EK230" s="230" t="s">
        <v>270</v>
      </c>
      <c r="EL230" s="230" t="s">
        <v>270</v>
      </c>
      <c r="EM230" s="230" t="s">
        <v>270</v>
      </c>
      <c r="EN230" s="230" t="s">
        <v>270</v>
      </c>
      <c r="EO230" s="230" t="s">
        <v>270</v>
      </c>
      <c r="EP230" s="230" t="s">
        <v>270</v>
      </c>
      <c r="EQ230" s="230" t="s">
        <v>270</v>
      </c>
      <c r="ER230" s="230" t="s">
        <v>270</v>
      </c>
      <c r="ES230" s="230" t="s">
        <v>358</v>
      </c>
      <c r="ET230" s="230" t="s">
        <v>270</v>
      </c>
      <c r="EU230" s="230" t="s">
        <v>270</v>
      </c>
      <c r="EV230" s="230" t="s">
        <v>270</v>
      </c>
      <c r="EW230" s="230" t="s">
        <v>270</v>
      </c>
      <c r="EX230" s="230" t="s">
        <v>270</v>
      </c>
      <c r="EY230" s="230" t="s">
        <v>270</v>
      </c>
      <c r="EZ230" s="230" t="s">
        <v>270</v>
      </c>
      <c r="FA230" s="230" t="s">
        <v>270</v>
      </c>
      <c r="FB230" s="230" t="s">
        <v>270</v>
      </c>
      <c r="FC230" s="230" t="s">
        <v>270</v>
      </c>
      <c r="FD230" s="230" t="s">
        <v>270</v>
      </c>
      <c r="FE230" s="230" t="s">
        <v>270</v>
      </c>
      <c r="FF230" s="230" t="s">
        <v>270</v>
      </c>
      <c r="FG230" s="230" t="s">
        <v>270</v>
      </c>
      <c r="FH230" s="230" t="s">
        <v>270</v>
      </c>
      <c r="FI230" s="230" t="s">
        <v>270</v>
      </c>
      <c r="FJ230" s="230" t="s">
        <v>270</v>
      </c>
      <c r="FK230" s="230" t="s">
        <v>270</v>
      </c>
      <c r="FL230" s="230" t="s">
        <v>270</v>
      </c>
      <c r="FM230" s="230" t="s">
        <v>270</v>
      </c>
      <c r="FN230" s="230" t="s">
        <v>270</v>
      </c>
      <c r="FO230" s="230" t="s">
        <v>270</v>
      </c>
      <c r="FP230" s="230" t="s">
        <v>270</v>
      </c>
      <c r="FQ230" s="230" t="s">
        <v>270</v>
      </c>
      <c r="FR230" s="230" t="s">
        <v>270</v>
      </c>
      <c r="FS230" s="230" t="s">
        <v>270</v>
      </c>
      <c r="FT230" s="230" t="s">
        <v>270</v>
      </c>
      <c r="FU230" s="230" t="s">
        <v>270</v>
      </c>
      <c r="FV230" s="230" t="s">
        <v>270</v>
      </c>
      <c r="FW230" s="230" t="s">
        <v>270</v>
      </c>
      <c r="FX230" s="230" t="s">
        <v>270</v>
      </c>
      <c r="FY230" s="230" t="s">
        <v>270</v>
      </c>
      <c r="FZ230" s="230" t="s">
        <v>270</v>
      </c>
      <c r="GA230" s="230" t="s">
        <v>270</v>
      </c>
      <c r="GB230" s="230" t="s">
        <v>270</v>
      </c>
      <c r="GC230" s="230" t="s">
        <v>270</v>
      </c>
      <c r="GD230" s="230" t="s">
        <v>270</v>
      </c>
      <c r="GE230" s="230" t="s">
        <v>270</v>
      </c>
      <c r="GF230" s="230" t="s">
        <v>270</v>
      </c>
      <c r="GG230" s="230" t="s">
        <v>270</v>
      </c>
      <c r="GH230" s="230" t="s">
        <v>270</v>
      </c>
      <c r="GI230" s="230" t="s">
        <v>270</v>
      </c>
      <c r="GJ230" s="230" t="s">
        <v>270</v>
      </c>
      <c r="GK230" s="230" t="s">
        <v>270</v>
      </c>
      <c r="GL230" s="230" t="s">
        <v>270</v>
      </c>
      <c r="GM230" s="230" t="s">
        <v>270</v>
      </c>
      <c r="GN230" s="230" t="s">
        <v>270</v>
      </c>
      <c r="GO230" s="230" t="s">
        <v>270</v>
      </c>
      <c r="GP230" s="228"/>
      <c r="GQ230" s="229" cm="1">
        <f t="array" ref="GQ230">IF(OR(N230:ER230='Annex.1　DeclarationDesired'!$F$30),ROW(),"")</f>
        <v>230</v>
      </c>
      <c r="GR230" s="229"/>
    </row>
    <row r="231" spans="1:200" s="230" customFormat="1" ht="20.65" customHeight="1">
      <c r="A231" s="242" t="s">
        <v>1257</v>
      </c>
      <c r="B231" s="241" t="s">
        <v>1242</v>
      </c>
      <c r="C231" s="235" t="s">
        <v>502</v>
      </c>
      <c r="D231" s="235" t="s">
        <v>1253</v>
      </c>
      <c r="E231" s="235" t="s">
        <v>1258</v>
      </c>
      <c r="F231" s="235" t="s">
        <v>1259</v>
      </c>
      <c r="G231" s="235" t="s">
        <v>1244</v>
      </c>
      <c r="H231" s="235" t="s">
        <v>315</v>
      </c>
      <c r="I231" s="235" t="s">
        <v>1256</v>
      </c>
      <c r="J231" s="235" t="s">
        <v>315</v>
      </c>
      <c r="K231" s="235" t="s">
        <v>1256</v>
      </c>
      <c r="L231" s="235" t="s">
        <v>268</v>
      </c>
      <c r="M231" s="230" t="s">
        <v>298</v>
      </c>
      <c r="N231" s="230">
        <v>41040</v>
      </c>
      <c r="BH231" s="230" t="s">
        <v>270</v>
      </c>
      <c r="BI231" s="230" t="s">
        <v>270</v>
      </c>
      <c r="BJ231" s="230" t="s">
        <v>270</v>
      </c>
      <c r="BK231" s="230" t="s">
        <v>270</v>
      </c>
      <c r="BL231" s="230" t="s">
        <v>270</v>
      </c>
      <c r="BM231" s="230" t="s">
        <v>270</v>
      </c>
      <c r="BN231" s="230" t="s">
        <v>270</v>
      </c>
      <c r="BO231" s="230" t="s">
        <v>270</v>
      </c>
      <c r="BP231" s="230" t="s">
        <v>270</v>
      </c>
      <c r="BQ231" s="230" t="s">
        <v>270</v>
      </c>
      <c r="BR231" s="230" t="s">
        <v>270</v>
      </c>
      <c r="BS231" s="230" t="s">
        <v>270</v>
      </c>
      <c r="BT231" s="230" t="s">
        <v>270</v>
      </c>
      <c r="BU231" s="230" t="s">
        <v>270</v>
      </c>
      <c r="BV231" s="230" t="s">
        <v>270</v>
      </c>
      <c r="BW231" s="230" t="s">
        <v>270</v>
      </c>
      <c r="BX231" s="230" t="s">
        <v>270</v>
      </c>
      <c r="BY231" s="230" t="s">
        <v>270</v>
      </c>
      <c r="BZ231" s="230" t="s">
        <v>270</v>
      </c>
      <c r="CA231" s="230" t="s">
        <v>270</v>
      </c>
      <c r="CB231" s="230" t="s">
        <v>270</v>
      </c>
      <c r="CC231" s="230" t="s">
        <v>270</v>
      </c>
      <c r="CD231" s="230" t="s">
        <v>270</v>
      </c>
      <c r="CE231" s="230" t="s">
        <v>270</v>
      </c>
      <c r="CF231" s="230" t="s">
        <v>270</v>
      </c>
      <c r="CG231" s="230" t="s">
        <v>270</v>
      </c>
      <c r="CH231" s="230" t="s">
        <v>270</v>
      </c>
      <c r="CI231" s="230" t="s">
        <v>270</v>
      </c>
      <c r="CJ231" s="230" t="s">
        <v>270</v>
      </c>
      <c r="CK231" s="230" t="s">
        <v>270</v>
      </c>
      <c r="CL231" s="230" t="s">
        <v>270</v>
      </c>
      <c r="CM231" s="230" t="s">
        <v>270</v>
      </c>
      <c r="CN231" s="230" t="s">
        <v>270</v>
      </c>
      <c r="CO231" s="230" t="s">
        <v>270</v>
      </c>
      <c r="CP231" s="230" t="s">
        <v>270</v>
      </c>
      <c r="CQ231" s="230" t="s">
        <v>270</v>
      </c>
      <c r="CR231" s="230" t="s">
        <v>270</v>
      </c>
      <c r="CS231" s="230" t="s">
        <v>270</v>
      </c>
      <c r="CT231" s="230" t="s">
        <v>270</v>
      </c>
      <c r="CU231" s="230" t="s">
        <v>270</v>
      </c>
      <c r="CV231" s="230" t="s">
        <v>270</v>
      </c>
      <c r="CW231" s="230" t="s">
        <v>270</v>
      </c>
      <c r="CX231" s="230" t="s">
        <v>270</v>
      </c>
      <c r="CY231" s="230" t="s">
        <v>270</v>
      </c>
      <c r="CZ231" s="230" t="s">
        <v>270</v>
      </c>
      <c r="DA231" s="230" t="s">
        <v>270</v>
      </c>
      <c r="DB231" s="230" t="s">
        <v>270</v>
      </c>
      <c r="DC231" s="230" t="s">
        <v>270</v>
      </c>
      <c r="DD231" s="230" t="s">
        <v>270</v>
      </c>
      <c r="DE231" s="230" t="s">
        <v>270</v>
      </c>
      <c r="DF231" s="230" t="s">
        <v>270</v>
      </c>
      <c r="DG231" s="230" t="s">
        <v>270</v>
      </c>
      <c r="DH231" s="230" t="s">
        <v>270</v>
      </c>
      <c r="DI231" s="230" t="s">
        <v>270</v>
      </c>
      <c r="DJ231" s="230" t="s">
        <v>270</v>
      </c>
      <c r="DK231" s="230" t="s">
        <v>270</v>
      </c>
      <c r="DL231" s="230" t="s">
        <v>270</v>
      </c>
      <c r="DM231" s="230" t="s">
        <v>270</v>
      </c>
      <c r="DN231" s="230" t="s">
        <v>270</v>
      </c>
      <c r="DO231" s="230" t="s">
        <v>270</v>
      </c>
      <c r="DP231" s="230" t="s">
        <v>270</v>
      </c>
      <c r="DQ231" s="230" t="s">
        <v>270</v>
      </c>
      <c r="DR231" s="230" t="s">
        <v>270</v>
      </c>
      <c r="DS231" s="230" t="s">
        <v>270</v>
      </c>
      <c r="DT231" s="230" t="s">
        <v>270</v>
      </c>
      <c r="DU231" s="230" t="s">
        <v>270</v>
      </c>
      <c r="DV231" s="230" t="s">
        <v>270</v>
      </c>
      <c r="DW231" s="230" t="s">
        <v>270</v>
      </c>
      <c r="DX231" s="230" t="s">
        <v>270</v>
      </c>
      <c r="DY231" s="230" t="s">
        <v>270</v>
      </c>
      <c r="DZ231" s="230" t="s">
        <v>270</v>
      </c>
      <c r="EA231" s="230" t="s">
        <v>270</v>
      </c>
      <c r="EB231" s="230" t="s">
        <v>270</v>
      </c>
      <c r="EC231" s="230" t="s">
        <v>270</v>
      </c>
      <c r="ED231" s="230" t="s">
        <v>270</v>
      </c>
      <c r="EE231" s="230" t="s">
        <v>270</v>
      </c>
      <c r="EF231" s="230" t="s">
        <v>270</v>
      </c>
      <c r="EG231" s="230" t="s">
        <v>270</v>
      </c>
      <c r="EH231" s="230" t="s">
        <v>270</v>
      </c>
      <c r="EI231" s="230" t="s">
        <v>270</v>
      </c>
      <c r="EJ231" s="230" t="s">
        <v>270</v>
      </c>
      <c r="EK231" s="230" t="s">
        <v>270</v>
      </c>
      <c r="EL231" s="230" t="s">
        <v>270</v>
      </c>
      <c r="EM231" s="230" t="s">
        <v>270</v>
      </c>
      <c r="EN231" s="230" t="s">
        <v>270</v>
      </c>
      <c r="EO231" s="230" t="s">
        <v>270</v>
      </c>
      <c r="EP231" s="230" t="s">
        <v>270</v>
      </c>
      <c r="EQ231" s="230" t="s">
        <v>270</v>
      </c>
      <c r="ER231" s="230" t="s">
        <v>270</v>
      </c>
      <c r="ES231" s="230" t="s">
        <v>358</v>
      </c>
      <c r="ET231" s="230" t="s">
        <v>270</v>
      </c>
      <c r="EU231" s="230" t="s">
        <v>270</v>
      </c>
      <c r="EV231" s="230" t="s">
        <v>270</v>
      </c>
      <c r="EW231" s="230" t="s">
        <v>270</v>
      </c>
      <c r="EX231" s="230" t="s">
        <v>270</v>
      </c>
      <c r="EY231" s="230" t="s">
        <v>270</v>
      </c>
      <c r="EZ231" s="230" t="s">
        <v>270</v>
      </c>
      <c r="FA231" s="230" t="s">
        <v>270</v>
      </c>
      <c r="FB231" s="230" t="s">
        <v>270</v>
      </c>
      <c r="FC231" s="230" t="s">
        <v>270</v>
      </c>
      <c r="FD231" s="230" t="s">
        <v>270</v>
      </c>
      <c r="FE231" s="230" t="s">
        <v>270</v>
      </c>
      <c r="FF231" s="230" t="s">
        <v>270</v>
      </c>
      <c r="FG231" s="230" t="s">
        <v>270</v>
      </c>
      <c r="FH231" s="230" t="s">
        <v>270</v>
      </c>
      <c r="FI231" s="230" t="s">
        <v>270</v>
      </c>
      <c r="FJ231" s="230" t="s">
        <v>270</v>
      </c>
      <c r="FK231" s="230" t="s">
        <v>270</v>
      </c>
      <c r="FL231" s="230" t="s">
        <v>270</v>
      </c>
      <c r="FM231" s="230" t="s">
        <v>270</v>
      </c>
      <c r="FN231" s="230" t="s">
        <v>270</v>
      </c>
      <c r="FO231" s="230" t="s">
        <v>270</v>
      </c>
      <c r="FP231" s="230" t="s">
        <v>270</v>
      </c>
      <c r="FQ231" s="230" t="s">
        <v>270</v>
      </c>
      <c r="FR231" s="230" t="s">
        <v>270</v>
      </c>
      <c r="FS231" s="230" t="s">
        <v>270</v>
      </c>
      <c r="FT231" s="230" t="s">
        <v>270</v>
      </c>
      <c r="FU231" s="230" t="s">
        <v>270</v>
      </c>
      <c r="FV231" s="230" t="s">
        <v>270</v>
      </c>
      <c r="FW231" s="230" t="s">
        <v>270</v>
      </c>
      <c r="FX231" s="230" t="s">
        <v>270</v>
      </c>
      <c r="FY231" s="230" t="s">
        <v>270</v>
      </c>
      <c r="FZ231" s="230" t="s">
        <v>270</v>
      </c>
      <c r="GA231" s="230" t="s">
        <v>270</v>
      </c>
      <c r="GB231" s="230" t="s">
        <v>270</v>
      </c>
      <c r="GC231" s="230" t="s">
        <v>270</v>
      </c>
      <c r="GD231" s="230" t="s">
        <v>270</v>
      </c>
      <c r="GE231" s="230" t="s">
        <v>270</v>
      </c>
      <c r="GF231" s="230" t="s">
        <v>270</v>
      </c>
      <c r="GG231" s="230" t="s">
        <v>270</v>
      </c>
      <c r="GH231" s="230" t="s">
        <v>270</v>
      </c>
      <c r="GI231" s="230" t="s">
        <v>270</v>
      </c>
      <c r="GJ231" s="230" t="s">
        <v>270</v>
      </c>
      <c r="GK231" s="230" t="s">
        <v>270</v>
      </c>
      <c r="GL231" s="230" t="s">
        <v>270</v>
      </c>
      <c r="GM231" s="230" t="s">
        <v>270</v>
      </c>
      <c r="GN231" s="230" t="s">
        <v>270</v>
      </c>
      <c r="GO231" s="230" t="s">
        <v>270</v>
      </c>
      <c r="GP231" s="228"/>
      <c r="GQ231" s="229" cm="1">
        <f t="array" ref="GQ231">IF(OR(N231:ER231='Annex.1　DeclarationDesired'!$F$30),ROW(),"")</f>
        <v>231</v>
      </c>
      <c r="GR231" s="229"/>
    </row>
    <row r="232" spans="1:200" s="230" customFormat="1" ht="20.65" customHeight="1">
      <c r="A232" s="242" t="s">
        <v>1260</v>
      </c>
      <c r="B232" s="241" t="s">
        <v>1242</v>
      </c>
      <c r="C232" s="235" t="s">
        <v>502</v>
      </c>
      <c r="D232" s="235" t="s">
        <v>1253</v>
      </c>
      <c r="E232" s="235" t="s">
        <v>1261</v>
      </c>
      <c r="F232" s="235" t="s">
        <v>1262</v>
      </c>
      <c r="G232" s="235" t="s">
        <v>1244</v>
      </c>
      <c r="H232" s="235" t="s">
        <v>315</v>
      </c>
      <c r="I232" s="235" t="s">
        <v>1256</v>
      </c>
      <c r="J232" s="235" t="s">
        <v>315</v>
      </c>
      <c r="K232" s="235" t="s">
        <v>1256</v>
      </c>
      <c r="L232" s="235" t="s">
        <v>268</v>
      </c>
      <c r="M232" s="230" t="s">
        <v>298</v>
      </c>
      <c r="N232" s="230">
        <v>41030</v>
      </c>
      <c r="BH232" s="230" t="s">
        <v>270</v>
      </c>
      <c r="BI232" s="230" t="s">
        <v>270</v>
      </c>
      <c r="BJ232" s="230" t="s">
        <v>270</v>
      </c>
      <c r="BK232" s="230" t="s">
        <v>270</v>
      </c>
      <c r="BL232" s="230" t="s">
        <v>270</v>
      </c>
      <c r="BM232" s="230" t="s">
        <v>270</v>
      </c>
      <c r="BN232" s="230" t="s">
        <v>270</v>
      </c>
      <c r="BO232" s="230" t="s">
        <v>270</v>
      </c>
      <c r="BP232" s="230" t="s">
        <v>270</v>
      </c>
      <c r="BQ232" s="230" t="s">
        <v>270</v>
      </c>
      <c r="BR232" s="230" t="s">
        <v>270</v>
      </c>
      <c r="BS232" s="230" t="s">
        <v>270</v>
      </c>
      <c r="BT232" s="230" t="s">
        <v>270</v>
      </c>
      <c r="BU232" s="230" t="s">
        <v>270</v>
      </c>
      <c r="BV232" s="230" t="s">
        <v>270</v>
      </c>
      <c r="BW232" s="230" t="s">
        <v>270</v>
      </c>
      <c r="BX232" s="230" t="s">
        <v>270</v>
      </c>
      <c r="BY232" s="230" t="s">
        <v>270</v>
      </c>
      <c r="BZ232" s="230" t="s">
        <v>270</v>
      </c>
      <c r="CA232" s="230" t="s">
        <v>270</v>
      </c>
      <c r="CB232" s="230" t="s">
        <v>270</v>
      </c>
      <c r="CC232" s="230" t="s">
        <v>270</v>
      </c>
      <c r="CD232" s="230" t="s">
        <v>270</v>
      </c>
      <c r="CE232" s="230" t="s">
        <v>270</v>
      </c>
      <c r="CF232" s="230" t="s">
        <v>270</v>
      </c>
      <c r="CG232" s="230" t="s">
        <v>270</v>
      </c>
      <c r="CH232" s="230" t="s">
        <v>270</v>
      </c>
      <c r="CI232" s="230" t="s">
        <v>270</v>
      </c>
      <c r="CJ232" s="230" t="s">
        <v>270</v>
      </c>
      <c r="CK232" s="230" t="s">
        <v>270</v>
      </c>
      <c r="CL232" s="230" t="s">
        <v>270</v>
      </c>
      <c r="CM232" s="230" t="s">
        <v>270</v>
      </c>
      <c r="CN232" s="230" t="s">
        <v>270</v>
      </c>
      <c r="CO232" s="230" t="s">
        <v>270</v>
      </c>
      <c r="CP232" s="230" t="s">
        <v>270</v>
      </c>
      <c r="CQ232" s="230" t="s">
        <v>270</v>
      </c>
      <c r="CR232" s="230" t="s">
        <v>270</v>
      </c>
      <c r="CS232" s="230" t="s">
        <v>270</v>
      </c>
      <c r="CT232" s="230" t="s">
        <v>270</v>
      </c>
      <c r="CU232" s="230" t="s">
        <v>270</v>
      </c>
      <c r="CV232" s="230" t="s">
        <v>270</v>
      </c>
      <c r="CW232" s="230" t="s">
        <v>270</v>
      </c>
      <c r="CX232" s="230" t="s">
        <v>270</v>
      </c>
      <c r="CY232" s="230" t="s">
        <v>270</v>
      </c>
      <c r="CZ232" s="230" t="s">
        <v>270</v>
      </c>
      <c r="DA232" s="230" t="s">
        <v>270</v>
      </c>
      <c r="DB232" s="230" t="s">
        <v>270</v>
      </c>
      <c r="DC232" s="230" t="s">
        <v>270</v>
      </c>
      <c r="DD232" s="230" t="s">
        <v>270</v>
      </c>
      <c r="DE232" s="230" t="s">
        <v>270</v>
      </c>
      <c r="DF232" s="230" t="s">
        <v>270</v>
      </c>
      <c r="DG232" s="230" t="s">
        <v>270</v>
      </c>
      <c r="DH232" s="230" t="s">
        <v>270</v>
      </c>
      <c r="DI232" s="230" t="s">
        <v>270</v>
      </c>
      <c r="DJ232" s="230" t="s">
        <v>270</v>
      </c>
      <c r="DK232" s="230" t="s">
        <v>270</v>
      </c>
      <c r="DL232" s="230" t="s">
        <v>270</v>
      </c>
      <c r="DM232" s="230" t="s">
        <v>270</v>
      </c>
      <c r="DN232" s="230" t="s">
        <v>270</v>
      </c>
      <c r="DO232" s="230" t="s">
        <v>270</v>
      </c>
      <c r="DP232" s="230" t="s">
        <v>270</v>
      </c>
      <c r="DQ232" s="230" t="s">
        <v>270</v>
      </c>
      <c r="DR232" s="230" t="s">
        <v>270</v>
      </c>
      <c r="DS232" s="230" t="s">
        <v>270</v>
      </c>
      <c r="DT232" s="230" t="s">
        <v>270</v>
      </c>
      <c r="DU232" s="230" t="s">
        <v>270</v>
      </c>
      <c r="DV232" s="230" t="s">
        <v>270</v>
      </c>
      <c r="DW232" s="230" t="s">
        <v>270</v>
      </c>
      <c r="DX232" s="230" t="s">
        <v>270</v>
      </c>
      <c r="DY232" s="230" t="s">
        <v>270</v>
      </c>
      <c r="DZ232" s="230" t="s">
        <v>270</v>
      </c>
      <c r="EA232" s="230" t="s">
        <v>270</v>
      </c>
      <c r="EB232" s="230" t="s">
        <v>270</v>
      </c>
      <c r="EC232" s="230" t="s">
        <v>270</v>
      </c>
      <c r="ED232" s="230" t="s">
        <v>270</v>
      </c>
      <c r="EE232" s="230" t="s">
        <v>270</v>
      </c>
      <c r="EF232" s="230" t="s">
        <v>270</v>
      </c>
      <c r="EG232" s="230" t="s">
        <v>270</v>
      </c>
      <c r="EH232" s="230" t="s">
        <v>270</v>
      </c>
      <c r="EI232" s="230" t="s">
        <v>270</v>
      </c>
      <c r="EJ232" s="230" t="s">
        <v>270</v>
      </c>
      <c r="EK232" s="230" t="s">
        <v>270</v>
      </c>
      <c r="EL232" s="230" t="s">
        <v>270</v>
      </c>
      <c r="EM232" s="230" t="s">
        <v>270</v>
      </c>
      <c r="EN232" s="230" t="s">
        <v>270</v>
      </c>
      <c r="EO232" s="230" t="s">
        <v>270</v>
      </c>
      <c r="EP232" s="230" t="s">
        <v>270</v>
      </c>
      <c r="EQ232" s="230" t="s">
        <v>270</v>
      </c>
      <c r="ER232" s="230" t="s">
        <v>270</v>
      </c>
      <c r="ES232" s="230" t="s">
        <v>358</v>
      </c>
      <c r="ET232" s="230" t="s">
        <v>270</v>
      </c>
      <c r="EU232" s="230" t="s">
        <v>270</v>
      </c>
      <c r="EV232" s="230" t="s">
        <v>270</v>
      </c>
      <c r="EW232" s="230" t="s">
        <v>270</v>
      </c>
      <c r="EX232" s="230" t="s">
        <v>270</v>
      </c>
      <c r="EY232" s="230" t="s">
        <v>270</v>
      </c>
      <c r="EZ232" s="230" t="s">
        <v>270</v>
      </c>
      <c r="FA232" s="230" t="s">
        <v>270</v>
      </c>
      <c r="FB232" s="230" t="s">
        <v>270</v>
      </c>
      <c r="FC232" s="230" t="s">
        <v>270</v>
      </c>
      <c r="FD232" s="230" t="s">
        <v>270</v>
      </c>
      <c r="FE232" s="230" t="s">
        <v>270</v>
      </c>
      <c r="FF232" s="230" t="s">
        <v>270</v>
      </c>
      <c r="FG232" s="230" t="s">
        <v>270</v>
      </c>
      <c r="FH232" s="230" t="s">
        <v>270</v>
      </c>
      <c r="FI232" s="230" t="s">
        <v>270</v>
      </c>
      <c r="FJ232" s="230" t="s">
        <v>270</v>
      </c>
      <c r="FK232" s="230" t="s">
        <v>270</v>
      </c>
      <c r="FL232" s="230" t="s">
        <v>270</v>
      </c>
      <c r="FM232" s="230" t="s">
        <v>270</v>
      </c>
      <c r="FN232" s="230" t="s">
        <v>270</v>
      </c>
      <c r="FO232" s="230" t="s">
        <v>270</v>
      </c>
      <c r="FP232" s="230" t="s">
        <v>270</v>
      </c>
      <c r="FQ232" s="230" t="s">
        <v>270</v>
      </c>
      <c r="FR232" s="230" t="s">
        <v>270</v>
      </c>
      <c r="FS232" s="230" t="s">
        <v>270</v>
      </c>
      <c r="FT232" s="230" t="s">
        <v>270</v>
      </c>
      <c r="FU232" s="230" t="s">
        <v>270</v>
      </c>
      <c r="FV232" s="230" t="s">
        <v>270</v>
      </c>
      <c r="FW232" s="230" t="s">
        <v>270</v>
      </c>
      <c r="FX232" s="230" t="s">
        <v>270</v>
      </c>
      <c r="FY232" s="230" t="s">
        <v>270</v>
      </c>
      <c r="FZ232" s="230" t="s">
        <v>270</v>
      </c>
      <c r="GA232" s="230" t="s">
        <v>270</v>
      </c>
      <c r="GB232" s="230" t="s">
        <v>270</v>
      </c>
      <c r="GC232" s="230" t="s">
        <v>270</v>
      </c>
      <c r="GD232" s="230" t="s">
        <v>270</v>
      </c>
      <c r="GE232" s="230" t="s">
        <v>270</v>
      </c>
      <c r="GF232" s="230" t="s">
        <v>270</v>
      </c>
      <c r="GG232" s="230" t="s">
        <v>270</v>
      </c>
      <c r="GH232" s="230" t="s">
        <v>270</v>
      </c>
      <c r="GI232" s="230" t="s">
        <v>270</v>
      </c>
      <c r="GJ232" s="230" t="s">
        <v>270</v>
      </c>
      <c r="GK232" s="230" t="s">
        <v>270</v>
      </c>
      <c r="GL232" s="230" t="s">
        <v>270</v>
      </c>
      <c r="GM232" s="230" t="s">
        <v>270</v>
      </c>
      <c r="GN232" s="230" t="s">
        <v>270</v>
      </c>
      <c r="GO232" s="230" t="s">
        <v>270</v>
      </c>
      <c r="GP232" s="228"/>
      <c r="GQ232" s="229" cm="1">
        <f t="array" ref="GQ232">IF(OR(N232:ER232='Annex.1　DeclarationDesired'!$F$30),ROW(),"")</f>
        <v>232</v>
      </c>
      <c r="GR232" s="229"/>
    </row>
    <row r="233" spans="1:200" s="230" customFormat="1" ht="20.65" customHeight="1">
      <c r="A233" s="242" t="s">
        <v>1263</v>
      </c>
      <c r="B233" s="241" t="s">
        <v>1242</v>
      </c>
      <c r="C233" s="235" t="s">
        <v>502</v>
      </c>
      <c r="D233" s="235" t="s">
        <v>1253</v>
      </c>
      <c r="E233" s="235" t="s">
        <v>1264</v>
      </c>
      <c r="F233" s="235" t="s">
        <v>1265</v>
      </c>
      <c r="G233" s="235" t="s">
        <v>1244</v>
      </c>
      <c r="H233" s="235" t="s">
        <v>315</v>
      </c>
      <c r="I233" s="235" t="s">
        <v>1256</v>
      </c>
      <c r="J233" s="235" t="s">
        <v>315</v>
      </c>
      <c r="K233" s="235" t="s">
        <v>1256</v>
      </c>
      <c r="L233" s="235" t="s">
        <v>268</v>
      </c>
      <c r="M233" s="230" t="s">
        <v>298</v>
      </c>
      <c r="N233" s="230">
        <v>41030</v>
      </c>
      <c r="BH233" s="230" t="s">
        <v>270</v>
      </c>
      <c r="BI233" s="230" t="s">
        <v>270</v>
      </c>
      <c r="BJ233" s="230" t="s">
        <v>270</v>
      </c>
      <c r="BK233" s="230" t="s">
        <v>270</v>
      </c>
      <c r="BL233" s="230" t="s">
        <v>270</v>
      </c>
      <c r="BM233" s="230" t="s">
        <v>270</v>
      </c>
      <c r="BN233" s="230" t="s">
        <v>270</v>
      </c>
      <c r="BO233" s="230" t="s">
        <v>270</v>
      </c>
      <c r="BP233" s="230" t="s">
        <v>270</v>
      </c>
      <c r="BQ233" s="230" t="s">
        <v>270</v>
      </c>
      <c r="BR233" s="230" t="s">
        <v>270</v>
      </c>
      <c r="BS233" s="230" t="s">
        <v>270</v>
      </c>
      <c r="BT233" s="230" t="s">
        <v>270</v>
      </c>
      <c r="BU233" s="230" t="s">
        <v>270</v>
      </c>
      <c r="BV233" s="230" t="s">
        <v>270</v>
      </c>
      <c r="BW233" s="230" t="s">
        <v>270</v>
      </c>
      <c r="BX233" s="230" t="s">
        <v>270</v>
      </c>
      <c r="BY233" s="230" t="s">
        <v>270</v>
      </c>
      <c r="BZ233" s="230" t="s">
        <v>270</v>
      </c>
      <c r="CA233" s="230" t="s">
        <v>270</v>
      </c>
      <c r="CB233" s="230" t="s">
        <v>270</v>
      </c>
      <c r="CC233" s="230" t="s">
        <v>270</v>
      </c>
      <c r="CD233" s="230" t="s">
        <v>270</v>
      </c>
      <c r="CE233" s="230" t="s">
        <v>270</v>
      </c>
      <c r="CF233" s="230" t="s">
        <v>270</v>
      </c>
      <c r="CG233" s="230" t="s">
        <v>270</v>
      </c>
      <c r="CH233" s="230" t="s">
        <v>270</v>
      </c>
      <c r="CI233" s="230" t="s">
        <v>270</v>
      </c>
      <c r="CJ233" s="230" t="s">
        <v>270</v>
      </c>
      <c r="CK233" s="230" t="s">
        <v>270</v>
      </c>
      <c r="CL233" s="230" t="s">
        <v>270</v>
      </c>
      <c r="CM233" s="230" t="s">
        <v>270</v>
      </c>
      <c r="CN233" s="230" t="s">
        <v>270</v>
      </c>
      <c r="CO233" s="230" t="s">
        <v>270</v>
      </c>
      <c r="CP233" s="230" t="s">
        <v>270</v>
      </c>
      <c r="CQ233" s="230" t="s">
        <v>270</v>
      </c>
      <c r="CR233" s="230" t="s">
        <v>270</v>
      </c>
      <c r="CS233" s="230" t="s">
        <v>270</v>
      </c>
      <c r="CT233" s="230" t="s">
        <v>270</v>
      </c>
      <c r="CU233" s="230" t="s">
        <v>270</v>
      </c>
      <c r="CV233" s="230" t="s">
        <v>270</v>
      </c>
      <c r="CW233" s="230" t="s">
        <v>270</v>
      </c>
      <c r="CX233" s="230" t="s">
        <v>270</v>
      </c>
      <c r="CY233" s="230" t="s">
        <v>270</v>
      </c>
      <c r="CZ233" s="230" t="s">
        <v>270</v>
      </c>
      <c r="DA233" s="230" t="s">
        <v>270</v>
      </c>
      <c r="DB233" s="230" t="s">
        <v>270</v>
      </c>
      <c r="DC233" s="230" t="s">
        <v>270</v>
      </c>
      <c r="DD233" s="230" t="s">
        <v>270</v>
      </c>
      <c r="DE233" s="230" t="s">
        <v>270</v>
      </c>
      <c r="DF233" s="230" t="s">
        <v>270</v>
      </c>
      <c r="DG233" s="230" t="s">
        <v>270</v>
      </c>
      <c r="DH233" s="230" t="s">
        <v>270</v>
      </c>
      <c r="DI233" s="230" t="s">
        <v>270</v>
      </c>
      <c r="DJ233" s="230" t="s">
        <v>270</v>
      </c>
      <c r="DK233" s="230" t="s">
        <v>270</v>
      </c>
      <c r="DL233" s="230" t="s">
        <v>270</v>
      </c>
      <c r="DM233" s="230" t="s">
        <v>270</v>
      </c>
      <c r="DN233" s="230" t="s">
        <v>270</v>
      </c>
      <c r="DO233" s="230" t="s">
        <v>270</v>
      </c>
      <c r="DP233" s="230" t="s">
        <v>270</v>
      </c>
      <c r="DQ233" s="230" t="s">
        <v>270</v>
      </c>
      <c r="DR233" s="230" t="s">
        <v>270</v>
      </c>
      <c r="DS233" s="230" t="s">
        <v>270</v>
      </c>
      <c r="DT233" s="230" t="s">
        <v>270</v>
      </c>
      <c r="DU233" s="230" t="s">
        <v>270</v>
      </c>
      <c r="DV233" s="230" t="s">
        <v>270</v>
      </c>
      <c r="DW233" s="230" t="s">
        <v>270</v>
      </c>
      <c r="DX233" s="230" t="s">
        <v>270</v>
      </c>
      <c r="DY233" s="230" t="s">
        <v>270</v>
      </c>
      <c r="DZ233" s="230" t="s">
        <v>270</v>
      </c>
      <c r="EA233" s="230" t="s">
        <v>270</v>
      </c>
      <c r="EB233" s="230" t="s">
        <v>270</v>
      </c>
      <c r="EC233" s="230" t="s">
        <v>270</v>
      </c>
      <c r="ED233" s="230" t="s">
        <v>270</v>
      </c>
      <c r="EE233" s="230" t="s">
        <v>270</v>
      </c>
      <c r="EF233" s="230" t="s">
        <v>270</v>
      </c>
      <c r="EG233" s="230" t="s">
        <v>270</v>
      </c>
      <c r="EH233" s="230" t="s">
        <v>270</v>
      </c>
      <c r="EI233" s="230" t="s">
        <v>270</v>
      </c>
      <c r="EJ233" s="230" t="s">
        <v>270</v>
      </c>
      <c r="EK233" s="230" t="s">
        <v>270</v>
      </c>
      <c r="EL233" s="230" t="s">
        <v>270</v>
      </c>
      <c r="EM233" s="230" t="s">
        <v>270</v>
      </c>
      <c r="EN233" s="230" t="s">
        <v>270</v>
      </c>
      <c r="EO233" s="230" t="s">
        <v>270</v>
      </c>
      <c r="EP233" s="230" t="s">
        <v>270</v>
      </c>
      <c r="EQ233" s="230" t="s">
        <v>270</v>
      </c>
      <c r="ER233" s="230" t="s">
        <v>270</v>
      </c>
      <c r="ES233" s="230" t="s">
        <v>358</v>
      </c>
      <c r="ET233" s="230" t="s">
        <v>270</v>
      </c>
      <c r="EU233" s="230" t="s">
        <v>270</v>
      </c>
      <c r="EV233" s="230" t="s">
        <v>270</v>
      </c>
      <c r="EW233" s="230" t="s">
        <v>270</v>
      </c>
      <c r="EX233" s="230" t="s">
        <v>270</v>
      </c>
      <c r="EY233" s="230" t="s">
        <v>270</v>
      </c>
      <c r="EZ233" s="230" t="s">
        <v>270</v>
      </c>
      <c r="FA233" s="230" t="s">
        <v>270</v>
      </c>
      <c r="FB233" s="230" t="s">
        <v>270</v>
      </c>
      <c r="FC233" s="230" t="s">
        <v>270</v>
      </c>
      <c r="FD233" s="230" t="s">
        <v>270</v>
      </c>
      <c r="FE233" s="230" t="s">
        <v>270</v>
      </c>
      <c r="FF233" s="230" t="s">
        <v>270</v>
      </c>
      <c r="FG233" s="230" t="s">
        <v>270</v>
      </c>
      <c r="FH233" s="230" t="s">
        <v>270</v>
      </c>
      <c r="FI233" s="230" t="s">
        <v>270</v>
      </c>
      <c r="FJ233" s="230" t="s">
        <v>270</v>
      </c>
      <c r="FK233" s="230" t="s">
        <v>270</v>
      </c>
      <c r="FL233" s="230" t="s">
        <v>270</v>
      </c>
      <c r="FM233" s="230" t="s">
        <v>270</v>
      </c>
      <c r="FN233" s="230" t="s">
        <v>270</v>
      </c>
      <c r="FO233" s="230" t="s">
        <v>270</v>
      </c>
      <c r="FP233" s="230" t="s">
        <v>270</v>
      </c>
      <c r="FQ233" s="230" t="s">
        <v>270</v>
      </c>
      <c r="FR233" s="230" t="s">
        <v>270</v>
      </c>
      <c r="FS233" s="230" t="s">
        <v>270</v>
      </c>
      <c r="FT233" s="230" t="s">
        <v>270</v>
      </c>
      <c r="FU233" s="230" t="s">
        <v>270</v>
      </c>
      <c r="FV233" s="230" t="s">
        <v>270</v>
      </c>
      <c r="FW233" s="230" t="s">
        <v>270</v>
      </c>
      <c r="FX233" s="230" t="s">
        <v>270</v>
      </c>
      <c r="FY233" s="230" t="s">
        <v>270</v>
      </c>
      <c r="FZ233" s="230" t="s">
        <v>270</v>
      </c>
      <c r="GA233" s="230" t="s">
        <v>270</v>
      </c>
      <c r="GB233" s="230" t="s">
        <v>270</v>
      </c>
      <c r="GC233" s="230" t="s">
        <v>270</v>
      </c>
      <c r="GD233" s="230" t="s">
        <v>270</v>
      </c>
      <c r="GE233" s="230" t="s">
        <v>270</v>
      </c>
      <c r="GF233" s="230" t="s">
        <v>270</v>
      </c>
      <c r="GG233" s="230" t="s">
        <v>270</v>
      </c>
      <c r="GH233" s="230" t="s">
        <v>270</v>
      </c>
      <c r="GI233" s="230" t="s">
        <v>270</v>
      </c>
      <c r="GJ233" s="230" t="s">
        <v>270</v>
      </c>
      <c r="GK233" s="230" t="s">
        <v>270</v>
      </c>
      <c r="GL233" s="230" t="s">
        <v>270</v>
      </c>
      <c r="GM233" s="230" t="s">
        <v>270</v>
      </c>
      <c r="GN233" s="230" t="s">
        <v>270</v>
      </c>
      <c r="GO233" s="230" t="s">
        <v>270</v>
      </c>
      <c r="GP233" s="228"/>
      <c r="GQ233" s="229" cm="1">
        <f t="array" ref="GQ233">IF(OR(N233:ER233='Annex.1　DeclarationDesired'!$F$30),ROW(),"")</f>
        <v>233</v>
      </c>
      <c r="GR233" s="229"/>
    </row>
    <row r="234" spans="1:200" s="230" customFormat="1" ht="20.65" customHeight="1">
      <c r="A234" s="242" t="s">
        <v>1266</v>
      </c>
      <c r="B234" s="241" t="s">
        <v>1242</v>
      </c>
      <c r="C234" s="235" t="s">
        <v>502</v>
      </c>
      <c r="D234" s="235" t="s">
        <v>1253</v>
      </c>
      <c r="E234" s="235"/>
      <c r="F234" s="235" t="s">
        <v>1267</v>
      </c>
      <c r="G234" s="235" t="s">
        <v>1244</v>
      </c>
      <c r="H234" s="235" t="s">
        <v>315</v>
      </c>
      <c r="I234" s="235" t="s">
        <v>1256</v>
      </c>
      <c r="J234" s="235" t="s">
        <v>315</v>
      </c>
      <c r="K234" s="235" t="s">
        <v>1256</v>
      </c>
      <c r="L234" s="235" t="s">
        <v>268</v>
      </c>
      <c r="M234" s="230" t="s">
        <v>298</v>
      </c>
      <c r="N234" s="230">
        <v>45030</v>
      </c>
      <c r="BH234" s="230" t="s">
        <v>270</v>
      </c>
      <c r="BI234" s="230" t="s">
        <v>270</v>
      </c>
      <c r="BJ234" s="230" t="s">
        <v>270</v>
      </c>
      <c r="BK234" s="230" t="s">
        <v>270</v>
      </c>
      <c r="BL234" s="230" t="s">
        <v>270</v>
      </c>
      <c r="BM234" s="230" t="s">
        <v>270</v>
      </c>
      <c r="BN234" s="230" t="s">
        <v>270</v>
      </c>
      <c r="BO234" s="230" t="s">
        <v>270</v>
      </c>
      <c r="BP234" s="230" t="s">
        <v>270</v>
      </c>
      <c r="BQ234" s="230" t="s">
        <v>270</v>
      </c>
      <c r="BR234" s="230" t="s">
        <v>270</v>
      </c>
      <c r="BS234" s="230" t="s">
        <v>270</v>
      </c>
      <c r="BT234" s="230" t="s">
        <v>270</v>
      </c>
      <c r="BU234" s="230" t="s">
        <v>270</v>
      </c>
      <c r="BV234" s="230" t="s">
        <v>270</v>
      </c>
      <c r="BW234" s="230" t="s">
        <v>270</v>
      </c>
      <c r="BX234" s="230" t="s">
        <v>270</v>
      </c>
      <c r="BY234" s="230" t="s">
        <v>270</v>
      </c>
      <c r="BZ234" s="230" t="s">
        <v>270</v>
      </c>
      <c r="CA234" s="230" t="s">
        <v>270</v>
      </c>
      <c r="CB234" s="230" t="s">
        <v>270</v>
      </c>
      <c r="CC234" s="230" t="s">
        <v>270</v>
      </c>
      <c r="CD234" s="230" t="s">
        <v>270</v>
      </c>
      <c r="CE234" s="230" t="s">
        <v>270</v>
      </c>
      <c r="CF234" s="230" t="s">
        <v>270</v>
      </c>
      <c r="CG234" s="230" t="s">
        <v>270</v>
      </c>
      <c r="CH234" s="230" t="s">
        <v>270</v>
      </c>
      <c r="CI234" s="230" t="s">
        <v>270</v>
      </c>
      <c r="CJ234" s="230" t="s">
        <v>270</v>
      </c>
      <c r="CK234" s="230" t="s">
        <v>270</v>
      </c>
      <c r="CL234" s="230" t="s">
        <v>270</v>
      </c>
      <c r="CM234" s="230" t="s">
        <v>270</v>
      </c>
      <c r="CN234" s="230" t="s">
        <v>270</v>
      </c>
      <c r="CO234" s="230" t="s">
        <v>270</v>
      </c>
      <c r="CP234" s="230" t="s">
        <v>270</v>
      </c>
      <c r="CQ234" s="230" t="s">
        <v>270</v>
      </c>
      <c r="CR234" s="230" t="s">
        <v>270</v>
      </c>
      <c r="CS234" s="230" t="s">
        <v>270</v>
      </c>
      <c r="CT234" s="230" t="s">
        <v>270</v>
      </c>
      <c r="CU234" s="230" t="s">
        <v>270</v>
      </c>
      <c r="CV234" s="230" t="s">
        <v>270</v>
      </c>
      <c r="CW234" s="230" t="s">
        <v>270</v>
      </c>
      <c r="CX234" s="230" t="s">
        <v>270</v>
      </c>
      <c r="CY234" s="230" t="s">
        <v>270</v>
      </c>
      <c r="CZ234" s="230" t="s">
        <v>270</v>
      </c>
      <c r="DA234" s="230" t="s">
        <v>270</v>
      </c>
      <c r="DB234" s="230" t="s">
        <v>270</v>
      </c>
      <c r="DC234" s="230" t="s">
        <v>270</v>
      </c>
      <c r="DD234" s="230" t="s">
        <v>270</v>
      </c>
      <c r="DE234" s="230" t="s">
        <v>270</v>
      </c>
      <c r="DF234" s="230" t="s">
        <v>270</v>
      </c>
      <c r="DG234" s="230" t="s">
        <v>270</v>
      </c>
      <c r="DH234" s="230" t="s">
        <v>270</v>
      </c>
      <c r="DI234" s="230" t="s">
        <v>270</v>
      </c>
      <c r="DJ234" s="230" t="s">
        <v>270</v>
      </c>
      <c r="DK234" s="230" t="s">
        <v>270</v>
      </c>
      <c r="DL234" s="230" t="s">
        <v>270</v>
      </c>
      <c r="DM234" s="230" t="s">
        <v>270</v>
      </c>
      <c r="DN234" s="230" t="s">
        <v>270</v>
      </c>
      <c r="DO234" s="230" t="s">
        <v>270</v>
      </c>
      <c r="DP234" s="230" t="s">
        <v>270</v>
      </c>
      <c r="DQ234" s="230" t="s">
        <v>270</v>
      </c>
      <c r="DR234" s="230" t="s">
        <v>270</v>
      </c>
      <c r="DS234" s="230" t="s">
        <v>270</v>
      </c>
      <c r="DT234" s="230" t="s">
        <v>270</v>
      </c>
      <c r="DU234" s="230" t="s">
        <v>270</v>
      </c>
      <c r="DV234" s="230" t="s">
        <v>270</v>
      </c>
      <c r="DW234" s="230" t="s">
        <v>270</v>
      </c>
      <c r="DX234" s="230" t="s">
        <v>270</v>
      </c>
      <c r="DY234" s="230" t="s">
        <v>270</v>
      </c>
      <c r="DZ234" s="230" t="s">
        <v>270</v>
      </c>
      <c r="EA234" s="230" t="s">
        <v>270</v>
      </c>
      <c r="EB234" s="230" t="s">
        <v>270</v>
      </c>
      <c r="EC234" s="230" t="s">
        <v>270</v>
      </c>
      <c r="ED234" s="230" t="s">
        <v>270</v>
      </c>
      <c r="EE234" s="230" t="s">
        <v>270</v>
      </c>
      <c r="EF234" s="230" t="s">
        <v>270</v>
      </c>
      <c r="EG234" s="230" t="s">
        <v>270</v>
      </c>
      <c r="EH234" s="230" t="s">
        <v>270</v>
      </c>
      <c r="EI234" s="230" t="s">
        <v>270</v>
      </c>
      <c r="EJ234" s="230" t="s">
        <v>270</v>
      </c>
      <c r="EK234" s="230" t="s">
        <v>270</v>
      </c>
      <c r="EL234" s="230" t="s">
        <v>270</v>
      </c>
      <c r="EM234" s="230" t="s">
        <v>270</v>
      </c>
      <c r="EN234" s="230" t="s">
        <v>270</v>
      </c>
      <c r="EO234" s="230" t="s">
        <v>270</v>
      </c>
      <c r="EP234" s="230" t="s">
        <v>270</v>
      </c>
      <c r="EQ234" s="230" t="s">
        <v>270</v>
      </c>
      <c r="ER234" s="230" t="s">
        <v>270</v>
      </c>
      <c r="ES234" s="230" t="s">
        <v>333</v>
      </c>
      <c r="ET234" s="230" t="s">
        <v>270</v>
      </c>
      <c r="EU234" s="230" t="s">
        <v>270</v>
      </c>
      <c r="EV234" s="230" t="s">
        <v>270</v>
      </c>
      <c r="EW234" s="230" t="s">
        <v>270</v>
      </c>
      <c r="EX234" s="230" t="s">
        <v>270</v>
      </c>
      <c r="EY234" s="230" t="s">
        <v>270</v>
      </c>
      <c r="EZ234" s="230" t="s">
        <v>270</v>
      </c>
      <c r="FA234" s="230" t="s">
        <v>270</v>
      </c>
      <c r="FB234" s="230" t="s">
        <v>270</v>
      </c>
      <c r="FC234" s="230" t="s">
        <v>270</v>
      </c>
      <c r="FD234" s="230" t="s">
        <v>270</v>
      </c>
      <c r="FE234" s="230" t="s">
        <v>270</v>
      </c>
      <c r="FF234" s="230" t="s">
        <v>270</v>
      </c>
      <c r="FG234" s="230" t="s">
        <v>270</v>
      </c>
      <c r="FH234" s="230" t="s">
        <v>270</v>
      </c>
      <c r="FI234" s="230" t="s">
        <v>270</v>
      </c>
      <c r="FJ234" s="230" t="s">
        <v>270</v>
      </c>
      <c r="FK234" s="230" t="s">
        <v>270</v>
      </c>
      <c r="FL234" s="230" t="s">
        <v>270</v>
      </c>
      <c r="FM234" s="230" t="s">
        <v>270</v>
      </c>
      <c r="FN234" s="230" t="s">
        <v>270</v>
      </c>
      <c r="FO234" s="230" t="s">
        <v>270</v>
      </c>
      <c r="FP234" s="230" t="s">
        <v>270</v>
      </c>
      <c r="FQ234" s="230" t="s">
        <v>270</v>
      </c>
      <c r="FR234" s="230" t="s">
        <v>270</v>
      </c>
      <c r="FS234" s="230" t="s">
        <v>270</v>
      </c>
      <c r="FT234" s="230" t="s">
        <v>270</v>
      </c>
      <c r="FU234" s="230" t="s">
        <v>270</v>
      </c>
      <c r="FV234" s="230" t="s">
        <v>270</v>
      </c>
      <c r="FW234" s="230" t="s">
        <v>270</v>
      </c>
      <c r="FX234" s="230" t="s">
        <v>270</v>
      </c>
      <c r="FY234" s="230" t="s">
        <v>270</v>
      </c>
      <c r="FZ234" s="230" t="s">
        <v>270</v>
      </c>
      <c r="GA234" s="230" t="s">
        <v>270</v>
      </c>
      <c r="GB234" s="230" t="s">
        <v>270</v>
      </c>
      <c r="GC234" s="230" t="s">
        <v>270</v>
      </c>
      <c r="GD234" s="230" t="s">
        <v>270</v>
      </c>
      <c r="GE234" s="230" t="s">
        <v>270</v>
      </c>
      <c r="GF234" s="230" t="s">
        <v>270</v>
      </c>
      <c r="GG234" s="230" t="s">
        <v>270</v>
      </c>
      <c r="GH234" s="230" t="s">
        <v>270</v>
      </c>
      <c r="GI234" s="230" t="s">
        <v>270</v>
      </c>
      <c r="GJ234" s="230" t="s">
        <v>270</v>
      </c>
      <c r="GK234" s="230" t="s">
        <v>270</v>
      </c>
      <c r="GL234" s="230" t="s">
        <v>270</v>
      </c>
      <c r="GM234" s="230" t="s">
        <v>270</v>
      </c>
      <c r="GN234" s="230" t="s">
        <v>270</v>
      </c>
      <c r="GO234" s="230" t="s">
        <v>270</v>
      </c>
      <c r="GP234" s="228"/>
      <c r="GQ234" s="229" cm="1">
        <f t="array" ref="GQ234">IF(OR(N234:ER234='Annex.1　DeclarationDesired'!$F$30),ROW(),"")</f>
        <v>234</v>
      </c>
      <c r="GR234" s="229"/>
    </row>
    <row r="235" spans="1:200" s="230" customFormat="1" ht="20.65" customHeight="1">
      <c r="A235" s="242" t="s">
        <v>1268</v>
      </c>
      <c r="B235" s="241" t="s">
        <v>1242</v>
      </c>
      <c r="C235" s="235" t="s">
        <v>502</v>
      </c>
      <c r="D235" s="235" t="s">
        <v>1253</v>
      </c>
      <c r="E235" s="235"/>
      <c r="F235" s="235" t="s">
        <v>1269</v>
      </c>
      <c r="G235" s="235" t="s">
        <v>1244</v>
      </c>
      <c r="H235" s="235" t="s">
        <v>315</v>
      </c>
      <c r="I235" s="235" t="s">
        <v>1256</v>
      </c>
      <c r="J235" s="235" t="s">
        <v>315</v>
      </c>
      <c r="K235" s="235" t="s">
        <v>1256</v>
      </c>
      <c r="L235" s="235" t="s">
        <v>268</v>
      </c>
      <c r="M235" s="230" t="s">
        <v>298</v>
      </c>
      <c r="N235" s="230">
        <v>41030</v>
      </c>
      <c r="BH235" s="230" t="s">
        <v>270</v>
      </c>
      <c r="BI235" s="230" t="s">
        <v>270</v>
      </c>
      <c r="BJ235" s="230" t="s">
        <v>270</v>
      </c>
      <c r="BK235" s="230" t="s">
        <v>270</v>
      </c>
      <c r="BL235" s="230" t="s">
        <v>270</v>
      </c>
      <c r="BM235" s="230" t="s">
        <v>270</v>
      </c>
      <c r="BN235" s="230" t="s">
        <v>270</v>
      </c>
      <c r="BO235" s="230" t="s">
        <v>270</v>
      </c>
      <c r="BP235" s="230" t="s">
        <v>270</v>
      </c>
      <c r="BQ235" s="230" t="s">
        <v>270</v>
      </c>
      <c r="BR235" s="230" t="s">
        <v>270</v>
      </c>
      <c r="BS235" s="230" t="s">
        <v>270</v>
      </c>
      <c r="BT235" s="230" t="s">
        <v>270</v>
      </c>
      <c r="BU235" s="230" t="s">
        <v>270</v>
      </c>
      <c r="BV235" s="230" t="s">
        <v>270</v>
      </c>
      <c r="BW235" s="230" t="s">
        <v>270</v>
      </c>
      <c r="BX235" s="230" t="s">
        <v>270</v>
      </c>
      <c r="BY235" s="230" t="s">
        <v>270</v>
      </c>
      <c r="BZ235" s="230" t="s">
        <v>270</v>
      </c>
      <c r="CA235" s="230" t="s">
        <v>270</v>
      </c>
      <c r="CB235" s="230" t="s">
        <v>270</v>
      </c>
      <c r="CC235" s="230" t="s">
        <v>270</v>
      </c>
      <c r="CD235" s="230" t="s">
        <v>270</v>
      </c>
      <c r="CE235" s="230" t="s">
        <v>270</v>
      </c>
      <c r="CF235" s="230" t="s">
        <v>270</v>
      </c>
      <c r="CG235" s="230" t="s">
        <v>270</v>
      </c>
      <c r="CH235" s="230" t="s">
        <v>270</v>
      </c>
      <c r="CI235" s="230" t="s">
        <v>270</v>
      </c>
      <c r="CJ235" s="230" t="s">
        <v>270</v>
      </c>
      <c r="CK235" s="230" t="s">
        <v>270</v>
      </c>
      <c r="CL235" s="230" t="s">
        <v>270</v>
      </c>
      <c r="CM235" s="230" t="s">
        <v>270</v>
      </c>
      <c r="CN235" s="230" t="s">
        <v>270</v>
      </c>
      <c r="CO235" s="230" t="s">
        <v>270</v>
      </c>
      <c r="CP235" s="230" t="s">
        <v>270</v>
      </c>
      <c r="CQ235" s="230" t="s">
        <v>270</v>
      </c>
      <c r="CR235" s="230" t="s">
        <v>270</v>
      </c>
      <c r="CS235" s="230" t="s">
        <v>270</v>
      </c>
      <c r="CT235" s="230" t="s">
        <v>270</v>
      </c>
      <c r="CU235" s="230" t="s">
        <v>270</v>
      </c>
      <c r="CV235" s="230" t="s">
        <v>270</v>
      </c>
      <c r="CW235" s="230" t="s">
        <v>270</v>
      </c>
      <c r="CX235" s="230" t="s">
        <v>270</v>
      </c>
      <c r="CY235" s="230" t="s">
        <v>270</v>
      </c>
      <c r="CZ235" s="230" t="s">
        <v>270</v>
      </c>
      <c r="DA235" s="230" t="s">
        <v>270</v>
      </c>
      <c r="DB235" s="230" t="s">
        <v>270</v>
      </c>
      <c r="DC235" s="230" t="s">
        <v>270</v>
      </c>
      <c r="DD235" s="230" t="s">
        <v>270</v>
      </c>
      <c r="DE235" s="230" t="s">
        <v>270</v>
      </c>
      <c r="DF235" s="230" t="s">
        <v>270</v>
      </c>
      <c r="DG235" s="230" t="s">
        <v>270</v>
      </c>
      <c r="DH235" s="230" t="s">
        <v>270</v>
      </c>
      <c r="DI235" s="230" t="s">
        <v>270</v>
      </c>
      <c r="DJ235" s="230" t="s">
        <v>270</v>
      </c>
      <c r="DK235" s="230" t="s">
        <v>270</v>
      </c>
      <c r="DL235" s="230" t="s">
        <v>270</v>
      </c>
      <c r="DM235" s="230" t="s">
        <v>270</v>
      </c>
      <c r="DN235" s="230" t="s">
        <v>270</v>
      </c>
      <c r="DO235" s="230" t="s">
        <v>270</v>
      </c>
      <c r="DP235" s="230" t="s">
        <v>270</v>
      </c>
      <c r="DQ235" s="230" t="s">
        <v>270</v>
      </c>
      <c r="DR235" s="230" t="s">
        <v>270</v>
      </c>
      <c r="DS235" s="230" t="s">
        <v>270</v>
      </c>
      <c r="DT235" s="230" t="s">
        <v>270</v>
      </c>
      <c r="DU235" s="230" t="s">
        <v>270</v>
      </c>
      <c r="DV235" s="230" t="s">
        <v>270</v>
      </c>
      <c r="DW235" s="230" t="s">
        <v>270</v>
      </c>
      <c r="DX235" s="230" t="s">
        <v>270</v>
      </c>
      <c r="DY235" s="230" t="s">
        <v>270</v>
      </c>
      <c r="DZ235" s="230" t="s">
        <v>270</v>
      </c>
      <c r="EA235" s="230" t="s">
        <v>270</v>
      </c>
      <c r="EB235" s="230" t="s">
        <v>270</v>
      </c>
      <c r="EC235" s="230" t="s">
        <v>270</v>
      </c>
      <c r="ED235" s="230" t="s">
        <v>270</v>
      </c>
      <c r="EE235" s="230" t="s">
        <v>270</v>
      </c>
      <c r="EF235" s="230" t="s">
        <v>270</v>
      </c>
      <c r="EG235" s="230" t="s">
        <v>270</v>
      </c>
      <c r="EH235" s="230" t="s">
        <v>270</v>
      </c>
      <c r="EI235" s="230" t="s">
        <v>270</v>
      </c>
      <c r="EJ235" s="230" t="s">
        <v>270</v>
      </c>
      <c r="EK235" s="230" t="s">
        <v>270</v>
      </c>
      <c r="EL235" s="230" t="s">
        <v>270</v>
      </c>
      <c r="EM235" s="230" t="s">
        <v>270</v>
      </c>
      <c r="EN235" s="230" t="s">
        <v>270</v>
      </c>
      <c r="EO235" s="230" t="s">
        <v>270</v>
      </c>
      <c r="EP235" s="230" t="s">
        <v>270</v>
      </c>
      <c r="EQ235" s="230" t="s">
        <v>270</v>
      </c>
      <c r="ER235" s="230" t="s">
        <v>270</v>
      </c>
      <c r="ES235" s="230" t="s">
        <v>358</v>
      </c>
      <c r="ET235" s="230" t="s">
        <v>270</v>
      </c>
      <c r="EU235" s="230" t="s">
        <v>270</v>
      </c>
      <c r="EV235" s="230" t="s">
        <v>270</v>
      </c>
      <c r="EW235" s="230" t="s">
        <v>270</v>
      </c>
      <c r="EX235" s="230" t="s">
        <v>270</v>
      </c>
      <c r="EY235" s="230" t="s">
        <v>270</v>
      </c>
      <c r="EZ235" s="230" t="s">
        <v>270</v>
      </c>
      <c r="FA235" s="230" t="s">
        <v>270</v>
      </c>
      <c r="FB235" s="230" t="s">
        <v>270</v>
      </c>
      <c r="FC235" s="230" t="s">
        <v>270</v>
      </c>
      <c r="FD235" s="230" t="s">
        <v>270</v>
      </c>
      <c r="FE235" s="230" t="s">
        <v>270</v>
      </c>
      <c r="FF235" s="230" t="s">
        <v>270</v>
      </c>
      <c r="FG235" s="230" t="s">
        <v>270</v>
      </c>
      <c r="FH235" s="230" t="s">
        <v>270</v>
      </c>
      <c r="FI235" s="230" t="s">
        <v>270</v>
      </c>
      <c r="FJ235" s="230" t="s">
        <v>270</v>
      </c>
      <c r="FK235" s="230" t="s">
        <v>270</v>
      </c>
      <c r="FL235" s="230" t="s">
        <v>270</v>
      </c>
      <c r="FM235" s="230" t="s">
        <v>270</v>
      </c>
      <c r="FN235" s="230" t="s">
        <v>270</v>
      </c>
      <c r="FO235" s="230" t="s">
        <v>270</v>
      </c>
      <c r="FP235" s="230" t="s">
        <v>270</v>
      </c>
      <c r="FQ235" s="230" t="s">
        <v>270</v>
      </c>
      <c r="FR235" s="230" t="s">
        <v>270</v>
      </c>
      <c r="FS235" s="230" t="s">
        <v>270</v>
      </c>
      <c r="FT235" s="230" t="s">
        <v>270</v>
      </c>
      <c r="FU235" s="230" t="s">
        <v>270</v>
      </c>
      <c r="FV235" s="230" t="s">
        <v>270</v>
      </c>
      <c r="FW235" s="230" t="s">
        <v>270</v>
      </c>
      <c r="FX235" s="230" t="s">
        <v>270</v>
      </c>
      <c r="FY235" s="230" t="s">
        <v>270</v>
      </c>
      <c r="FZ235" s="230" t="s">
        <v>270</v>
      </c>
      <c r="GA235" s="230" t="s">
        <v>270</v>
      </c>
      <c r="GB235" s="230" t="s">
        <v>270</v>
      </c>
      <c r="GC235" s="230" t="s">
        <v>270</v>
      </c>
      <c r="GD235" s="230" t="s">
        <v>270</v>
      </c>
      <c r="GE235" s="230" t="s">
        <v>270</v>
      </c>
      <c r="GF235" s="230" t="s">
        <v>270</v>
      </c>
      <c r="GG235" s="230" t="s">
        <v>270</v>
      </c>
      <c r="GH235" s="230" t="s">
        <v>270</v>
      </c>
      <c r="GI235" s="230" t="s">
        <v>270</v>
      </c>
      <c r="GJ235" s="230" t="s">
        <v>270</v>
      </c>
      <c r="GK235" s="230" t="s">
        <v>270</v>
      </c>
      <c r="GL235" s="230" t="s">
        <v>270</v>
      </c>
      <c r="GM235" s="230" t="s">
        <v>270</v>
      </c>
      <c r="GN235" s="230" t="s">
        <v>270</v>
      </c>
      <c r="GO235" s="230" t="s">
        <v>270</v>
      </c>
      <c r="GP235" s="228"/>
      <c r="GQ235" s="229" cm="1">
        <f t="array" ref="GQ235">IF(OR(N235:ER235='Annex.1　DeclarationDesired'!$F$30),ROW(),"")</f>
        <v>235</v>
      </c>
      <c r="GR235" s="229"/>
    </row>
    <row r="236" spans="1:200" s="230" customFormat="1" ht="20.65" customHeight="1">
      <c r="A236" s="242" t="s">
        <v>1270</v>
      </c>
      <c r="B236" s="241" t="s">
        <v>1242</v>
      </c>
      <c r="C236" s="235" t="s">
        <v>502</v>
      </c>
      <c r="D236" s="235" t="s">
        <v>1253</v>
      </c>
      <c r="E236" s="235"/>
      <c r="F236" s="235" t="s">
        <v>1271</v>
      </c>
      <c r="G236" s="235" t="s">
        <v>1244</v>
      </c>
      <c r="H236" s="235" t="s">
        <v>315</v>
      </c>
      <c r="I236" s="235" t="s">
        <v>1256</v>
      </c>
      <c r="J236" s="235" t="s">
        <v>315</v>
      </c>
      <c r="K236" s="235" t="s">
        <v>1256</v>
      </c>
      <c r="L236" s="235" t="s">
        <v>268</v>
      </c>
      <c r="M236" s="230" t="s">
        <v>298</v>
      </c>
      <c r="N236" s="230">
        <v>41040</v>
      </c>
      <c r="BH236" s="230" t="s">
        <v>270</v>
      </c>
      <c r="BI236" s="230" t="s">
        <v>270</v>
      </c>
      <c r="BJ236" s="230" t="s">
        <v>270</v>
      </c>
      <c r="BK236" s="230" t="s">
        <v>270</v>
      </c>
      <c r="BL236" s="230" t="s">
        <v>270</v>
      </c>
      <c r="BM236" s="230" t="s">
        <v>270</v>
      </c>
      <c r="BN236" s="230" t="s">
        <v>270</v>
      </c>
      <c r="BO236" s="230" t="s">
        <v>270</v>
      </c>
      <c r="BP236" s="230" t="s">
        <v>270</v>
      </c>
      <c r="BQ236" s="230" t="s">
        <v>270</v>
      </c>
      <c r="BR236" s="230" t="s">
        <v>270</v>
      </c>
      <c r="BS236" s="230" t="s">
        <v>270</v>
      </c>
      <c r="BT236" s="230" t="s">
        <v>270</v>
      </c>
      <c r="BU236" s="230" t="s">
        <v>270</v>
      </c>
      <c r="BV236" s="230" t="s">
        <v>270</v>
      </c>
      <c r="BW236" s="230" t="s">
        <v>270</v>
      </c>
      <c r="BX236" s="230" t="s">
        <v>270</v>
      </c>
      <c r="BY236" s="230" t="s">
        <v>270</v>
      </c>
      <c r="BZ236" s="230" t="s">
        <v>270</v>
      </c>
      <c r="CA236" s="230" t="s">
        <v>270</v>
      </c>
      <c r="CB236" s="230" t="s">
        <v>270</v>
      </c>
      <c r="CC236" s="230" t="s">
        <v>270</v>
      </c>
      <c r="CD236" s="230" t="s">
        <v>270</v>
      </c>
      <c r="CE236" s="230" t="s">
        <v>270</v>
      </c>
      <c r="CF236" s="230" t="s">
        <v>270</v>
      </c>
      <c r="CG236" s="230" t="s">
        <v>270</v>
      </c>
      <c r="CH236" s="230" t="s">
        <v>270</v>
      </c>
      <c r="CI236" s="230" t="s">
        <v>270</v>
      </c>
      <c r="CJ236" s="230" t="s">
        <v>270</v>
      </c>
      <c r="CK236" s="230" t="s">
        <v>270</v>
      </c>
      <c r="CL236" s="230" t="s">
        <v>270</v>
      </c>
      <c r="CM236" s="230" t="s">
        <v>270</v>
      </c>
      <c r="CN236" s="230" t="s">
        <v>270</v>
      </c>
      <c r="CO236" s="230" t="s">
        <v>270</v>
      </c>
      <c r="CP236" s="230" t="s">
        <v>270</v>
      </c>
      <c r="CQ236" s="230" t="s">
        <v>270</v>
      </c>
      <c r="CR236" s="230" t="s">
        <v>270</v>
      </c>
      <c r="CS236" s="230" t="s">
        <v>270</v>
      </c>
      <c r="CT236" s="230" t="s">
        <v>270</v>
      </c>
      <c r="CU236" s="230" t="s">
        <v>270</v>
      </c>
      <c r="CV236" s="230" t="s">
        <v>270</v>
      </c>
      <c r="CW236" s="230" t="s">
        <v>270</v>
      </c>
      <c r="CX236" s="230" t="s">
        <v>270</v>
      </c>
      <c r="CY236" s="230" t="s">
        <v>270</v>
      </c>
      <c r="CZ236" s="230" t="s">
        <v>270</v>
      </c>
      <c r="DA236" s="230" t="s">
        <v>270</v>
      </c>
      <c r="DB236" s="230" t="s">
        <v>270</v>
      </c>
      <c r="DC236" s="230" t="s">
        <v>270</v>
      </c>
      <c r="DD236" s="230" t="s">
        <v>270</v>
      </c>
      <c r="DE236" s="230" t="s">
        <v>270</v>
      </c>
      <c r="DF236" s="230" t="s">
        <v>270</v>
      </c>
      <c r="DG236" s="230" t="s">
        <v>270</v>
      </c>
      <c r="DH236" s="230" t="s">
        <v>270</v>
      </c>
      <c r="DI236" s="230" t="s">
        <v>270</v>
      </c>
      <c r="DJ236" s="230" t="s">
        <v>270</v>
      </c>
      <c r="DK236" s="230" t="s">
        <v>270</v>
      </c>
      <c r="DL236" s="230" t="s">
        <v>270</v>
      </c>
      <c r="DM236" s="230" t="s">
        <v>270</v>
      </c>
      <c r="DN236" s="230" t="s">
        <v>270</v>
      </c>
      <c r="DO236" s="230" t="s">
        <v>270</v>
      </c>
      <c r="DP236" s="230" t="s">
        <v>270</v>
      </c>
      <c r="DQ236" s="230" t="s">
        <v>270</v>
      </c>
      <c r="DR236" s="230" t="s">
        <v>270</v>
      </c>
      <c r="DS236" s="230" t="s">
        <v>270</v>
      </c>
      <c r="DT236" s="230" t="s">
        <v>270</v>
      </c>
      <c r="DU236" s="230" t="s">
        <v>270</v>
      </c>
      <c r="DV236" s="230" t="s">
        <v>270</v>
      </c>
      <c r="DW236" s="230" t="s">
        <v>270</v>
      </c>
      <c r="DX236" s="230" t="s">
        <v>270</v>
      </c>
      <c r="DY236" s="230" t="s">
        <v>270</v>
      </c>
      <c r="DZ236" s="230" t="s">
        <v>270</v>
      </c>
      <c r="EA236" s="230" t="s">
        <v>270</v>
      </c>
      <c r="EB236" s="230" t="s">
        <v>270</v>
      </c>
      <c r="EC236" s="230" t="s">
        <v>270</v>
      </c>
      <c r="ED236" s="230" t="s">
        <v>270</v>
      </c>
      <c r="EE236" s="230" t="s">
        <v>270</v>
      </c>
      <c r="EF236" s="230" t="s">
        <v>270</v>
      </c>
      <c r="EG236" s="230" t="s">
        <v>270</v>
      </c>
      <c r="EH236" s="230" t="s">
        <v>270</v>
      </c>
      <c r="EI236" s="230" t="s">
        <v>270</v>
      </c>
      <c r="EJ236" s="230" t="s">
        <v>270</v>
      </c>
      <c r="EK236" s="230" t="s">
        <v>270</v>
      </c>
      <c r="EL236" s="230" t="s">
        <v>270</v>
      </c>
      <c r="EM236" s="230" t="s">
        <v>270</v>
      </c>
      <c r="EN236" s="230" t="s">
        <v>270</v>
      </c>
      <c r="EO236" s="230" t="s">
        <v>270</v>
      </c>
      <c r="EP236" s="230" t="s">
        <v>270</v>
      </c>
      <c r="EQ236" s="230" t="s">
        <v>270</v>
      </c>
      <c r="ER236" s="230" t="s">
        <v>270</v>
      </c>
      <c r="ES236" s="230" t="s">
        <v>358</v>
      </c>
      <c r="ET236" s="230" t="s">
        <v>270</v>
      </c>
      <c r="EU236" s="230" t="s">
        <v>270</v>
      </c>
      <c r="EV236" s="230" t="s">
        <v>270</v>
      </c>
      <c r="EW236" s="230" t="s">
        <v>270</v>
      </c>
      <c r="EX236" s="230" t="s">
        <v>270</v>
      </c>
      <c r="EY236" s="230" t="s">
        <v>270</v>
      </c>
      <c r="EZ236" s="230" t="s">
        <v>270</v>
      </c>
      <c r="FA236" s="230" t="s">
        <v>270</v>
      </c>
      <c r="FB236" s="230" t="s">
        <v>270</v>
      </c>
      <c r="FC236" s="230" t="s">
        <v>270</v>
      </c>
      <c r="FD236" s="230" t="s">
        <v>270</v>
      </c>
      <c r="FE236" s="230" t="s">
        <v>270</v>
      </c>
      <c r="FF236" s="230" t="s">
        <v>270</v>
      </c>
      <c r="FG236" s="230" t="s">
        <v>270</v>
      </c>
      <c r="FH236" s="230" t="s">
        <v>270</v>
      </c>
      <c r="FI236" s="230" t="s">
        <v>270</v>
      </c>
      <c r="FJ236" s="230" t="s">
        <v>270</v>
      </c>
      <c r="FK236" s="230" t="s">
        <v>270</v>
      </c>
      <c r="FL236" s="230" t="s">
        <v>270</v>
      </c>
      <c r="FM236" s="230" t="s">
        <v>270</v>
      </c>
      <c r="FN236" s="230" t="s">
        <v>270</v>
      </c>
      <c r="FO236" s="230" t="s">
        <v>270</v>
      </c>
      <c r="FP236" s="230" t="s">
        <v>270</v>
      </c>
      <c r="FQ236" s="230" t="s">
        <v>270</v>
      </c>
      <c r="FR236" s="230" t="s">
        <v>270</v>
      </c>
      <c r="FS236" s="230" t="s">
        <v>270</v>
      </c>
      <c r="FT236" s="230" t="s">
        <v>270</v>
      </c>
      <c r="FU236" s="230" t="s">
        <v>270</v>
      </c>
      <c r="FV236" s="230" t="s">
        <v>270</v>
      </c>
      <c r="FW236" s="230" t="s">
        <v>270</v>
      </c>
      <c r="FX236" s="230" t="s">
        <v>270</v>
      </c>
      <c r="FY236" s="230" t="s">
        <v>270</v>
      </c>
      <c r="FZ236" s="230" t="s">
        <v>270</v>
      </c>
      <c r="GA236" s="230" t="s">
        <v>270</v>
      </c>
      <c r="GB236" s="230" t="s">
        <v>270</v>
      </c>
      <c r="GC236" s="230" t="s">
        <v>270</v>
      </c>
      <c r="GD236" s="230" t="s">
        <v>270</v>
      </c>
      <c r="GE236" s="230" t="s">
        <v>270</v>
      </c>
      <c r="GF236" s="230" t="s">
        <v>270</v>
      </c>
      <c r="GG236" s="230" t="s">
        <v>270</v>
      </c>
      <c r="GH236" s="230" t="s">
        <v>270</v>
      </c>
      <c r="GI236" s="230" t="s">
        <v>270</v>
      </c>
      <c r="GJ236" s="230" t="s">
        <v>270</v>
      </c>
      <c r="GK236" s="230" t="s">
        <v>270</v>
      </c>
      <c r="GL236" s="230" t="s">
        <v>270</v>
      </c>
      <c r="GM236" s="230" t="s">
        <v>270</v>
      </c>
      <c r="GN236" s="230" t="s">
        <v>270</v>
      </c>
      <c r="GO236" s="230" t="s">
        <v>270</v>
      </c>
      <c r="GP236" s="228"/>
      <c r="GQ236" s="229" cm="1">
        <f t="array" ref="GQ236">IF(OR(N236:ER236='Annex.1　DeclarationDesired'!$F$30),ROW(),"")</f>
        <v>236</v>
      </c>
      <c r="GR236" s="229"/>
    </row>
    <row r="237" spans="1:200" s="230" customFormat="1" ht="20.65" customHeight="1">
      <c r="A237" s="242" t="s">
        <v>1272</v>
      </c>
      <c r="B237" s="241" t="s">
        <v>1242</v>
      </c>
      <c r="C237" s="235" t="s">
        <v>502</v>
      </c>
      <c r="D237" s="235" t="s">
        <v>1253</v>
      </c>
      <c r="E237" s="235"/>
      <c r="F237" s="235" t="s">
        <v>1273</v>
      </c>
      <c r="G237" s="235" t="s">
        <v>1244</v>
      </c>
      <c r="H237" s="235" t="s">
        <v>315</v>
      </c>
      <c r="I237" s="235" t="s">
        <v>1256</v>
      </c>
      <c r="J237" s="235" t="s">
        <v>315</v>
      </c>
      <c r="K237" s="235" t="s">
        <v>1256</v>
      </c>
      <c r="L237" s="235" t="s">
        <v>268</v>
      </c>
      <c r="M237" s="230" t="s">
        <v>298</v>
      </c>
      <c r="N237" s="230">
        <v>41030</v>
      </c>
      <c r="BH237" s="230" t="s">
        <v>270</v>
      </c>
      <c r="BI237" s="230" t="s">
        <v>270</v>
      </c>
      <c r="BJ237" s="230" t="s">
        <v>270</v>
      </c>
      <c r="BK237" s="230" t="s">
        <v>270</v>
      </c>
      <c r="BL237" s="230" t="s">
        <v>270</v>
      </c>
      <c r="BM237" s="230" t="s">
        <v>270</v>
      </c>
      <c r="BN237" s="230" t="s">
        <v>270</v>
      </c>
      <c r="BO237" s="230" t="s">
        <v>270</v>
      </c>
      <c r="BP237" s="230" t="s">
        <v>270</v>
      </c>
      <c r="BQ237" s="230" t="s">
        <v>270</v>
      </c>
      <c r="BR237" s="230" t="s">
        <v>270</v>
      </c>
      <c r="BS237" s="230" t="s">
        <v>270</v>
      </c>
      <c r="BT237" s="230" t="s">
        <v>270</v>
      </c>
      <c r="BU237" s="230" t="s">
        <v>270</v>
      </c>
      <c r="BV237" s="230" t="s">
        <v>270</v>
      </c>
      <c r="BW237" s="230" t="s">
        <v>270</v>
      </c>
      <c r="BX237" s="230" t="s">
        <v>270</v>
      </c>
      <c r="BY237" s="230" t="s">
        <v>270</v>
      </c>
      <c r="BZ237" s="230" t="s">
        <v>270</v>
      </c>
      <c r="CA237" s="230" t="s">
        <v>270</v>
      </c>
      <c r="CB237" s="230" t="s">
        <v>270</v>
      </c>
      <c r="CC237" s="230" t="s">
        <v>270</v>
      </c>
      <c r="CD237" s="230" t="s">
        <v>270</v>
      </c>
      <c r="CE237" s="230" t="s">
        <v>270</v>
      </c>
      <c r="CF237" s="230" t="s">
        <v>270</v>
      </c>
      <c r="CG237" s="230" t="s">
        <v>270</v>
      </c>
      <c r="CH237" s="230" t="s">
        <v>270</v>
      </c>
      <c r="CI237" s="230" t="s">
        <v>270</v>
      </c>
      <c r="CJ237" s="230" t="s">
        <v>270</v>
      </c>
      <c r="CK237" s="230" t="s">
        <v>270</v>
      </c>
      <c r="CL237" s="230" t="s">
        <v>270</v>
      </c>
      <c r="CM237" s="230" t="s">
        <v>270</v>
      </c>
      <c r="CN237" s="230" t="s">
        <v>270</v>
      </c>
      <c r="CO237" s="230" t="s">
        <v>270</v>
      </c>
      <c r="CP237" s="230" t="s">
        <v>270</v>
      </c>
      <c r="CQ237" s="230" t="s">
        <v>270</v>
      </c>
      <c r="CR237" s="230" t="s">
        <v>270</v>
      </c>
      <c r="CS237" s="230" t="s">
        <v>270</v>
      </c>
      <c r="CT237" s="230" t="s">
        <v>270</v>
      </c>
      <c r="CU237" s="230" t="s">
        <v>270</v>
      </c>
      <c r="CV237" s="230" t="s">
        <v>270</v>
      </c>
      <c r="CW237" s="230" t="s">
        <v>270</v>
      </c>
      <c r="CX237" s="230" t="s">
        <v>270</v>
      </c>
      <c r="CY237" s="230" t="s">
        <v>270</v>
      </c>
      <c r="CZ237" s="230" t="s">
        <v>270</v>
      </c>
      <c r="DA237" s="230" t="s">
        <v>270</v>
      </c>
      <c r="DB237" s="230" t="s">
        <v>270</v>
      </c>
      <c r="DC237" s="230" t="s">
        <v>270</v>
      </c>
      <c r="DD237" s="230" t="s">
        <v>270</v>
      </c>
      <c r="DE237" s="230" t="s">
        <v>270</v>
      </c>
      <c r="DF237" s="230" t="s">
        <v>270</v>
      </c>
      <c r="DG237" s="230" t="s">
        <v>270</v>
      </c>
      <c r="DH237" s="230" t="s">
        <v>270</v>
      </c>
      <c r="DI237" s="230" t="s">
        <v>270</v>
      </c>
      <c r="DJ237" s="230" t="s">
        <v>270</v>
      </c>
      <c r="DK237" s="230" t="s">
        <v>270</v>
      </c>
      <c r="DL237" s="230" t="s">
        <v>270</v>
      </c>
      <c r="DM237" s="230" t="s">
        <v>270</v>
      </c>
      <c r="DN237" s="230" t="s">
        <v>270</v>
      </c>
      <c r="DO237" s="230" t="s">
        <v>270</v>
      </c>
      <c r="DP237" s="230" t="s">
        <v>270</v>
      </c>
      <c r="DQ237" s="230" t="s">
        <v>270</v>
      </c>
      <c r="DR237" s="230" t="s">
        <v>270</v>
      </c>
      <c r="DS237" s="230" t="s">
        <v>270</v>
      </c>
      <c r="DT237" s="230" t="s">
        <v>270</v>
      </c>
      <c r="DU237" s="230" t="s">
        <v>270</v>
      </c>
      <c r="DV237" s="230" t="s">
        <v>270</v>
      </c>
      <c r="DW237" s="230" t="s">
        <v>270</v>
      </c>
      <c r="DX237" s="230" t="s">
        <v>270</v>
      </c>
      <c r="DY237" s="230" t="s">
        <v>270</v>
      </c>
      <c r="DZ237" s="230" t="s">
        <v>270</v>
      </c>
      <c r="EA237" s="230" t="s">
        <v>270</v>
      </c>
      <c r="EB237" s="230" t="s">
        <v>270</v>
      </c>
      <c r="EC237" s="230" t="s">
        <v>270</v>
      </c>
      <c r="ED237" s="230" t="s">
        <v>270</v>
      </c>
      <c r="EE237" s="230" t="s">
        <v>270</v>
      </c>
      <c r="EF237" s="230" t="s">
        <v>270</v>
      </c>
      <c r="EG237" s="230" t="s">
        <v>270</v>
      </c>
      <c r="EH237" s="230" t="s">
        <v>270</v>
      </c>
      <c r="EI237" s="230" t="s">
        <v>270</v>
      </c>
      <c r="EJ237" s="230" t="s">
        <v>270</v>
      </c>
      <c r="EK237" s="230" t="s">
        <v>270</v>
      </c>
      <c r="EL237" s="230" t="s">
        <v>270</v>
      </c>
      <c r="EM237" s="230" t="s">
        <v>270</v>
      </c>
      <c r="EN237" s="230" t="s">
        <v>270</v>
      </c>
      <c r="EO237" s="230" t="s">
        <v>270</v>
      </c>
      <c r="EP237" s="230" t="s">
        <v>270</v>
      </c>
      <c r="EQ237" s="230" t="s">
        <v>270</v>
      </c>
      <c r="ER237" s="230" t="s">
        <v>270</v>
      </c>
      <c r="ES237" s="230" t="s">
        <v>358</v>
      </c>
      <c r="ET237" s="230" t="s">
        <v>270</v>
      </c>
      <c r="EU237" s="230" t="s">
        <v>270</v>
      </c>
      <c r="EV237" s="230" t="s">
        <v>270</v>
      </c>
      <c r="EW237" s="230" t="s">
        <v>270</v>
      </c>
      <c r="EX237" s="230" t="s">
        <v>270</v>
      </c>
      <c r="EY237" s="230" t="s">
        <v>270</v>
      </c>
      <c r="EZ237" s="230" t="s">
        <v>270</v>
      </c>
      <c r="FA237" s="230" t="s">
        <v>270</v>
      </c>
      <c r="FB237" s="230" t="s">
        <v>270</v>
      </c>
      <c r="FC237" s="230" t="s">
        <v>270</v>
      </c>
      <c r="FD237" s="230" t="s">
        <v>270</v>
      </c>
      <c r="FE237" s="230" t="s">
        <v>270</v>
      </c>
      <c r="FF237" s="230" t="s">
        <v>270</v>
      </c>
      <c r="FG237" s="230" t="s">
        <v>270</v>
      </c>
      <c r="FH237" s="230" t="s">
        <v>270</v>
      </c>
      <c r="FI237" s="230" t="s">
        <v>270</v>
      </c>
      <c r="FJ237" s="230" t="s">
        <v>270</v>
      </c>
      <c r="FK237" s="230" t="s">
        <v>270</v>
      </c>
      <c r="FL237" s="230" t="s">
        <v>270</v>
      </c>
      <c r="FM237" s="230" t="s">
        <v>270</v>
      </c>
      <c r="FN237" s="230" t="s">
        <v>270</v>
      </c>
      <c r="FO237" s="230" t="s">
        <v>270</v>
      </c>
      <c r="FP237" s="230" t="s">
        <v>270</v>
      </c>
      <c r="FQ237" s="230" t="s">
        <v>270</v>
      </c>
      <c r="FR237" s="230" t="s">
        <v>270</v>
      </c>
      <c r="FS237" s="230" t="s">
        <v>270</v>
      </c>
      <c r="FT237" s="230" t="s">
        <v>270</v>
      </c>
      <c r="FU237" s="230" t="s">
        <v>270</v>
      </c>
      <c r="FV237" s="230" t="s">
        <v>270</v>
      </c>
      <c r="FW237" s="230" t="s">
        <v>270</v>
      </c>
      <c r="FX237" s="230" t="s">
        <v>270</v>
      </c>
      <c r="FY237" s="230" t="s">
        <v>270</v>
      </c>
      <c r="FZ237" s="230" t="s">
        <v>270</v>
      </c>
      <c r="GA237" s="230" t="s">
        <v>270</v>
      </c>
      <c r="GB237" s="230" t="s">
        <v>270</v>
      </c>
      <c r="GC237" s="230" t="s">
        <v>270</v>
      </c>
      <c r="GD237" s="230" t="s">
        <v>270</v>
      </c>
      <c r="GE237" s="230" t="s">
        <v>270</v>
      </c>
      <c r="GF237" s="230" t="s">
        <v>270</v>
      </c>
      <c r="GG237" s="230" t="s">
        <v>270</v>
      </c>
      <c r="GH237" s="230" t="s">
        <v>270</v>
      </c>
      <c r="GI237" s="230" t="s">
        <v>270</v>
      </c>
      <c r="GJ237" s="230" t="s">
        <v>270</v>
      </c>
      <c r="GK237" s="230" t="s">
        <v>270</v>
      </c>
      <c r="GL237" s="230" t="s">
        <v>270</v>
      </c>
      <c r="GM237" s="230" t="s">
        <v>270</v>
      </c>
      <c r="GN237" s="230" t="s">
        <v>270</v>
      </c>
      <c r="GO237" s="230" t="s">
        <v>270</v>
      </c>
      <c r="GP237" s="228"/>
      <c r="GQ237" s="229" cm="1">
        <f t="array" ref="GQ237">IF(OR(N237:ER237='Annex.1　DeclarationDesired'!$F$30),ROW(),"")</f>
        <v>237</v>
      </c>
      <c r="GR237" s="229"/>
    </row>
    <row r="238" spans="1:200" s="230" customFormat="1" ht="20.65" customHeight="1">
      <c r="A238" s="242" t="s">
        <v>1274</v>
      </c>
      <c r="B238" s="241" t="s">
        <v>1242</v>
      </c>
      <c r="C238" s="235" t="s">
        <v>502</v>
      </c>
      <c r="D238" s="235" t="s">
        <v>1253</v>
      </c>
      <c r="E238" s="235"/>
      <c r="F238" s="235" t="s">
        <v>1275</v>
      </c>
      <c r="G238" s="235" t="s">
        <v>1244</v>
      </c>
      <c r="H238" s="235" t="s">
        <v>315</v>
      </c>
      <c r="I238" s="235" t="s">
        <v>1256</v>
      </c>
      <c r="J238" s="235" t="s">
        <v>315</v>
      </c>
      <c r="K238" s="235" t="s">
        <v>1256</v>
      </c>
      <c r="L238" s="235" t="s">
        <v>268</v>
      </c>
      <c r="M238" s="230" t="s">
        <v>298</v>
      </c>
      <c r="N238" s="230">
        <v>41030</v>
      </c>
      <c r="BH238" s="230" t="s">
        <v>270</v>
      </c>
      <c r="BI238" s="230" t="s">
        <v>270</v>
      </c>
      <c r="BJ238" s="230" t="s">
        <v>270</v>
      </c>
      <c r="BK238" s="230" t="s">
        <v>270</v>
      </c>
      <c r="BL238" s="230" t="s">
        <v>270</v>
      </c>
      <c r="BM238" s="230" t="s">
        <v>270</v>
      </c>
      <c r="BN238" s="230" t="s">
        <v>270</v>
      </c>
      <c r="BO238" s="230" t="s">
        <v>270</v>
      </c>
      <c r="BP238" s="230" t="s">
        <v>270</v>
      </c>
      <c r="BQ238" s="230" t="s">
        <v>270</v>
      </c>
      <c r="BR238" s="230" t="s">
        <v>270</v>
      </c>
      <c r="BS238" s="230" t="s">
        <v>270</v>
      </c>
      <c r="BT238" s="230" t="s">
        <v>270</v>
      </c>
      <c r="BU238" s="230" t="s">
        <v>270</v>
      </c>
      <c r="BV238" s="230" t="s">
        <v>270</v>
      </c>
      <c r="BW238" s="230" t="s">
        <v>270</v>
      </c>
      <c r="BX238" s="230" t="s">
        <v>270</v>
      </c>
      <c r="BY238" s="230" t="s">
        <v>270</v>
      </c>
      <c r="BZ238" s="230" t="s">
        <v>270</v>
      </c>
      <c r="CA238" s="230" t="s">
        <v>270</v>
      </c>
      <c r="CB238" s="230" t="s">
        <v>270</v>
      </c>
      <c r="CC238" s="230" t="s">
        <v>270</v>
      </c>
      <c r="CD238" s="230" t="s">
        <v>270</v>
      </c>
      <c r="CE238" s="230" t="s">
        <v>270</v>
      </c>
      <c r="CF238" s="230" t="s">
        <v>270</v>
      </c>
      <c r="CG238" s="230" t="s">
        <v>270</v>
      </c>
      <c r="CH238" s="230" t="s">
        <v>270</v>
      </c>
      <c r="CI238" s="230" t="s">
        <v>270</v>
      </c>
      <c r="CJ238" s="230" t="s">
        <v>270</v>
      </c>
      <c r="CK238" s="230" t="s">
        <v>270</v>
      </c>
      <c r="CL238" s="230" t="s">
        <v>270</v>
      </c>
      <c r="CM238" s="230" t="s">
        <v>270</v>
      </c>
      <c r="CN238" s="230" t="s">
        <v>270</v>
      </c>
      <c r="CO238" s="230" t="s">
        <v>270</v>
      </c>
      <c r="CP238" s="230" t="s">
        <v>270</v>
      </c>
      <c r="CQ238" s="230" t="s">
        <v>270</v>
      </c>
      <c r="CR238" s="230" t="s">
        <v>270</v>
      </c>
      <c r="CS238" s="230" t="s">
        <v>270</v>
      </c>
      <c r="CT238" s="230" t="s">
        <v>270</v>
      </c>
      <c r="CU238" s="230" t="s">
        <v>270</v>
      </c>
      <c r="CV238" s="230" t="s">
        <v>270</v>
      </c>
      <c r="CW238" s="230" t="s">
        <v>270</v>
      </c>
      <c r="CX238" s="230" t="s">
        <v>270</v>
      </c>
      <c r="CY238" s="230" t="s">
        <v>270</v>
      </c>
      <c r="CZ238" s="230" t="s">
        <v>270</v>
      </c>
      <c r="DA238" s="230" t="s">
        <v>270</v>
      </c>
      <c r="DB238" s="230" t="s">
        <v>270</v>
      </c>
      <c r="DC238" s="230" t="s">
        <v>270</v>
      </c>
      <c r="DD238" s="230" t="s">
        <v>270</v>
      </c>
      <c r="DE238" s="230" t="s">
        <v>270</v>
      </c>
      <c r="DF238" s="230" t="s">
        <v>270</v>
      </c>
      <c r="DG238" s="230" t="s">
        <v>270</v>
      </c>
      <c r="DH238" s="230" t="s">
        <v>270</v>
      </c>
      <c r="DI238" s="230" t="s">
        <v>270</v>
      </c>
      <c r="DJ238" s="230" t="s">
        <v>270</v>
      </c>
      <c r="DK238" s="230" t="s">
        <v>270</v>
      </c>
      <c r="DL238" s="230" t="s">
        <v>270</v>
      </c>
      <c r="DM238" s="230" t="s">
        <v>270</v>
      </c>
      <c r="DN238" s="230" t="s">
        <v>270</v>
      </c>
      <c r="DO238" s="230" t="s">
        <v>270</v>
      </c>
      <c r="DP238" s="230" t="s">
        <v>270</v>
      </c>
      <c r="DQ238" s="230" t="s">
        <v>270</v>
      </c>
      <c r="DR238" s="230" t="s">
        <v>270</v>
      </c>
      <c r="DS238" s="230" t="s">
        <v>270</v>
      </c>
      <c r="DT238" s="230" t="s">
        <v>270</v>
      </c>
      <c r="DU238" s="230" t="s">
        <v>270</v>
      </c>
      <c r="DV238" s="230" t="s">
        <v>270</v>
      </c>
      <c r="DW238" s="230" t="s">
        <v>270</v>
      </c>
      <c r="DX238" s="230" t="s">
        <v>270</v>
      </c>
      <c r="DY238" s="230" t="s">
        <v>270</v>
      </c>
      <c r="DZ238" s="230" t="s">
        <v>270</v>
      </c>
      <c r="EA238" s="230" t="s">
        <v>270</v>
      </c>
      <c r="EB238" s="230" t="s">
        <v>270</v>
      </c>
      <c r="EC238" s="230" t="s">
        <v>270</v>
      </c>
      <c r="ED238" s="230" t="s">
        <v>270</v>
      </c>
      <c r="EE238" s="230" t="s">
        <v>270</v>
      </c>
      <c r="EF238" s="230" t="s">
        <v>270</v>
      </c>
      <c r="EG238" s="230" t="s">
        <v>270</v>
      </c>
      <c r="EH238" s="230" t="s">
        <v>270</v>
      </c>
      <c r="EI238" s="230" t="s">
        <v>270</v>
      </c>
      <c r="EJ238" s="230" t="s">
        <v>270</v>
      </c>
      <c r="EK238" s="230" t="s">
        <v>270</v>
      </c>
      <c r="EL238" s="230" t="s">
        <v>270</v>
      </c>
      <c r="EM238" s="230" t="s">
        <v>270</v>
      </c>
      <c r="EN238" s="230" t="s">
        <v>270</v>
      </c>
      <c r="EO238" s="230" t="s">
        <v>270</v>
      </c>
      <c r="EP238" s="230" t="s">
        <v>270</v>
      </c>
      <c r="EQ238" s="230" t="s">
        <v>270</v>
      </c>
      <c r="ER238" s="230" t="s">
        <v>270</v>
      </c>
      <c r="ES238" s="230" t="s">
        <v>358</v>
      </c>
      <c r="ET238" s="230" t="s">
        <v>270</v>
      </c>
      <c r="EU238" s="230" t="s">
        <v>270</v>
      </c>
      <c r="EV238" s="230" t="s">
        <v>270</v>
      </c>
      <c r="EW238" s="230" t="s">
        <v>270</v>
      </c>
      <c r="EX238" s="230" t="s">
        <v>270</v>
      </c>
      <c r="EY238" s="230" t="s">
        <v>270</v>
      </c>
      <c r="EZ238" s="230" t="s">
        <v>270</v>
      </c>
      <c r="FA238" s="230" t="s">
        <v>270</v>
      </c>
      <c r="FB238" s="230" t="s">
        <v>270</v>
      </c>
      <c r="FC238" s="230" t="s">
        <v>270</v>
      </c>
      <c r="FD238" s="230" t="s">
        <v>270</v>
      </c>
      <c r="FE238" s="230" t="s">
        <v>270</v>
      </c>
      <c r="FF238" s="230" t="s">
        <v>270</v>
      </c>
      <c r="FG238" s="230" t="s">
        <v>270</v>
      </c>
      <c r="FH238" s="230" t="s">
        <v>270</v>
      </c>
      <c r="FI238" s="230" t="s">
        <v>270</v>
      </c>
      <c r="FJ238" s="230" t="s">
        <v>270</v>
      </c>
      <c r="FK238" s="230" t="s">
        <v>270</v>
      </c>
      <c r="FL238" s="230" t="s">
        <v>270</v>
      </c>
      <c r="FM238" s="230" t="s">
        <v>270</v>
      </c>
      <c r="FN238" s="230" t="s">
        <v>270</v>
      </c>
      <c r="FO238" s="230" t="s">
        <v>270</v>
      </c>
      <c r="FP238" s="230" t="s">
        <v>270</v>
      </c>
      <c r="FQ238" s="230" t="s">
        <v>270</v>
      </c>
      <c r="FR238" s="230" t="s">
        <v>270</v>
      </c>
      <c r="FS238" s="230" t="s">
        <v>270</v>
      </c>
      <c r="FT238" s="230" t="s">
        <v>270</v>
      </c>
      <c r="FU238" s="230" t="s">
        <v>270</v>
      </c>
      <c r="FV238" s="230" t="s">
        <v>270</v>
      </c>
      <c r="FW238" s="230" t="s">
        <v>270</v>
      </c>
      <c r="FX238" s="230" t="s">
        <v>270</v>
      </c>
      <c r="FY238" s="230" t="s">
        <v>270</v>
      </c>
      <c r="FZ238" s="230" t="s">
        <v>270</v>
      </c>
      <c r="GA238" s="230" t="s">
        <v>270</v>
      </c>
      <c r="GB238" s="230" t="s">
        <v>270</v>
      </c>
      <c r="GC238" s="230" t="s">
        <v>270</v>
      </c>
      <c r="GD238" s="230" t="s">
        <v>270</v>
      </c>
      <c r="GE238" s="230" t="s">
        <v>270</v>
      </c>
      <c r="GF238" s="230" t="s">
        <v>270</v>
      </c>
      <c r="GG238" s="230" t="s">
        <v>270</v>
      </c>
      <c r="GH238" s="230" t="s">
        <v>270</v>
      </c>
      <c r="GI238" s="230" t="s">
        <v>270</v>
      </c>
      <c r="GJ238" s="230" t="s">
        <v>270</v>
      </c>
      <c r="GK238" s="230" t="s">
        <v>270</v>
      </c>
      <c r="GL238" s="230" t="s">
        <v>270</v>
      </c>
      <c r="GM238" s="230" t="s">
        <v>270</v>
      </c>
      <c r="GN238" s="230" t="s">
        <v>270</v>
      </c>
      <c r="GO238" s="230" t="s">
        <v>270</v>
      </c>
      <c r="GP238" s="228"/>
      <c r="GQ238" s="229" cm="1">
        <f t="array" ref="GQ238">IF(OR(N238:ER238='Annex.1　DeclarationDesired'!$F$30),ROW(),"")</f>
        <v>238</v>
      </c>
      <c r="GR238" s="229"/>
    </row>
    <row r="239" spans="1:200" s="230" customFormat="1" ht="20.65" customHeight="1">
      <c r="A239" s="242" t="s">
        <v>1276</v>
      </c>
      <c r="B239" s="241" t="s">
        <v>1242</v>
      </c>
      <c r="C239" s="235" t="s">
        <v>502</v>
      </c>
      <c r="D239" s="235" t="s">
        <v>1253</v>
      </c>
      <c r="E239" s="235"/>
      <c r="F239" s="235" t="s">
        <v>1277</v>
      </c>
      <c r="G239" s="235" t="s">
        <v>1244</v>
      </c>
      <c r="H239" s="235" t="s">
        <v>315</v>
      </c>
      <c r="I239" s="235" t="s">
        <v>1256</v>
      </c>
      <c r="J239" s="235" t="s">
        <v>315</v>
      </c>
      <c r="K239" s="235" t="s">
        <v>1256</v>
      </c>
      <c r="L239" s="235" t="s">
        <v>268</v>
      </c>
      <c r="M239" s="230" t="s">
        <v>298</v>
      </c>
      <c r="N239" s="230">
        <v>41030</v>
      </c>
      <c r="BH239" s="230" t="s">
        <v>270</v>
      </c>
      <c r="BI239" s="230" t="s">
        <v>270</v>
      </c>
      <c r="BJ239" s="230" t="s">
        <v>270</v>
      </c>
      <c r="BK239" s="230" t="s">
        <v>270</v>
      </c>
      <c r="BL239" s="230" t="s">
        <v>270</v>
      </c>
      <c r="BM239" s="230" t="s">
        <v>270</v>
      </c>
      <c r="BN239" s="230" t="s">
        <v>270</v>
      </c>
      <c r="BO239" s="230" t="s">
        <v>270</v>
      </c>
      <c r="BP239" s="230" t="s">
        <v>270</v>
      </c>
      <c r="BQ239" s="230" t="s">
        <v>270</v>
      </c>
      <c r="BR239" s="230" t="s">
        <v>270</v>
      </c>
      <c r="BS239" s="230" t="s">
        <v>270</v>
      </c>
      <c r="BT239" s="230" t="s">
        <v>270</v>
      </c>
      <c r="BU239" s="230" t="s">
        <v>270</v>
      </c>
      <c r="BV239" s="230" t="s">
        <v>270</v>
      </c>
      <c r="BW239" s="230" t="s">
        <v>270</v>
      </c>
      <c r="BX239" s="230" t="s">
        <v>270</v>
      </c>
      <c r="BY239" s="230" t="s">
        <v>270</v>
      </c>
      <c r="BZ239" s="230" t="s">
        <v>270</v>
      </c>
      <c r="CA239" s="230" t="s">
        <v>270</v>
      </c>
      <c r="CB239" s="230" t="s">
        <v>270</v>
      </c>
      <c r="CC239" s="230" t="s">
        <v>270</v>
      </c>
      <c r="CD239" s="230" t="s">
        <v>270</v>
      </c>
      <c r="CE239" s="230" t="s">
        <v>270</v>
      </c>
      <c r="CF239" s="230" t="s">
        <v>270</v>
      </c>
      <c r="CG239" s="230" t="s">
        <v>270</v>
      </c>
      <c r="CH239" s="230" t="s">
        <v>270</v>
      </c>
      <c r="CI239" s="230" t="s">
        <v>270</v>
      </c>
      <c r="CJ239" s="230" t="s">
        <v>270</v>
      </c>
      <c r="CK239" s="230" t="s">
        <v>270</v>
      </c>
      <c r="CL239" s="230" t="s">
        <v>270</v>
      </c>
      <c r="CM239" s="230" t="s">
        <v>270</v>
      </c>
      <c r="CN239" s="230" t="s">
        <v>270</v>
      </c>
      <c r="CO239" s="230" t="s">
        <v>270</v>
      </c>
      <c r="CP239" s="230" t="s">
        <v>270</v>
      </c>
      <c r="CQ239" s="230" t="s">
        <v>270</v>
      </c>
      <c r="CR239" s="230" t="s">
        <v>270</v>
      </c>
      <c r="CS239" s="230" t="s">
        <v>270</v>
      </c>
      <c r="CT239" s="230" t="s">
        <v>270</v>
      </c>
      <c r="CU239" s="230" t="s">
        <v>270</v>
      </c>
      <c r="CV239" s="230" t="s">
        <v>270</v>
      </c>
      <c r="CW239" s="230" t="s">
        <v>270</v>
      </c>
      <c r="CX239" s="230" t="s">
        <v>270</v>
      </c>
      <c r="CY239" s="230" t="s">
        <v>270</v>
      </c>
      <c r="CZ239" s="230" t="s">
        <v>270</v>
      </c>
      <c r="DA239" s="230" t="s">
        <v>270</v>
      </c>
      <c r="DB239" s="230" t="s">
        <v>270</v>
      </c>
      <c r="DC239" s="230" t="s">
        <v>270</v>
      </c>
      <c r="DD239" s="230" t="s">
        <v>270</v>
      </c>
      <c r="DE239" s="230" t="s">
        <v>270</v>
      </c>
      <c r="DF239" s="230" t="s">
        <v>270</v>
      </c>
      <c r="DG239" s="230" t="s">
        <v>270</v>
      </c>
      <c r="DH239" s="230" t="s">
        <v>270</v>
      </c>
      <c r="DI239" s="230" t="s">
        <v>270</v>
      </c>
      <c r="DJ239" s="230" t="s">
        <v>270</v>
      </c>
      <c r="DK239" s="230" t="s">
        <v>270</v>
      </c>
      <c r="DL239" s="230" t="s">
        <v>270</v>
      </c>
      <c r="DM239" s="230" t="s">
        <v>270</v>
      </c>
      <c r="DN239" s="230" t="s">
        <v>270</v>
      </c>
      <c r="DO239" s="230" t="s">
        <v>270</v>
      </c>
      <c r="DP239" s="230" t="s">
        <v>270</v>
      </c>
      <c r="DQ239" s="230" t="s">
        <v>270</v>
      </c>
      <c r="DR239" s="230" t="s">
        <v>270</v>
      </c>
      <c r="DS239" s="230" t="s">
        <v>270</v>
      </c>
      <c r="DT239" s="230" t="s">
        <v>270</v>
      </c>
      <c r="DU239" s="230" t="s">
        <v>270</v>
      </c>
      <c r="DV239" s="230" t="s">
        <v>270</v>
      </c>
      <c r="DW239" s="230" t="s">
        <v>270</v>
      </c>
      <c r="DX239" s="230" t="s">
        <v>270</v>
      </c>
      <c r="DY239" s="230" t="s">
        <v>270</v>
      </c>
      <c r="DZ239" s="230" t="s">
        <v>270</v>
      </c>
      <c r="EA239" s="230" t="s">
        <v>270</v>
      </c>
      <c r="EB239" s="230" t="s">
        <v>270</v>
      </c>
      <c r="EC239" s="230" t="s">
        <v>270</v>
      </c>
      <c r="ED239" s="230" t="s">
        <v>270</v>
      </c>
      <c r="EE239" s="230" t="s">
        <v>270</v>
      </c>
      <c r="EF239" s="230" t="s">
        <v>270</v>
      </c>
      <c r="EG239" s="230" t="s">
        <v>270</v>
      </c>
      <c r="EH239" s="230" t="s">
        <v>270</v>
      </c>
      <c r="EI239" s="230" t="s">
        <v>270</v>
      </c>
      <c r="EJ239" s="230" t="s">
        <v>270</v>
      </c>
      <c r="EK239" s="230" t="s">
        <v>270</v>
      </c>
      <c r="EL239" s="230" t="s">
        <v>270</v>
      </c>
      <c r="EM239" s="230" t="s">
        <v>270</v>
      </c>
      <c r="EN239" s="230" t="s">
        <v>270</v>
      </c>
      <c r="EO239" s="230" t="s">
        <v>270</v>
      </c>
      <c r="EP239" s="230" t="s">
        <v>270</v>
      </c>
      <c r="EQ239" s="230" t="s">
        <v>270</v>
      </c>
      <c r="ER239" s="230" t="s">
        <v>270</v>
      </c>
      <c r="ES239" s="230" t="s">
        <v>358</v>
      </c>
      <c r="ET239" s="230" t="s">
        <v>270</v>
      </c>
      <c r="EU239" s="230" t="s">
        <v>270</v>
      </c>
      <c r="EV239" s="230" t="s">
        <v>270</v>
      </c>
      <c r="EW239" s="230" t="s">
        <v>270</v>
      </c>
      <c r="EX239" s="230" t="s">
        <v>270</v>
      </c>
      <c r="EY239" s="230" t="s">
        <v>270</v>
      </c>
      <c r="EZ239" s="230" t="s">
        <v>270</v>
      </c>
      <c r="FA239" s="230" t="s">
        <v>270</v>
      </c>
      <c r="FB239" s="230" t="s">
        <v>270</v>
      </c>
      <c r="FC239" s="230" t="s">
        <v>270</v>
      </c>
      <c r="FD239" s="230" t="s">
        <v>270</v>
      </c>
      <c r="FE239" s="230" t="s">
        <v>270</v>
      </c>
      <c r="FF239" s="230" t="s">
        <v>270</v>
      </c>
      <c r="FG239" s="230" t="s">
        <v>270</v>
      </c>
      <c r="FH239" s="230" t="s">
        <v>270</v>
      </c>
      <c r="FI239" s="230" t="s">
        <v>270</v>
      </c>
      <c r="FJ239" s="230" t="s">
        <v>270</v>
      </c>
      <c r="FK239" s="230" t="s">
        <v>270</v>
      </c>
      <c r="FL239" s="230" t="s">
        <v>270</v>
      </c>
      <c r="FM239" s="230" t="s">
        <v>270</v>
      </c>
      <c r="FN239" s="230" t="s">
        <v>270</v>
      </c>
      <c r="FO239" s="230" t="s">
        <v>270</v>
      </c>
      <c r="FP239" s="230" t="s">
        <v>270</v>
      </c>
      <c r="FQ239" s="230" t="s">
        <v>270</v>
      </c>
      <c r="FR239" s="230" t="s">
        <v>270</v>
      </c>
      <c r="FS239" s="230" t="s">
        <v>270</v>
      </c>
      <c r="FT239" s="230" t="s">
        <v>270</v>
      </c>
      <c r="FU239" s="230" t="s">
        <v>270</v>
      </c>
      <c r="FV239" s="230" t="s">
        <v>270</v>
      </c>
      <c r="FW239" s="230" t="s">
        <v>270</v>
      </c>
      <c r="FX239" s="230" t="s">
        <v>270</v>
      </c>
      <c r="FY239" s="230" t="s">
        <v>270</v>
      </c>
      <c r="FZ239" s="230" t="s">
        <v>270</v>
      </c>
      <c r="GA239" s="230" t="s">
        <v>270</v>
      </c>
      <c r="GB239" s="230" t="s">
        <v>270</v>
      </c>
      <c r="GC239" s="230" t="s">
        <v>270</v>
      </c>
      <c r="GD239" s="230" t="s">
        <v>270</v>
      </c>
      <c r="GE239" s="230" t="s">
        <v>270</v>
      </c>
      <c r="GF239" s="230" t="s">
        <v>270</v>
      </c>
      <c r="GG239" s="230" t="s">
        <v>270</v>
      </c>
      <c r="GH239" s="230" t="s">
        <v>270</v>
      </c>
      <c r="GI239" s="230" t="s">
        <v>270</v>
      </c>
      <c r="GJ239" s="230" t="s">
        <v>270</v>
      </c>
      <c r="GK239" s="230" t="s">
        <v>270</v>
      </c>
      <c r="GL239" s="230" t="s">
        <v>270</v>
      </c>
      <c r="GM239" s="230" t="s">
        <v>270</v>
      </c>
      <c r="GN239" s="230" t="s">
        <v>270</v>
      </c>
      <c r="GO239" s="230" t="s">
        <v>270</v>
      </c>
      <c r="GP239" s="228"/>
      <c r="GQ239" s="229" cm="1">
        <f t="array" ref="GQ239">IF(OR(N239:ER239='Annex.1　DeclarationDesired'!$F$30),ROW(),"")</f>
        <v>239</v>
      </c>
      <c r="GR239" s="229"/>
    </row>
    <row r="240" spans="1:200" s="230" customFormat="1" ht="20.65" customHeight="1">
      <c r="A240" s="242" t="s">
        <v>1278</v>
      </c>
      <c r="B240" s="241" t="s">
        <v>1242</v>
      </c>
      <c r="C240" s="235" t="s">
        <v>502</v>
      </c>
      <c r="D240" s="235" t="s">
        <v>1253</v>
      </c>
      <c r="E240" s="235"/>
      <c r="F240" s="235" t="s">
        <v>1279</v>
      </c>
      <c r="G240" s="235" t="s">
        <v>1244</v>
      </c>
      <c r="H240" s="235" t="s">
        <v>315</v>
      </c>
      <c r="I240" s="235" t="s">
        <v>1256</v>
      </c>
      <c r="J240" s="235" t="s">
        <v>315</v>
      </c>
      <c r="K240" s="235" t="s">
        <v>1256</v>
      </c>
      <c r="L240" s="235" t="s">
        <v>268</v>
      </c>
      <c r="M240" s="230" t="s">
        <v>298</v>
      </c>
      <c r="N240" s="230">
        <v>40010</v>
      </c>
      <c r="BH240" s="230" t="s">
        <v>270</v>
      </c>
      <c r="BI240" s="230" t="s">
        <v>270</v>
      </c>
      <c r="BJ240" s="230" t="s">
        <v>270</v>
      </c>
      <c r="BK240" s="230" t="s">
        <v>270</v>
      </c>
      <c r="BL240" s="230" t="s">
        <v>270</v>
      </c>
      <c r="BM240" s="230" t="s">
        <v>270</v>
      </c>
      <c r="BN240" s="230" t="s">
        <v>270</v>
      </c>
      <c r="BO240" s="230" t="s">
        <v>270</v>
      </c>
      <c r="BP240" s="230" t="s">
        <v>270</v>
      </c>
      <c r="BQ240" s="230" t="s">
        <v>270</v>
      </c>
      <c r="BR240" s="230" t="s">
        <v>270</v>
      </c>
      <c r="BS240" s="230" t="s">
        <v>270</v>
      </c>
      <c r="BT240" s="230" t="s">
        <v>270</v>
      </c>
      <c r="BU240" s="230" t="s">
        <v>270</v>
      </c>
      <c r="BV240" s="230" t="s">
        <v>270</v>
      </c>
      <c r="BW240" s="230" t="s">
        <v>270</v>
      </c>
      <c r="BX240" s="230" t="s">
        <v>270</v>
      </c>
      <c r="BY240" s="230" t="s">
        <v>270</v>
      </c>
      <c r="BZ240" s="230" t="s">
        <v>270</v>
      </c>
      <c r="CA240" s="230" t="s">
        <v>270</v>
      </c>
      <c r="CB240" s="230" t="s">
        <v>270</v>
      </c>
      <c r="CC240" s="230" t="s">
        <v>270</v>
      </c>
      <c r="CD240" s="230" t="s">
        <v>270</v>
      </c>
      <c r="CE240" s="230" t="s">
        <v>270</v>
      </c>
      <c r="CF240" s="230" t="s">
        <v>270</v>
      </c>
      <c r="CG240" s="230" t="s">
        <v>270</v>
      </c>
      <c r="CH240" s="230" t="s">
        <v>270</v>
      </c>
      <c r="CI240" s="230" t="s">
        <v>270</v>
      </c>
      <c r="CJ240" s="230" t="s">
        <v>270</v>
      </c>
      <c r="CK240" s="230" t="s">
        <v>270</v>
      </c>
      <c r="CL240" s="230" t="s">
        <v>270</v>
      </c>
      <c r="CM240" s="230" t="s">
        <v>270</v>
      </c>
      <c r="CN240" s="230" t="s">
        <v>270</v>
      </c>
      <c r="CO240" s="230" t="s">
        <v>270</v>
      </c>
      <c r="CP240" s="230" t="s">
        <v>270</v>
      </c>
      <c r="CQ240" s="230" t="s">
        <v>270</v>
      </c>
      <c r="CR240" s="230" t="s">
        <v>270</v>
      </c>
      <c r="CS240" s="230" t="s">
        <v>270</v>
      </c>
      <c r="CT240" s="230" t="s">
        <v>270</v>
      </c>
      <c r="CU240" s="230" t="s">
        <v>270</v>
      </c>
      <c r="CV240" s="230" t="s">
        <v>270</v>
      </c>
      <c r="CW240" s="230" t="s">
        <v>270</v>
      </c>
      <c r="CX240" s="230" t="s">
        <v>270</v>
      </c>
      <c r="CY240" s="230" t="s">
        <v>270</v>
      </c>
      <c r="CZ240" s="230" t="s">
        <v>270</v>
      </c>
      <c r="DA240" s="230" t="s">
        <v>270</v>
      </c>
      <c r="DB240" s="230" t="s">
        <v>270</v>
      </c>
      <c r="DC240" s="230" t="s">
        <v>270</v>
      </c>
      <c r="DD240" s="230" t="s">
        <v>270</v>
      </c>
      <c r="DE240" s="230" t="s">
        <v>270</v>
      </c>
      <c r="DF240" s="230" t="s">
        <v>270</v>
      </c>
      <c r="DG240" s="230" t="s">
        <v>270</v>
      </c>
      <c r="DH240" s="230" t="s">
        <v>270</v>
      </c>
      <c r="DI240" s="230" t="s">
        <v>270</v>
      </c>
      <c r="DJ240" s="230" t="s">
        <v>270</v>
      </c>
      <c r="DK240" s="230" t="s">
        <v>270</v>
      </c>
      <c r="DL240" s="230" t="s">
        <v>270</v>
      </c>
      <c r="DM240" s="230" t="s">
        <v>270</v>
      </c>
      <c r="DN240" s="230" t="s">
        <v>270</v>
      </c>
      <c r="DO240" s="230" t="s">
        <v>270</v>
      </c>
      <c r="DP240" s="230" t="s">
        <v>270</v>
      </c>
      <c r="DQ240" s="230" t="s">
        <v>270</v>
      </c>
      <c r="DR240" s="230" t="s">
        <v>270</v>
      </c>
      <c r="DS240" s="230" t="s">
        <v>270</v>
      </c>
      <c r="DT240" s="230" t="s">
        <v>270</v>
      </c>
      <c r="DU240" s="230" t="s">
        <v>270</v>
      </c>
      <c r="DV240" s="230" t="s">
        <v>270</v>
      </c>
      <c r="DW240" s="230" t="s">
        <v>270</v>
      </c>
      <c r="DX240" s="230" t="s">
        <v>270</v>
      </c>
      <c r="DY240" s="230" t="s">
        <v>270</v>
      </c>
      <c r="DZ240" s="230" t="s">
        <v>270</v>
      </c>
      <c r="EA240" s="230" t="s">
        <v>270</v>
      </c>
      <c r="EB240" s="230" t="s">
        <v>270</v>
      </c>
      <c r="EC240" s="230" t="s">
        <v>270</v>
      </c>
      <c r="ED240" s="230" t="s">
        <v>270</v>
      </c>
      <c r="EE240" s="230" t="s">
        <v>270</v>
      </c>
      <c r="EF240" s="230" t="s">
        <v>270</v>
      </c>
      <c r="EG240" s="230" t="s">
        <v>270</v>
      </c>
      <c r="EH240" s="230" t="s">
        <v>270</v>
      </c>
      <c r="EI240" s="230" t="s">
        <v>270</v>
      </c>
      <c r="EJ240" s="230" t="s">
        <v>270</v>
      </c>
      <c r="EK240" s="230" t="s">
        <v>270</v>
      </c>
      <c r="EL240" s="230" t="s">
        <v>270</v>
      </c>
      <c r="EM240" s="230" t="s">
        <v>270</v>
      </c>
      <c r="EN240" s="230" t="s">
        <v>270</v>
      </c>
      <c r="EO240" s="230" t="s">
        <v>270</v>
      </c>
      <c r="EP240" s="230" t="s">
        <v>270</v>
      </c>
      <c r="EQ240" s="230" t="s">
        <v>270</v>
      </c>
      <c r="ER240" s="230" t="s">
        <v>270</v>
      </c>
      <c r="ES240" s="230" t="s">
        <v>368</v>
      </c>
      <c r="ET240" s="230" t="s">
        <v>270</v>
      </c>
      <c r="EU240" s="230" t="s">
        <v>270</v>
      </c>
      <c r="EV240" s="230" t="s">
        <v>270</v>
      </c>
      <c r="EW240" s="230" t="s">
        <v>270</v>
      </c>
      <c r="EX240" s="230" t="s">
        <v>270</v>
      </c>
      <c r="EY240" s="230" t="s">
        <v>270</v>
      </c>
      <c r="EZ240" s="230" t="s">
        <v>270</v>
      </c>
      <c r="FA240" s="230" t="s">
        <v>270</v>
      </c>
      <c r="FB240" s="230" t="s">
        <v>270</v>
      </c>
      <c r="FC240" s="230" t="s">
        <v>270</v>
      </c>
      <c r="FD240" s="230" t="s">
        <v>270</v>
      </c>
      <c r="FE240" s="230" t="s">
        <v>270</v>
      </c>
      <c r="FF240" s="230" t="s">
        <v>270</v>
      </c>
      <c r="FG240" s="230" t="s">
        <v>270</v>
      </c>
      <c r="FH240" s="230" t="s">
        <v>270</v>
      </c>
      <c r="FI240" s="230" t="s">
        <v>270</v>
      </c>
      <c r="FJ240" s="230" t="s">
        <v>270</v>
      </c>
      <c r="FK240" s="230" t="s">
        <v>270</v>
      </c>
      <c r="FL240" s="230" t="s">
        <v>270</v>
      </c>
      <c r="FM240" s="230" t="s">
        <v>270</v>
      </c>
      <c r="FN240" s="230" t="s">
        <v>270</v>
      </c>
      <c r="FO240" s="230" t="s">
        <v>270</v>
      </c>
      <c r="FP240" s="230" t="s">
        <v>270</v>
      </c>
      <c r="FQ240" s="230" t="s">
        <v>270</v>
      </c>
      <c r="FR240" s="230" t="s">
        <v>270</v>
      </c>
      <c r="FS240" s="230" t="s">
        <v>270</v>
      </c>
      <c r="FT240" s="230" t="s">
        <v>270</v>
      </c>
      <c r="FU240" s="230" t="s">
        <v>270</v>
      </c>
      <c r="FV240" s="230" t="s">
        <v>270</v>
      </c>
      <c r="FW240" s="230" t="s">
        <v>270</v>
      </c>
      <c r="FX240" s="230" t="s">
        <v>270</v>
      </c>
      <c r="FY240" s="230" t="s">
        <v>270</v>
      </c>
      <c r="FZ240" s="230" t="s">
        <v>270</v>
      </c>
      <c r="GA240" s="230" t="s">
        <v>270</v>
      </c>
      <c r="GB240" s="230" t="s">
        <v>270</v>
      </c>
      <c r="GC240" s="230" t="s">
        <v>270</v>
      </c>
      <c r="GD240" s="230" t="s">
        <v>270</v>
      </c>
      <c r="GE240" s="230" t="s">
        <v>270</v>
      </c>
      <c r="GF240" s="230" t="s">
        <v>270</v>
      </c>
      <c r="GG240" s="230" t="s">
        <v>270</v>
      </c>
      <c r="GH240" s="230" t="s">
        <v>270</v>
      </c>
      <c r="GI240" s="230" t="s">
        <v>270</v>
      </c>
      <c r="GJ240" s="230" t="s">
        <v>270</v>
      </c>
      <c r="GK240" s="230" t="s">
        <v>270</v>
      </c>
      <c r="GL240" s="230" t="s">
        <v>270</v>
      </c>
      <c r="GM240" s="230" t="s">
        <v>270</v>
      </c>
      <c r="GN240" s="230" t="s">
        <v>270</v>
      </c>
      <c r="GO240" s="230" t="s">
        <v>270</v>
      </c>
      <c r="GP240" s="228"/>
      <c r="GQ240" s="229" cm="1">
        <f t="array" ref="GQ240">IF(OR(N240:ER240='Annex.1　DeclarationDesired'!$F$30),ROW(),"")</f>
        <v>240</v>
      </c>
      <c r="GR240" s="229"/>
    </row>
    <row r="241" spans="1:200" s="230" customFormat="1" ht="20.65" customHeight="1">
      <c r="A241" s="242" t="s">
        <v>1280</v>
      </c>
      <c r="B241" s="241" t="s">
        <v>1242</v>
      </c>
      <c r="C241" s="235" t="s">
        <v>502</v>
      </c>
      <c r="D241" s="235" t="s">
        <v>1281</v>
      </c>
      <c r="E241" s="235"/>
      <c r="F241" s="235"/>
      <c r="G241" s="235" t="s">
        <v>1244</v>
      </c>
      <c r="H241" s="235" t="s">
        <v>315</v>
      </c>
      <c r="I241" s="235" t="s">
        <v>1282</v>
      </c>
      <c r="J241" s="235" t="s">
        <v>315</v>
      </c>
      <c r="K241" s="235" t="s">
        <v>1282</v>
      </c>
      <c r="L241" s="235" t="s">
        <v>268</v>
      </c>
      <c r="M241" s="230" t="s">
        <v>298</v>
      </c>
      <c r="N241" s="230">
        <v>18010</v>
      </c>
      <c r="O241" s="230">
        <v>18020</v>
      </c>
      <c r="P241" s="230">
        <v>18030</v>
      </c>
      <c r="Q241" s="230">
        <v>18040</v>
      </c>
      <c r="R241" s="230">
        <v>19010</v>
      </c>
      <c r="S241" s="230">
        <v>19020</v>
      </c>
      <c r="T241" s="230">
        <v>20010</v>
      </c>
      <c r="U241" s="230">
        <v>20020</v>
      </c>
      <c r="BH241" s="230" t="s">
        <v>270</v>
      </c>
      <c r="BI241" s="230" t="s">
        <v>270</v>
      </c>
      <c r="BJ241" s="230" t="s">
        <v>270</v>
      </c>
      <c r="BK241" s="230" t="s">
        <v>270</v>
      </c>
      <c r="BL241" s="230" t="s">
        <v>270</v>
      </c>
      <c r="BM241" s="230" t="s">
        <v>270</v>
      </c>
      <c r="BN241" s="230" t="s">
        <v>270</v>
      </c>
      <c r="BO241" s="230" t="s">
        <v>270</v>
      </c>
      <c r="BP241" s="230" t="s">
        <v>270</v>
      </c>
      <c r="BQ241" s="230" t="s">
        <v>270</v>
      </c>
      <c r="BR241" s="230" t="s">
        <v>270</v>
      </c>
      <c r="BS241" s="230" t="s">
        <v>270</v>
      </c>
      <c r="BT241" s="230" t="s">
        <v>270</v>
      </c>
      <c r="BU241" s="230" t="s">
        <v>270</v>
      </c>
      <c r="BV241" s="230" t="s">
        <v>270</v>
      </c>
      <c r="BW241" s="230" t="s">
        <v>270</v>
      </c>
      <c r="BX241" s="230" t="s">
        <v>270</v>
      </c>
      <c r="BY241" s="230" t="s">
        <v>270</v>
      </c>
      <c r="BZ241" s="230" t="s">
        <v>270</v>
      </c>
      <c r="CA241" s="230" t="s">
        <v>270</v>
      </c>
      <c r="CB241" s="230" t="s">
        <v>270</v>
      </c>
      <c r="CC241" s="230" t="s">
        <v>270</v>
      </c>
      <c r="CD241" s="230" t="s">
        <v>270</v>
      </c>
      <c r="CE241" s="230" t="s">
        <v>270</v>
      </c>
      <c r="CF241" s="230" t="s">
        <v>270</v>
      </c>
      <c r="CG241" s="230" t="s">
        <v>270</v>
      </c>
      <c r="CH241" s="230" t="s">
        <v>270</v>
      </c>
      <c r="CI241" s="230" t="s">
        <v>270</v>
      </c>
      <c r="CJ241" s="230" t="s">
        <v>270</v>
      </c>
      <c r="CK241" s="230" t="s">
        <v>270</v>
      </c>
      <c r="CL241" s="230" t="s">
        <v>270</v>
      </c>
      <c r="CM241" s="230" t="s">
        <v>270</v>
      </c>
      <c r="CN241" s="230" t="s">
        <v>270</v>
      </c>
      <c r="CO241" s="230" t="s">
        <v>270</v>
      </c>
      <c r="CP241" s="230" t="s">
        <v>270</v>
      </c>
      <c r="CQ241" s="230" t="s">
        <v>270</v>
      </c>
      <c r="CR241" s="230" t="s">
        <v>270</v>
      </c>
      <c r="CS241" s="230" t="s">
        <v>270</v>
      </c>
      <c r="CT241" s="230" t="s">
        <v>270</v>
      </c>
      <c r="CU241" s="230" t="s">
        <v>270</v>
      </c>
      <c r="CV241" s="230" t="s">
        <v>270</v>
      </c>
      <c r="CW241" s="230" t="s">
        <v>270</v>
      </c>
      <c r="CX241" s="230" t="s">
        <v>270</v>
      </c>
      <c r="CY241" s="230" t="s">
        <v>270</v>
      </c>
      <c r="CZ241" s="230" t="s">
        <v>270</v>
      </c>
      <c r="DA241" s="230" t="s">
        <v>270</v>
      </c>
      <c r="DB241" s="230" t="s">
        <v>270</v>
      </c>
      <c r="DC241" s="230" t="s">
        <v>270</v>
      </c>
      <c r="DD241" s="230" t="s">
        <v>270</v>
      </c>
      <c r="DE241" s="230" t="s">
        <v>270</v>
      </c>
      <c r="DF241" s="230" t="s">
        <v>270</v>
      </c>
      <c r="DG241" s="230" t="s">
        <v>270</v>
      </c>
      <c r="DH241" s="230" t="s">
        <v>270</v>
      </c>
      <c r="DI241" s="230" t="s">
        <v>270</v>
      </c>
      <c r="DJ241" s="230" t="s">
        <v>270</v>
      </c>
      <c r="DK241" s="230" t="s">
        <v>270</v>
      </c>
      <c r="DL241" s="230" t="s">
        <v>270</v>
      </c>
      <c r="DM241" s="230" t="s">
        <v>270</v>
      </c>
      <c r="DN241" s="230" t="s">
        <v>270</v>
      </c>
      <c r="DO241" s="230" t="s">
        <v>270</v>
      </c>
      <c r="DP241" s="230" t="s">
        <v>270</v>
      </c>
      <c r="DQ241" s="230" t="s">
        <v>270</v>
      </c>
      <c r="DR241" s="230" t="s">
        <v>270</v>
      </c>
      <c r="DS241" s="230" t="s">
        <v>270</v>
      </c>
      <c r="DT241" s="230" t="s">
        <v>270</v>
      </c>
      <c r="DU241" s="230" t="s">
        <v>270</v>
      </c>
      <c r="DV241" s="230" t="s">
        <v>270</v>
      </c>
      <c r="DW241" s="230" t="s">
        <v>270</v>
      </c>
      <c r="DX241" s="230" t="s">
        <v>270</v>
      </c>
      <c r="DY241" s="230" t="s">
        <v>270</v>
      </c>
      <c r="DZ241" s="230" t="s">
        <v>270</v>
      </c>
      <c r="EA241" s="230" t="s">
        <v>270</v>
      </c>
      <c r="EB241" s="230" t="s">
        <v>270</v>
      </c>
      <c r="EC241" s="230" t="s">
        <v>270</v>
      </c>
      <c r="ED241" s="230" t="s">
        <v>270</v>
      </c>
      <c r="EE241" s="230" t="s">
        <v>270</v>
      </c>
      <c r="EF241" s="230" t="s">
        <v>270</v>
      </c>
      <c r="EG241" s="230" t="s">
        <v>270</v>
      </c>
      <c r="EH241" s="230" t="s">
        <v>270</v>
      </c>
      <c r="EI241" s="230" t="s">
        <v>270</v>
      </c>
      <c r="EJ241" s="230" t="s">
        <v>270</v>
      </c>
      <c r="EK241" s="230" t="s">
        <v>270</v>
      </c>
      <c r="EL241" s="230" t="s">
        <v>270</v>
      </c>
      <c r="EM241" s="230" t="s">
        <v>270</v>
      </c>
      <c r="EN241" s="230" t="s">
        <v>270</v>
      </c>
      <c r="EO241" s="230" t="s">
        <v>270</v>
      </c>
      <c r="EP241" s="230" t="s">
        <v>270</v>
      </c>
      <c r="EQ241" s="230" t="s">
        <v>270</v>
      </c>
      <c r="ER241" s="230" t="s">
        <v>270</v>
      </c>
      <c r="ES241" s="230" t="s">
        <v>271</v>
      </c>
      <c r="ET241" s="230" t="s">
        <v>299</v>
      </c>
      <c r="EU241" s="230" t="s">
        <v>300</v>
      </c>
      <c r="EV241" s="230" t="s">
        <v>270</v>
      </c>
      <c r="EW241" s="230" t="s">
        <v>270</v>
      </c>
      <c r="EX241" s="230" t="s">
        <v>270</v>
      </c>
      <c r="EY241" s="230" t="s">
        <v>270</v>
      </c>
      <c r="EZ241" s="230" t="s">
        <v>270</v>
      </c>
      <c r="FA241" s="230" t="s">
        <v>270</v>
      </c>
      <c r="FB241" s="230" t="s">
        <v>270</v>
      </c>
      <c r="FC241" s="230" t="s">
        <v>270</v>
      </c>
      <c r="FD241" s="230" t="s">
        <v>270</v>
      </c>
      <c r="FE241" s="230" t="s">
        <v>270</v>
      </c>
      <c r="FF241" s="230" t="s">
        <v>270</v>
      </c>
      <c r="FG241" s="230" t="s">
        <v>270</v>
      </c>
      <c r="FH241" s="230" t="s">
        <v>270</v>
      </c>
      <c r="FI241" s="230" t="s">
        <v>270</v>
      </c>
      <c r="FJ241" s="230" t="s">
        <v>270</v>
      </c>
      <c r="FK241" s="230" t="s">
        <v>270</v>
      </c>
      <c r="FL241" s="230" t="s">
        <v>270</v>
      </c>
      <c r="FM241" s="230" t="s">
        <v>270</v>
      </c>
      <c r="FN241" s="230" t="s">
        <v>270</v>
      </c>
      <c r="FO241" s="230" t="s">
        <v>270</v>
      </c>
      <c r="FP241" s="230" t="s">
        <v>270</v>
      </c>
      <c r="FQ241" s="230" t="s">
        <v>270</v>
      </c>
      <c r="FR241" s="230" t="s">
        <v>270</v>
      </c>
      <c r="FS241" s="230" t="s">
        <v>270</v>
      </c>
      <c r="FT241" s="230" t="s">
        <v>270</v>
      </c>
      <c r="FU241" s="230" t="s">
        <v>270</v>
      </c>
      <c r="FV241" s="230" t="s">
        <v>270</v>
      </c>
      <c r="FW241" s="230" t="s">
        <v>270</v>
      </c>
      <c r="FX241" s="230" t="s">
        <v>270</v>
      </c>
      <c r="FY241" s="230" t="s">
        <v>270</v>
      </c>
      <c r="FZ241" s="230" t="s">
        <v>270</v>
      </c>
      <c r="GA241" s="230" t="s">
        <v>270</v>
      </c>
      <c r="GB241" s="230" t="s">
        <v>270</v>
      </c>
      <c r="GC241" s="230" t="s">
        <v>270</v>
      </c>
      <c r="GD241" s="230" t="s">
        <v>270</v>
      </c>
      <c r="GE241" s="230" t="s">
        <v>270</v>
      </c>
      <c r="GF241" s="230" t="s">
        <v>270</v>
      </c>
      <c r="GG241" s="230" t="s">
        <v>270</v>
      </c>
      <c r="GH241" s="230" t="s">
        <v>270</v>
      </c>
      <c r="GI241" s="230" t="s">
        <v>270</v>
      </c>
      <c r="GJ241" s="230" t="s">
        <v>270</v>
      </c>
      <c r="GK241" s="230" t="s">
        <v>270</v>
      </c>
      <c r="GL241" s="230" t="s">
        <v>270</v>
      </c>
      <c r="GM241" s="230" t="s">
        <v>270</v>
      </c>
      <c r="GN241" s="230" t="s">
        <v>270</v>
      </c>
      <c r="GO241" s="230" t="s">
        <v>270</v>
      </c>
      <c r="GP241" s="228"/>
      <c r="GQ241" s="229" cm="1">
        <f t="array" ref="GQ241">IF(OR(N241:ER241='Annex.1　DeclarationDesired'!$F$30),ROW(),"")</f>
        <v>241</v>
      </c>
      <c r="GR241" s="229"/>
    </row>
    <row r="242" spans="1:200" s="230" customFormat="1" ht="20.65" customHeight="1">
      <c r="A242" s="242" t="s">
        <v>1283</v>
      </c>
      <c r="B242" s="241" t="s">
        <v>1242</v>
      </c>
      <c r="C242" s="235" t="s">
        <v>502</v>
      </c>
      <c r="D242" s="235" t="s">
        <v>1284</v>
      </c>
      <c r="E242" s="235"/>
      <c r="F242" s="235"/>
      <c r="G242" s="235" t="s">
        <v>1244</v>
      </c>
      <c r="H242" s="235" t="s">
        <v>315</v>
      </c>
      <c r="I242" s="235" t="s">
        <v>1285</v>
      </c>
      <c r="J242" s="235" t="s">
        <v>315</v>
      </c>
      <c r="K242" s="235" t="s">
        <v>1285</v>
      </c>
      <c r="L242" s="235" t="s">
        <v>268</v>
      </c>
      <c r="M242" s="230" t="s">
        <v>298</v>
      </c>
      <c r="BH242" s="230" t="s">
        <v>270</v>
      </c>
      <c r="BI242" s="230" t="s">
        <v>270</v>
      </c>
      <c r="BJ242" s="230" t="s">
        <v>270</v>
      </c>
      <c r="BK242" s="230" t="s">
        <v>270</v>
      </c>
      <c r="BL242" s="230" t="s">
        <v>270</v>
      </c>
      <c r="BM242" s="230" t="s">
        <v>270</v>
      </c>
      <c r="BN242" s="230" t="s">
        <v>270</v>
      </c>
      <c r="BO242" s="230" t="s">
        <v>270</v>
      </c>
      <c r="BP242" s="230" t="s">
        <v>270</v>
      </c>
      <c r="BQ242" s="230" t="s">
        <v>270</v>
      </c>
      <c r="BR242" s="230" t="s">
        <v>270</v>
      </c>
      <c r="BS242" s="230" t="s">
        <v>270</v>
      </c>
      <c r="BT242" s="230" t="s">
        <v>270</v>
      </c>
      <c r="BU242" s="230" t="s">
        <v>270</v>
      </c>
      <c r="BV242" s="230" t="s">
        <v>270</v>
      </c>
      <c r="BW242" s="230" t="s">
        <v>270</v>
      </c>
      <c r="BX242" s="230" t="s">
        <v>270</v>
      </c>
      <c r="BY242" s="230" t="s">
        <v>270</v>
      </c>
      <c r="BZ242" s="230" t="s">
        <v>270</v>
      </c>
      <c r="CA242" s="230" t="s">
        <v>270</v>
      </c>
      <c r="CB242" s="230" t="s">
        <v>270</v>
      </c>
      <c r="CC242" s="230" t="s">
        <v>270</v>
      </c>
      <c r="CD242" s="230" t="s">
        <v>270</v>
      </c>
      <c r="CE242" s="230" t="s">
        <v>270</v>
      </c>
      <c r="CF242" s="230" t="s">
        <v>270</v>
      </c>
      <c r="CG242" s="230" t="s">
        <v>270</v>
      </c>
      <c r="CH242" s="230" t="s">
        <v>270</v>
      </c>
      <c r="CI242" s="230" t="s">
        <v>270</v>
      </c>
      <c r="CJ242" s="230" t="s">
        <v>270</v>
      </c>
      <c r="CK242" s="230" t="s">
        <v>270</v>
      </c>
      <c r="CL242" s="230" t="s">
        <v>270</v>
      </c>
      <c r="CM242" s="230" t="s">
        <v>270</v>
      </c>
      <c r="CN242" s="230" t="s">
        <v>270</v>
      </c>
      <c r="CO242" s="230" t="s">
        <v>270</v>
      </c>
      <c r="CP242" s="230" t="s">
        <v>270</v>
      </c>
      <c r="CQ242" s="230" t="s">
        <v>270</v>
      </c>
      <c r="CR242" s="230" t="s">
        <v>270</v>
      </c>
      <c r="CS242" s="230" t="s">
        <v>270</v>
      </c>
      <c r="CT242" s="230" t="s">
        <v>270</v>
      </c>
      <c r="CU242" s="230" t="s">
        <v>270</v>
      </c>
      <c r="CV242" s="230" t="s">
        <v>270</v>
      </c>
      <c r="CW242" s="230" t="s">
        <v>270</v>
      </c>
      <c r="CX242" s="230" t="s">
        <v>270</v>
      </c>
      <c r="CY242" s="230" t="s">
        <v>270</v>
      </c>
      <c r="CZ242" s="230" t="s">
        <v>270</v>
      </c>
      <c r="DA242" s="230" t="s">
        <v>270</v>
      </c>
      <c r="DB242" s="230" t="s">
        <v>270</v>
      </c>
      <c r="DC242" s="230" t="s">
        <v>270</v>
      </c>
      <c r="DD242" s="230" t="s">
        <v>270</v>
      </c>
      <c r="DE242" s="230" t="s">
        <v>270</v>
      </c>
      <c r="DF242" s="230" t="s">
        <v>270</v>
      </c>
      <c r="DG242" s="230" t="s">
        <v>270</v>
      </c>
      <c r="DH242" s="230" t="s">
        <v>270</v>
      </c>
      <c r="DI242" s="230" t="s">
        <v>270</v>
      </c>
      <c r="DJ242" s="230" t="s">
        <v>270</v>
      </c>
      <c r="DK242" s="230" t="s">
        <v>270</v>
      </c>
      <c r="DL242" s="230" t="s">
        <v>270</v>
      </c>
      <c r="DM242" s="230" t="s">
        <v>270</v>
      </c>
      <c r="DN242" s="230" t="s">
        <v>270</v>
      </c>
      <c r="DO242" s="230" t="s">
        <v>270</v>
      </c>
      <c r="DP242" s="230" t="s">
        <v>270</v>
      </c>
      <c r="DQ242" s="230" t="s">
        <v>270</v>
      </c>
      <c r="DR242" s="230" t="s">
        <v>270</v>
      </c>
      <c r="DS242" s="230" t="s">
        <v>270</v>
      </c>
      <c r="DT242" s="230" t="s">
        <v>270</v>
      </c>
      <c r="DU242" s="230" t="s">
        <v>270</v>
      </c>
      <c r="DV242" s="230" t="s">
        <v>270</v>
      </c>
      <c r="DW242" s="230" t="s">
        <v>270</v>
      </c>
      <c r="DX242" s="230" t="s">
        <v>270</v>
      </c>
      <c r="DY242" s="230" t="s">
        <v>270</v>
      </c>
      <c r="DZ242" s="230" t="s">
        <v>270</v>
      </c>
      <c r="EA242" s="230" t="s">
        <v>270</v>
      </c>
      <c r="EB242" s="230" t="s">
        <v>270</v>
      </c>
      <c r="EC242" s="230" t="s">
        <v>270</v>
      </c>
      <c r="ED242" s="230" t="s">
        <v>270</v>
      </c>
      <c r="EE242" s="230" t="s">
        <v>270</v>
      </c>
      <c r="EF242" s="230" t="s">
        <v>270</v>
      </c>
      <c r="EG242" s="230" t="s">
        <v>270</v>
      </c>
      <c r="EH242" s="230" t="s">
        <v>270</v>
      </c>
      <c r="EI242" s="230" t="s">
        <v>270</v>
      </c>
      <c r="EJ242" s="230" t="s">
        <v>270</v>
      </c>
      <c r="EK242" s="230" t="s">
        <v>270</v>
      </c>
      <c r="EL242" s="230" t="s">
        <v>270</v>
      </c>
      <c r="EM242" s="230" t="s">
        <v>270</v>
      </c>
      <c r="EN242" s="230" t="s">
        <v>270</v>
      </c>
      <c r="EO242" s="230" t="s">
        <v>270</v>
      </c>
      <c r="EP242" s="230" t="s">
        <v>270</v>
      </c>
      <c r="EQ242" s="230" t="s">
        <v>270</v>
      </c>
      <c r="ER242" s="230" t="s">
        <v>270</v>
      </c>
      <c r="ES242" s="230" t="s">
        <v>303</v>
      </c>
      <c r="ET242" s="230" t="s">
        <v>270</v>
      </c>
      <c r="EU242" s="230" t="s">
        <v>270</v>
      </c>
      <c r="EV242" s="230" t="s">
        <v>270</v>
      </c>
      <c r="EW242" s="230" t="s">
        <v>270</v>
      </c>
      <c r="EX242" s="230" t="s">
        <v>270</v>
      </c>
      <c r="EY242" s="230" t="s">
        <v>270</v>
      </c>
      <c r="EZ242" s="230" t="s">
        <v>270</v>
      </c>
      <c r="FA242" s="230" t="s">
        <v>270</v>
      </c>
      <c r="FB242" s="230" t="s">
        <v>270</v>
      </c>
      <c r="FC242" s="230" t="s">
        <v>270</v>
      </c>
      <c r="FD242" s="230" t="s">
        <v>270</v>
      </c>
      <c r="FE242" s="230" t="s">
        <v>270</v>
      </c>
      <c r="FF242" s="230" t="s">
        <v>270</v>
      </c>
      <c r="FG242" s="230" t="s">
        <v>270</v>
      </c>
      <c r="FH242" s="230" t="s">
        <v>270</v>
      </c>
      <c r="FI242" s="230" t="s">
        <v>270</v>
      </c>
      <c r="FJ242" s="230" t="s">
        <v>270</v>
      </c>
      <c r="FK242" s="230" t="s">
        <v>270</v>
      </c>
      <c r="FL242" s="230" t="s">
        <v>270</v>
      </c>
      <c r="FM242" s="230" t="s">
        <v>270</v>
      </c>
      <c r="FN242" s="230" t="s">
        <v>270</v>
      </c>
      <c r="FO242" s="230" t="s">
        <v>270</v>
      </c>
      <c r="FP242" s="230" t="s">
        <v>270</v>
      </c>
      <c r="FQ242" s="230" t="s">
        <v>270</v>
      </c>
      <c r="FR242" s="230" t="s">
        <v>270</v>
      </c>
      <c r="FS242" s="230" t="s">
        <v>270</v>
      </c>
      <c r="FT242" s="230" t="s">
        <v>270</v>
      </c>
      <c r="FU242" s="230" t="s">
        <v>270</v>
      </c>
      <c r="FV242" s="230" t="s">
        <v>270</v>
      </c>
      <c r="FW242" s="230" t="s">
        <v>270</v>
      </c>
      <c r="FX242" s="230" t="s">
        <v>270</v>
      </c>
      <c r="FY242" s="230" t="s">
        <v>270</v>
      </c>
      <c r="FZ242" s="230" t="s">
        <v>270</v>
      </c>
      <c r="GA242" s="230" t="s">
        <v>270</v>
      </c>
      <c r="GB242" s="230" t="s">
        <v>270</v>
      </c>
      <c r="GC242" s="230" t="s">
        <v>270</v>
      </c>
      <c r="GD242" s="230" t="s">
        <v>270</v>
      </c>
      <c r="GE242" s="230" t="s">
        <v>270</v>
      </c>
      <c r="GF242" s="230" t="s">
        <v>270</v>
      </c>
      <c r="GG242" s="230" t="s">
        <v>270</v>
      </c>
      <c r="GH242" s="230" t="s">
        <v>270</v>
      </c>
      <c r="GI242" s="230" t="s">
        <v>270</v>
      </c>
      <c r="GJ242" s="230" t="s">
        <v>270</v>
      </c>
      <c r="GK242" s="230" t="s">
        <v>270</v>
      </c>
      <c r="GL242" s="230" t="s">
        <v>270</v>
      </c>
      <c r="GM242" s="230" t="s">
        <v>270</v>
      </c>
      <c r="GN242" s="230" t="s">
        <v>270</v>
      </c>
      <c r="GO242" s="230" t="s">
        <v>270</v>
      </c>
      <c r="GP242" s="228"/>
      <c r="GQ242" s="229" cm="1">
        <f t="array" ref="GQ242">IF(OR(N242:ER242='Annex.1　DeclarationDesired'!$F$30),ROW(),"")</f>
        <v>242</v>
      </c>
      <c r="GR242" s="229"/>
    </row>
    <row r="243" spans="1:200" s="230" customFormat="1" ht="20.65" customHeight="1">
      <c r="A243" s="242" t="s">
        <v>1286</v>
      </c>
      <c r="B243" s="241" t="s">
        <v>1242</v>
      </c>
      <c r="C243" s="235" t="s">
        <v>502</v>
      </c>
      <c r="D243" s="235" t="s">
        <v>1287</v>
      </c>
      <c r="E243" s="235"/>
      <c r="F243" s="235"/>
      <c r="G243" s="235" t="s">
        <v>1244</v>
      </c>
      <c r="H243" s="235" t="s">
        <v>315</v>
      </c>
      <c r="I243" s="235" t="s">
        <v>1288</v>
      </c>
      <c r="J243" s="235" t="s">
        <v>315</v>
      </c>
      <c r="K243" s="235" t="s">
        <v>1288</v>
      </c>
      <c r="L243" s="235" t="s">
        <v>268</v>
      </c>
      <c r="M243" s="230" t="s">
        <v>298</v>
      </c>
      <c r="BH243" s="230" t="s">
        <v>270</v>
      </c>
      <c r="BI243" s="230" t="s">
        <v>270</v>
      </c>
      <c r="BJ243" s="230" t="s">
        <v>270</v>
      </c>
      <c r="BK243" s="230" t="s">
        <v>270</v>
      </c>
      <c r="BL243" s="230" t="s">
        <v>270</v>
      </c>
      <c r="BM243" s="230" t="s">
        <v>270</v>
      </c>
      <c r="BN243" s="230" t="s">
        <v>270</v>
      </c>
      <c r="BO243" s="230" t="s">
        <v>270</v>
      </c>
      <c r="BP243" s="230" t="s">
        <v>270</v>
      </c>
      <c r="BQ243" s="230" t="s">
        <v>270</v>
      </c>
      <c r="BR243" s="230" t="s">
        <v>270</v>
      </c>
      <c r="BS243" s="230" t="s">
        <v>270</v>
      </c>
      <c r="BT243" s="230" t="s">
        <v>270</v>
      </c>
      <c r="BU243" s="230" t="s">
        <v>270</v>
      </c>
      <c r="BV243" s="230" t="s">
        <v>270</v>
      </c>
      <c r="BW243" s="230" t="s">
        <v>270</v>
      </c>
      <c r="BX243" s="230" t="s">
        <v>270</v>
      </c>
      <c r="BY243" s="230" t="s">
        <v>270</v>
      </c>
      <c r="BZ243" s="230" t="s">
        <v>270</v>
      </c>
      <c r="CA243" s="230" t="s">
        <v>270</v>
      </c>
      <c r="CB243" s="230" t="s">
        <v>270</v>
      </c>
      <c r="CC243" s="230" t="s">
        <v>270</v>
      </c>
      <c r="CD243" s="230" t="s">
        <v>270</v>
      </c>
      <c r="CE243" s="230" t="s">
        <v>270</v>
      </c>
      <c r="CF243" s="230" t="s">
        <v>270</v>
      </c>
      <c r="CG243" s="230" t="s">
        <v>270</v>
      </c>
      <c r="CH243" s="230" t="s">
        <v>270</v>
      </c>
      <c r="CI243" s="230" t="s">
        <v>270</v>
      </c>
      <c r="CJ243" s="230" t="s">
        <v>270</v>
      </c>
      <c r="CK243" s="230" t="s">
        <v>270</v>
      </c>
      <c r="CL243" s="230" t="s">
        <v>270</v>
      </c>
      <c r="CM243" s="230" t="s">
        <v>270</v>
      </c>
      <c r="CN243" s="230" t="s">
        <v>270</v>
      </c>
      <c r="CO243" s="230" t="s">
        <v>270</v>
      </c>
      <c r="CP243" s="230" t="s">
        <v>270</v>
      </c>
      <c r="CQ243" s="230" t="s">
        <v>270</v>
      </c>
      <c r="CR243" s="230" t="s">
        <v>270</v>
      </c>
      <c r="CS243" s="230" t="s">
        <v>270</v>
      </c>
      <c r="CT243" s="230" t="s">
        <v>270</v>
      </c>
      <c r="CU243" s="230" t="s">
        <v>270</v>
      </c>
      <c r="CV243" s="230" t="s">
        <v>270</v>
      </c>
      <c r="CW243" s="230" t="s">
        <v>270</v>
      </c>
      <c r="CX243" s="230" t="s">
        <v>270</v>
      </c>
      <c r="CY243" s="230" t="s">
        <v>270</v>
      </c>
      <c r="CZ243" s="230" t="s">
        <v>270</v>
      </c>
      <c r="DA243" s="230" t="s">
        <v>270</v>
      </c>
      <c r="DB243" s="230" t="s">
        <v>270</v>
      </c>
      <c r="DC243" s="230" t="s">
        <v>270</v>
      </c>
      <c r="DD243" s="230" t="s">
        <v>270</v>
      </c>
      <c r="DE243" s="230" t="s">
        <v>270</v>
      </c>
      <c r="DF243" s="230" t="s">
        <v>270</v>
      </c>
      <c r="DG243" s="230" t="s">
        <v>270</v>
      </c>
      <c r="DH243" s="230" t="s">
        <v>270</v>
      </c>
      <c r="DI243" s="230" t="s">
        <v>270</v>
      </c>
      <c r="DJ243" s="230" t="s">
        <v>270</v>
      </c>
      <c r="DK243" s="230" t="s">
        <v>270</v>
      </c>
      <c r="DL243" s="230" t="s">
        <v>270</v>
      </c>
      <c r="DM243" s="230" t="s">
        <v>270</v>
      </c>
      <c r="DN243" s="230" t="s">
        <v>270</v>
      </c>
      <c r="DO243" s="230" t="s">
        <v>270</v>
      </c>
      <c r="DP243" s="230" t="s">
        <v>270</v>
      </c>
      <c r="DQ243" s="230" t="s">
        <v>270</v>
      </c>
      <c r="DR243" s="230" t="s">
        <v>270</v>
      </c>
      <c r="DS243" s="230" t="s">
        <v>270</v>
      </c>
      <c r="DT243" s="230" t="s">
        <v>270</v>
      </c>
      <c r="DU243" s="230" t="s">
        <v>270</v>
      </c>
      <c r="DV243" s="230" t="s">
        <v>270</v>
      </c>
      <c r="DW243" s="230" t="s">
        <v>270</v>
      </c>
      <c r="DX243" s="230" t="s">
        <v>270</v>
      </c>
      <c r="DY243" s="230" t="s">
        <v>270</v>
      </c>
      <c r="DZ243" s="230" t="s">
        <v>270</v>
      </c>
      <c r="EA243" s="230" t="s">
        <v>270</v>
      </c>
      <c r="EB243" s="230" t="s">
        <v>270</v>
      </c>
      <c r="EC243" s="230" t="s">
        <v>270</v>
      </c>
      <c r="ED243" s="230" t="s">
        <v>270</v>
      </c>
      <c r="EE243" s="230" t="s">
        <v>270</v>
      </c>
      <c r="EF243" s="230" t="s">
        <v>270</v>
      </c>
      <c r="EG243" s="230" t="s">
        <v>270</v>
      </c>
      <c r="EH243" s="230" t="s">
        <v>270</v>
      </c>
      <c r="EI243" s="230" t="s">
        <v>270</v>
      </c>
      <c r="EJ243" s="230" t="s">
        <v>270</v>
      </c>
      <c r="EK243" s="230" t="s">
        <v>270</v>
      </c>
      <c r="EL243" s="230" t="s">
        <v>270</v>
      </c>
      <c r="EM243" s="230" t="s">
        <v>270</v>
      </c>
      <c r="EN243" s="230" t="s">
        <v>270</v>
      </c>
      <c r="EO243" s="230" t="s">
        <v>270</v>
      </c>
      <c r="EP243" s="230" t="s">
        <v>270</v>
      </c>
      <c r="EQ243" s="230" t="s">
        <v>270</v>
      </c>
      <c r="ER243" s="230" t="s">
        <v>270</v>
      </c>
      <c r="ES243" s="230" t="s">
        <v>506</v>
      </c>
      <c r="ET243" s="230" t="s">
        <v>508</v>
      </c>
      <c r="EU243" s="230" t="s">
        <v>509</v>
      </c>
      <c r="EV243" s="230" t="s">
        <v>510</v>
      </c>
      <c r="EW243" s="230" t="s">
        <v>511</v>
      </c>
      <c r="EX243" s="230" t="s">
        <v>270</v>
      </c>
      <c r="EY243" s="230" t="s">
        <v>270</v>
      </c>
      <c r="EZ243" s="230" t="s">
        <v>270</v>
      </c>
      <c r="FA243" s="230" t="s">
        <v>270</v>
      </c>
      <c r="FB243" s="230" t="s">
        <v>270</v>
      </c>
      <c r="FC243" s="230" t="s">
        <v>270</v>
      </c>
      <c r="FD243" s="230" t="s">
        <v>270</v>
      </c>
      <c r="FE243" s="230" t="s">
        <v>270</v>
      </c>
      <c r="FF243" s="230" t="s">
        <v>270</v>
      </c>
      <c r="FG243" s="230" t="s">
        <v>270</v>
      </c>
      <c r="FH243" s="230" t="s">
        <v>270</v>
      </c>
      <c r="FI243" s="230" t="s">
        <v>270</v>
      </c>
      <c r="FJ243" s="230" t="s">
        <v>270</v>
      </c>
      <c r="FK243" s="230" t="s">
        <v>270</v>
      </c>
      <c r="FL243" s="230" t="s">
        <v>270</v>
      </c>
      <c r="FM243" s="230" t="s">
        <v>270</v>
      </c>
      <c r="FN243" s="230" t="s">
        <v>270</v>
      </c>
      <c r="FO243" s="230" t="s">
        <v>270</v>
      </c>
      <c r="FP243" s="230" t="s">
        <v>270</v>
      </c>
      <c r="FQ243" s="230" t="s">
        <v>270</v>
      </c>
      <c r="FR243" s="230" t="s">
        <v>270</v>
      </c>
      <c r="FS243" s="230" t="s">
        <v>270</v>
      </c>
      <c r="FT243" s="230" t="s">
        <v>270</v>
      </c>
      <c r="FU243" s="230" t="s">
        <v>270</v>
      </c>
      <c r="FV243" s="230" t="s">
        <v>270</v>
      </c>
      <c r="FW243" s="230" t="s">
        <v>270</v>
      </c>
      <c r="FX243" s="230" t="s">
        <v>270</v>
      </c>
      <c r="FY243" s="230" t="s">
        <v>270</v>
      </c>
      <c r="FZ243" s="230" t="s">
        <v>270</v>
      </c>
      <c r="GA243" s="230" t="s">
        <v>270</v>
      </c>
      <c r="GB243" s="230" t="s">
        <v>270</v>
      </c>
      <c r="GC243" s="230" t="s">
        <v>270</v>
      </c>
      <c r="GD243" s="230" t="s">
        <v>270</v>
      </c>
      <c r="GE243" s="230" t="s">
        <v>270</v>
      </c>
      <c r="GF243" s="230" t="s">
        <v>270</v>
      </c>
      <c r="GG243" s="230" t="s">
        <v>270</v>
      </c>
      <c r="GH243" s="230" t="s">
        <v>270</v>
      </c>
      <c r="GI243" s="230" t="s">
        <v>270</v>
      </c>
      <c r="GJ243" s="230" t="s">
        <v>270</v>
      </c>
      <c r="GK243" s="230" t="s">
        <v>270</v>
      </c>
      <c r="GL243" s="230" t="s">
        <v>270</v>
      </c>
      <c r="GM243" s="230" t="s">
        <v>270</v>
      </c>
      <c r="GN243" s="230" t="s">
        <v>270</v>
      </c>
      <c r="GO243" s="230" t="s">
        <v>270</v>
      </c>
      <c r="GP243" s="228"/>
      <c r="GQ243" s="229" cm="1">
        <f t="array" ref="GQ243">IF(OR(N243:ER243='Annex.1　DeclarationDesired'!$F$30),ROW(),"")</f>
        <v>243</v>
      </c>
      <c r="GR243" s="229"/>
    </row>
    <row r="244" spans="1:200" s="230" customFormat="1" ht="20.65" customHeight="1">
      <c r="A244" s="242" t="s">
        <v>1289</v>
      </c>
      <c r="B244" s="241" t="s">
        <v>1242</v>
      </c>
      <c r="C244" s="235" t="s">
        <v>502</v>
      </c>
      <c r="D244" s="235" t="s">
        <v>1290</v>
      </c>
      <c r="E244" s="235" t="s">
        <v>1291</v>
      </c>
      <c r="F244" s="235" t="s">
        <v>1292</v>
      </c>
      <c r="G244" s="235" t="s">
        <v>1244</v>
      </c>
      <c r="H244" s="235" t="s">
        <v>315</v>
      </c>
      <c r="I244" s="235" t="s">
        <v>1293</v>
      </c>
      <c r="J244" s="235" t="s">
        <v>315</v>
      </c>
      <c r="K244" s="235" t="s">
        <v>1293</v>
      </c>
      <c r="L244" s="235" t="s">
        <v>268</v>
      </c>
      <c r="M244" s="230" t="s">
        <v>298</v>
      </c>
      <c r="N244" s="230">
        <v>38010</v>
      </c>
      <c r="BH244" s="230" t="s">
        <v>270</v>
      </c>
      <c r="BI244" s="230" t="s">
        <v>270</v>
      </c>
      <c r="BJ244" s="230" t="s">
        <v>270</v>
      </c>
      <c r="BK244" s="230" t="s">
        <v>270</v>
      </c>
      <c r="BL244" s="230" t="s">
        <v>270</v>
      </c>
      <c r="BM244" s="230" t="s">
        <v>270</v>
      </c>
      <c r="BN244" s="230" t="s">
        <v>270</v>
      </c>
      <c r="BO244" s="230" t="s">
        <v>270</v>
      </c>
      <c r="BP244" s="230" t="s">
        <v>270</v>
      </c>
      <c r="BQ244" s="230" t="s">
        <v>270</v>
      </c>
      <c r="BR244" s="230" t="s">
        <v>270</v>
      </c>
      <c r="BS244" s="230" t="s">
        <v>270</v>
      </c>
      <c r="BT244" s="230" t="s">
        <v>270</v>
      </c>
      <c r="BU244" s="230" t="s">
        <v>270</v>
      </c>
      <c r="BV244" s="230" t="s">
        <v>270</v>
      </c>
      <c r="BW244" s="230" t="s">
        <v>270</v>
      </c>
      <c r="BX244" s="230" t="s">
        <v>270</v>
      </c>
      <c r="BY244" s="230" t="s">
        <v>270</v>
      </c>
      <c r="BZ244" s="230" t="s">
        <v>270</v>
      </c>
      <c r="CA244" s="230" t="s">
        <v>270</v>
      </c>
      <c r="CB244" s="230" t="s">
        <v>270</v>
      </c>
      <c r="CC244" s="230" t="s">
        <v>270</v>
      </c>
      <c r="CD244" s="230" t="s">
        <v>270</v>
      </c>
      <c r="CE244" s="230" t="s">
        <v>270</v>
      </c>
      <c r="CF244" s="230" t="s">
        <v>270</v>
      </c>
      <c r="CG244" s="230" t="s">
        <v>270</v>
      </c>
      <c r="CH244" s="230" t="s">
        <v>270</v>
      </c>
      <c r="CI244" s="230" t="s">
        <v>270</v>
      </c>
      <c r="CJ244" s="230" t="s">
        <v>270</v>
      </c>
      <c r="CK244" s="230" t="s">
        <v>270</v>
      </c>
      <c r="CL244" s="230" t="s">
        <v>270</v>
      </c>
      <c r="CM244" s="230" t="s">
        <v>270</v>
      </c>
      <c r="CN244" s="230" t="s">
        <v>270</v>
      </c>
      <c r="CO244" s="230" t="s">
        <v>270</v>
      </c>
      <c r="CP244" s="230" t="s">
        <v>270</v>
      </c>
      <c r="CQ244" s="230" t="s">
        <v>270</v>
      </c>
      <c r="CR244" s="230" t="s">
        <v>270</v>
      </c>
      <c r="CS244" s="230" t="s">
        <v>270</v>
      </c>
      <c r="CT244" s="230" t="s">
        <v>270</v>
      </c>
      <c r="CU244" s="230" t="s">
        <v>270</v>
      </c>
      <c r="CV244" s="230" t="s">
        <v>270</v>
      </c>
      <c r="CW244" s="230" t="s">
        <v>270</v>
      </c>
      <c r="CX244" s="230" t="s">
        <v>270</v>
      </c>
      <c r="CY244" s="230" t="s">
        <v>270</v>
      </c>
      <c r="CZ244" s="230" t="s">
        <v>270</v>
      </c>
      <c r="DA244" s="230" t="s">
        <v>270</v>
      </c>
      <c r="DB244" s="230" t="s">
        <v>270</v>
      </c>
      <c r="DC244" s="230" t="s">
        <v>270</v>
      </c>
      <c r="DD244" s="230" t="s">
        <v>270</v>
      </c>
      <c r="DE244" s="230" t="s">
        <v>270</v>
      </c>
      <c r="DF244" s="230" t="s">
        <v>270</v>
      </c>
      <c r="DG244" s="230" t="s">
        <v>270</v>
      </c>
      <c r="DH244" s="230" t="s">
        <v>270</v>
      </c>
      <c r="DI244" s="230" t="s">
        <v>270</v>
      </c>
      <c r="DJ244" s="230" t="s">
        <v>270</v>
      </c>
      <c r="DK244" s="230" t="s">
        <v>270</v>
      </c>
      <c r="DL244" s="230" t="s">
        <v>270</v>
      </c>
      <c r="DM244" s="230" t="s">
        <v>270</v>
      </c>
      <c r="DN244" s="230" t="s">
        <v>270</v>
      </c>
      <c r="DO244" s="230" t="s">
        <v>270</v>
      </c>
      <c r="DP244" s="230" t="s">
        <v>270</v>
      </c>
      <c r="DQ244" s="230" t="s">
        <v>270</v>
      </c>
      <c r="DR244" s="230" t="s">
        <v>270</v>
      </c>
      <c r="DS244" s="230" t="s">
        <v>270</v>
      </c>
      <c r="DT244" s="230" t="s">
        <v>270</v>
      </c>
      <c r="DU244" s="230" t="s">
        <v>270</v>
      </c>
      <c r="DV244" s="230" t="s">
        <v>270</v>
      </c>
      <c r="DW244" s="230" t="s">
        <v>270</v>
      </c>
      <c r="DX244" s="230" t="s">
        <v>270</v>
      </c>
      <c r="DY244" s="230" t="s">
        <v>270</v>
      </c>
      <c r="DZ244" s="230" t="s">
        <v>270</v>
      </c>
      <c r="EA244" s="230" t="s">
        <v>270</v>
      </c>
      <c r="EB244" s="230" t="s">
        <v>270</v>
      </c>
      <c r="EC244" s="230" t="s">
        <v>270</v>
      </c>
      <c r="ED244" s="230" t="s">
        <v>270</v>
      </c>
      <c r="EE244" s="230" t="s">
        <v>270</v>
      </c>
      <c r="EF244" s="230" t="s">
        <v>270</v>
      </c>
      <c r="EG244" s="230" t="s">
        <v>270</v>
      </c>
      <c r="EH244" s="230" t="s">
        <v>270</v>
      </c>
      <c r="EI244" s="230" t="s">
        <v>270</v>
      </c>
      <c r="EJ244" s="230" t="s">
        <v>270</v>
      </c>
      <c r="EK244" s="230" t="s">
        <v>270</v>
      </c>
      <c r="EL244" s="230" t="s">
        <v>270</v>
      </c>
      <c r="EM244" s="230" t="s">
        <v>270</v>
      </c>
      <c r="EN244" s="230" t="s">
        <v>270</v>
      </c>
      <c r="EO244" s="230" t="s">
        <v>270</v>
      </c>
      <c r="EP244" s="230" t="s">
        <v>270</v>
      </c>
      <c r="EQ244" s="230" t="s">
        <v>270</v>
      </c>
      <c r="ER244" s="230" t="s">
        <v>270</v>
      </c>
      <c r="ES244" s="230" t="s">
        <v>328</v>
      </c>
      <c r="ET244" s="230" t="s">
        <v>270</v>
      </c>
      <c r="EU244" s="230" t="s">
        <v>270</v>
      </c>
      <c r="EV244" s="230" t="s">
        <v>270</v>
      </c>
      <c r="EW244" s="230" t="s">
        <v>270</v>
      </c>
      <c r="EX244" s="230" t="s">
        <v>270</v>
      </c>
      <c r="EY244" s="230" t="s">
        <v>270</v>
      </c>
      <c r="EZ244" s="230" t="s">
        <v>270</v>
      </c>
      <c r="FA244" s="230" t="s">
        <v>270</v>
      </c>
      <c r="FB244" s="230" t="s">
        <v>270</v>
      </c>
      <c r="FC244" s="230" t="s">
        <v>270</v>
      </c>
      <c r="FD244" s="230" t="s">
        <v>270</v>
      </c>
      <c r="FE244" s="230" t="s">
        <v>270</v>
      </c>
      <c r="FF244" s="230" t="s">
        <v>270</v>
      </c>
      <c r="FG244" s="230" t="s">
        <v>270</v>
      </c>
      <c r="FH244" s="230" t="s">
        <v>270</v>
      </c>
      <c r="FI244" s="230" t="s">
        <v>270</v>
      </c>
      <c r="FJ244" s="230" t="s">
        <v>270</v>
      </c>
      <c r="FK244" s="230" t="s">
        <v>270</v>
      </c>
      <c r="FL244" s="230" t="s">
        <v>270</v>
      </c>
      <c r="FM244" s="230" t="s">
        <v>270</v>
      </c>
      <c r="FN244" s="230" t="s">
        <v>270</v>
      </c>
      <c r="FO244" s="230" t="s">
        <v>270</v>
      </c>
      <c r="FP244" s="230" t="s">
        <v>270</v>
      </c>
      <c r="FQ244" s="230" t="s">
        <v>270</v>
      </c>
      <c r="FR244" s="230" t="s">
        <v>270</v>
      </c>
      <c r="FS244" s="230" t="s">
        <v>270</v>
      </c>
      <c r="FT244" s="230" t="s">
        <v>270</v>
      </c>
      <c r="FU244" s="230" t="s">
        <v>270</v>
      </c>
      <c r="FV244" s="230" t="s">
        <v>270</v>
      </c>
      <c r="FW244" s="230" t="s">
        <v>270</v>
      </c>
      <c r="FX244" s="230" t="s">
        <v>270</v>
      </c>
      <c r="FY244" s="230" t="s">
        <v>270</v>
      </c>
      <c r="FZ244" s="230" t="s">
        <v>270</v>
      </c>
      <c r="GA244" s="230" t="s">
        <v>270</v>
      </c>
      <c r="GB244" s="230" t="s">
        <v>270</v>
      </c>
      <c r="GC244" s="230" t="s">
        <v>270</v>
      </c>
      <c r="GD244" s="230" t="s">
        <v>270</v>
      </c>
      <c r="GE244" s="230" t="s">
        <v>270</v>
      </c>
      <c r="GF244" s="230" t="s">
        <v>270</v>
      </c>
      <c r="GG244" s="230" t="s">
        <v>270</v>
      </c>
      <c r="GH244" s="230" t="s">
        <v>270</v>
      </c>
      <c r="GI244" s="230" t="s">
        <v>270</v>
      </c>
      <c r="GJ244" s="230" t="s">
        <v>270</v>
      </c>
      <c r="GK244" s="230" t="s">
        <v>270</v>
      </c>
      <c r="GL244" s="230" t="s">
        <v>270</v>
      </c>
      <c r="GM244" s="230" t="s">
        <v>270</v>
      </c>
      <c r="GN244" s="230" t="s">
        <v>270</v>
      </c>
      <c r="GO244" s="230" t="s">
        <v>270</v>
      </c>
      <c r="GP244" s="228"/>
      <c r="GQ244" s="229" cm="1">
        <f t="array" ref="GQ244">IF(OR(N244:ER244='Annex.1　DeclarationDesired'!$F$30),ROW(),"")</f>
        <v>244</v>
      </c>
      <c r="GR244" s="229"/>
    </row>
    <row r="245" spans="1:200" s="230" customFormat="1" ht="20.65" customHeight="1">
      <c r="A245" s="242" t="s">
        <v>1294</v>
      </c>
      <c r="B245" s="241" t="s">
        <v>1242</v>
      </c>
      <c r="C245" s="235" t="s">
        <v>502</v>
      </c>
      <c r="D245" s="235" t="s">
        <v>1290</v>
      </c>
      <c r="E245" s="235" t="s">
        <v>1295</v>
      </c>
      <c r="F245" s="235" t="s">
        <v>1296</v>
      </c>
      <c r="G245" s="235" t="s">
        <v>1244</v>
      </c>
      <c r="H245" s="235" t="s">
        <v>315</v>
      </c>
      <c r="I245" s="235" t="s">
        <v>1293</v>
      </c>
      <c r="J245" s="235" t="s">
        <v>315</v>
      </c>
      <c r="K245" s="235" t="s">
        <v>1293</v>
      </c>
      <c r="L245" s="235" t="s">
        <v>268</v>
      </c>
      <c r="M245" s="230" t="s">
        <v>298</v>
      </c>
      <c r="N245" s="230">
        <v>38010</v>
      </c>
      <c r="BH245" s="230" t="s">
        <v>270</v>
      </c>
      <c r="BI245" s="230" t="s">
        <v>270</v>
      </c>
      <c r="BJ245" s="230" t="s">
        <v>270</v>
      </c>
      <c r="BK245" s="230" t="s">
        <v>270</v>
      </c>
      <c r="BL245" s="230" t="s">
        <v>270</v>
      </c>
      <c r="BM245" s="230" t="s">
        <v>270</v>
      </c>
      <c r="BN245" s="230" t="s">
        <v>270</v>
      </c>
      <c r="BO245" s="230" t="s">
        <v>270</v>
      </c>
      <c r="BP245" s="230" t="s">
        <v>270</v>
      </c>
      <c r="BQ245" s="230" t="s">
        <v>270</v>
      </c>
      <c r="BR245" s="230" t="s">
        <v>270</v>
      </c>
      <c r="BS245" s="230" t="s">
        <v>270</v>
      </c>
      <c r="BT245" s="230" t="s">
        <v>270</v>
      </c>
      <c r="BU245" s="230" t="s">
        <v>270</v>
      </c>
      <c r="BV245" s="230" t="s">
        <v>270</v>
      </c>
      <c r="BW245" s="230" t="s">
        <v>270</v>
      </c>
      <c r="BX245" s="230" t="s">
        <v>270</v>
      </c>
      <c r="BY245" s="230" t="s">
        <v>270</v>
      </c>
      <c r="BZ245" s="230" t="s">
        <v>270</v>
      </c>
      <c r="CA245" s="230" t="s">
        <v>270</v>
      </c>
      <c r="CB245" s="230" t="s">
        <v>270</v>
      </c>
      <c r="CC245" s="230" t="s">
        <v>270</v>
      </c>
      <c r="CD245" s="230" t="s">
        <v>270</v>
      </c>
      <c r="CE245" s="230" t="s">
        <v>270</v>
      </c>
      <c r="CF245" s="230" t="s">
        <v>270</v>
      </c>
      <c r="CG245" s="230" t="s">
        <v>270</v>
      </c>
      <c r="CH245" s="230" t="s">
        <v>270</v>
      </c>
      <c r="CI245" s="230" t="s">
        <v>270</v>
      </c>
      <c r="CJ245" s="230" t="s">
        <v>270</v>
      </c>
      <c r="CK245" s="230" t="s">
        <v>270</v>
      </c>
      <c r="CL245" s="230" t="s">
        <v>270</v>
      </c>
      <c r="CM245" s="230" t="s">
        <v>270</v>
      </c>
      <c r="CN245" s="230" t="s">
        <v>270</v>
      </c>
      <c r="CO245" s="230" t="s">
        <v>270</v>
      </c>
      <c r="CP245" s="230" t="s">
        <v>270</v>
      </c>
      <c r="CQ245" s="230" t="s">
        <v>270</v>
      </c>
      <c r="CR245" s="230" t="s">
        <v>270</v>
      </c>
      <c r="CS245" s="230" t="s">
        <v>270</v>
      </c>
      <c r="CT245" s="230" t="s">
        <v>270</v>
      </c>
      <c r="CU245" s="230" t="s">
        <v>270</v>
      </c>
      <c r="CV245" s="230" t="s">
        <v>270</v>
      </c>
      <c r="CW245" s="230" t="s">
        <v>270</v>
      </c>
      <c r="CX245" s="230" t="s">
        <v>270</v>
      </c>
      <c r="CY245" s="230" t="s">
        <v>270</v>
      </c>
      <c r="CZ245" s="230" t="s">
        <v>270</v>
      </c>
      <c r="DA245" s="230" t="s">
        <v>270</v>
      </c>
      <c r="DB245" s="230" t="s">
        <v>270</v>
      </c>
      <c r="DC245" s="230" t="s">
        <v>270</v>
      </c>
      <c r="DD245" s="230" t="s">
        <v>270</v>
      </c>
      <c r="DE245" s="230" t="s">
        <v>270</v>
      </c>
      <c r="DF245" s="230" t="s">
        <v>270</v>
      </c>
      <c r="DG245" s="230" t="s">
        <v>270</v>
      </c>
      <c r="DH245" s="230" t="s">
        <v>270</v>
      </c>
      <c r="DI245" s="230" t="s">
        <v>270</v>
      </c>
      <c r="DJ245" s="230" t="s">
        <v>270</v>
      </c>
      <c r="DK245" s="230" t="s">
        <v>270</v>
      </c>
      <c r="DL245" s="230" t="s">
        <v>270</v>
      </c>
      <c r="DM245" s="230" t="s">
        <v>270</v>
      </c>
      <c r="DN245" s="230" t="s">
        <v>270</v>
      </c>
      <c r="DO245" s="230" t="s">
        <v>270</v>
      </c>
      <c r="DP245" s="230" t="s">
        <v>270</v>
      </c>
      <c r="DQ245" s="230" t="s">
        <v>270</v>
      </c>
      <c r="DR245" s="230" t="s">
        <v>270</v>
      </c>
      <c r="DS245" s="230" t="s">
        <v>270</v>
      </c>
      <c r="DT245" s="230" t="s">
        <v>270</v>
      </c>
      <c r="DU245" s="230" t="s">
        <v>270</v>
      </c>
      <c r="DV245" s="230" t="s">
        <v>270</v>
      </c>
      <c r="DW245" s="230" t="s">
        <v>270</v>
      </c>
      <c r="DX245" s="230" t="s">
        <v>270</v>
      </c>
      <c r="DY245" s="230" t="s">
        <v>270</v>
      </c>
      <c r="DZ245" s="230" t="s">
        <v>270</v>
      </c>
      <c r="EA245" s="230" t="s">
        <v>270</v>
      </c>
      <c r="EB245" s="230" t="s">
        <v>270</v>
      </c>
      <c r="EC245" s="230" t="s">
        <v>270</v>
      </c>
      <c r="ED245" s="230" t="s">
        <v>270</v>
      </c>
      <c r="EE245" s="230" t="s">
        <v>270</v>
      </c>
      <c r="EF245" s="230" t="s">
        <v>270</v>
      </c>
      <c r="EG245" s="230" t="s">
        <v>270</v>
      </c>
      <c r="EH245" s="230" t="s">
        <v>270</v>
      </c>
      <c r="EI245" s="230" t="s">
        <v>270</v>
      </c>
      <c r="EJ245" s="230" t="s">
        <v>270</v>
      </c>
      <c r="EK245" s="230" t="s">
        <v>270</v>
      </c>
      <c r="EL245" s="230" t="s">
        <v>270</v>
      </c>
      <c r="EM245" s="230" t="s">
        <v>270</v>
      </c>
      <c r="EN245" s="230" t="s">
        <v>270</v>
      </c>
      <c r="EO245" s="230" t="s">
        <v>270</v>
      </c>
      <c r="EP245" s="230" t="s">
        <v>270</v>
      </c>
      <c r="EQ245" s="230" t="s">
        <v>270</v>
      </c>
      <c r="ER245" s="230" t="s">
        <v>270</v>
      </c>
      <c r="ES245" s="230" t="s">
        <v>328</v>
      </c>
      <c r="ET245" s="230" t="s">
        <v>270</v>
      </c>
      <c r="EU245" s="230" t="s">
        <v>270</v>
      </c>
      <c r="EV245" s="230" t="s">
        <v>270</v>
      </c>
      <c r="EW245" s="230" t="s">
        <v>270</v>
      </c>
      <c r="EX245" s="230" t="s">
        <v>270</v>
      </c>
      <c r="EY245" s="230" t="s">
        <v>270</v>
      </c>
      <c r="EZ245" s="230" t="s">
        <v>270</v>
      </c>
      <c r="FA245" s="230" t="s">
        <v>270</v>
      </c>
      <c r="FB245" s="230" t="s">
        <v>270</v>
      </c>
      <c r="FC245" s="230" t="s">
        <v>270</v>
      </c>
      <c r="FD245" s="230" t="s">
        <v>270</v>
      </c>
      <c r="FE245" s="230" t="s">
        <v>270</v>
      </c>
      <c r="FF245" s="230" t="s">
        <v>270</v>
      </c>
      <c r="FG245" s="230" t="s">
        <v>270</v>
      </c>
      <c r="FH245" s="230" t="s">
        <v>270</v>
      </c>
      <c r="FI245" s="230" t="s">
        <v>270</v>
      </c>
      <c r="FJ245" s="230" t="s">
        <v>270</v>
      </c>
      <c r="FK245" s="230" t="s">
        <v>270</v>
      </c>
      <c r="FL245" s="230" t="s">
        <v>270</v>
      </c>
      <c r="FM245" s="230" t="s">
        <v>270</v>
      </c>
      <c r="FN245" s="230" t="s">
        <v>270</v>
      </c>
      <c r="FO245" s="230" t="s">
        <v>270</v>
      </c>
      <c r="FP245" s="230" t="s">
        <v>270</v>
      </c>
      <c r="FQ245" s="230" t="s">
        <v>270</v>
      </c>
      <c r="FR245" s="230" t="s">
        <v>270</v>
      </c>
      <c r="FS245" s="230" t="s">
        <v>270</v>
      </c>
      <c r="FT245" s="230" t="s">
        <v>270</v>
      </c>
      <c r="FU245" s="230" t="s">
        <v>270</v>
      </c>
      <c r="FV245" s="230" t="s">
        <v>270</v>
      </c>
      <c r="FW245" s="230" t="s">
        <v>270</v>
      </c>
      <c r="FX245" s="230" t="s">
        <v>270</v>
      </c>
      <c r="FY245" s="230" t="s">
        <v>270</v>
      </c>
      <c r="FZ245" s="230" t="s">
        <v>270</v>
      </c>
      <c r="GA245" s="230" t="s">
        <v>270</v>
      </c>
      <c r="GB245" s="230" t="s">
        <v>270</v>
      </c>
      <c r="GC245" s="230" t="s">
        <v>270</v>
      </c>
      <c r="GD245" s="230" t="s">
        <v>270</v>
      </c>
      <c r="GE245" s="230" t="s">
        <v>270</v>
      </c>
      <c r="GF245" s="230" t="s">
        <v>270</v>
      </c>
      <c r="GG245" s="230" t="s">
        <v>270</v>
      </c>
      <c r="GH245" s="230" t="s">
        <v>270</v>
      </c>
      <c r="GI245" s="230" t="s">
        <v>270</v>
      </c>
      <c r="GJ245" s="230" t="s">
        <v>270</v>
      </c>
      <c r="GK245" s="230" t="s">
        <v>270</v>
      </c>
      <c r="GL245" s="230" t="s">
        <v>270</v>
      </c>
      <c r="GM245" s="230" t="s">
        <v>270</v>
      </c>
      <c r="GN245" s="230" t="s">
        <v>270</v>
      </c>
      <c r="GO245" s="230" t="s">
        <v>270</v>
      </c>
      <c r="GP245" s="228"/>
      <c r="GQ245" s="229" cm="1">
        <f t="array" ref="GQ245">IF(OR(N245:ER245='Annex.1　DeclarationDesired'!$F$30),ROW(),"")</f>
        <v>245</v>
      </c>
      <c r="GR245" s="229"/>
    </row>
    <row r="246" spans="1:200" s="230" customFormat="1" ht="20.65" customHeight="1">
      <c r="A246" s="242" t="s">
        <v>1297</v>
      </c>
      <c r="B246" s="241" t="s">
        <v>1242</v>
      </c>
      <c r="C246" s="235" t="s">
        <v>502</v>
      </c>
      <c r="D246" s="235" t="s">
        <v>1290</v>
      </c>
      <c r="E246" s="235"/>
      <c r="F246" s="235" t="s">
        <v>1298</v>
      </c>
      <c r="G246" s="235" t="s">
        <v>1244</v>
      </c>
      <c r="H246" s="235" t="s">
        <v>315</v>
      </c>
      <c r="I246" s="235" t="s">
        <v>1293</v>
      </c>
      <c r="J246" s="235" t="s">
        <v>315</v>
      </c>
      <c r="K246" s="235" t="s">
        <v>1293</v>
      </c>
      <c r="L246" s="235" t="s">
        <v>268</v>
      </c>
      <c r="M246" s="230" t="s">
        <v>298</v>
      </c>
      <c r="N246" s="230">
        <v>39010</v>
      </c>
      <c r="BH246" s="230" t="s">
        <v>270</v>
      </c>
      <c r="BI246" s="230" t="s">
        <v>270</v>
      </c>
      <c r="BJ246" s="230" t="s">
        <v>270</v>
      </c>
      <c r="BK246" s="230" t="s">
        <v>270</v>
      </c>
      <c r="BL246" s="230" t="s">
        <v>270</v>
      </c>
      <c r="BM246" s="230" t="s">
        <v>270</v>
      </c>
      <c r="BN246" s="230" t="s">
        <v>270</v>
      </c>
      <c r="BO246" s="230" t="s">
        <v>270</v>
      </c>
      <c r="BP246" s="230" t="s">
        <v>270</v>
      </c>
      <c r="BQ246" s="230" t="s">
        <v>270</v>
      </c>
      <c r="BR246" s="230" t="s">
        <v>270</v>
      </c>
      <c r="BS246" s="230" t="s">
        <v>270</v>
      </c>
      <c r="BT246" s="230" t="s">
        <v>270</v>
      </c>
      <c r="BU246" s="230" t="s">
        <v>270</v>
      </c>
      <c r="BV246" s="230" t="s">
        <v>270</v>
      </c>
      <c r="BW246" s="230" t="s">
        <v>270</v>
      </c>
      <c r="BX246" s="230" t="s">
        <v>270</v>
      </c>
      <c r="BY246" s="230" t="s">
        <v>270</v>
      </c>
      <c r="BZ246" s="230" t="s">
        <v>270</v>
      </c>
      <c r="CA246" s="230" t="s">
        <v>270</v>
      </c>
      <c r="CB246" s="230" t="s">
        <v>270</v>
      </c>
      <c r="CC246" s="230" t="s">
        <v>270</v>
      </c>
      <c r="CD246" s="230" t="s">
        <v>270</v>
      </c>
      <c r="CE246" s="230" t="s">
        <v>270</v>
      </c>
      <c r="CF246" s="230" t="s">
        <v>270</v>
      </c>
      <c r="CG246" s="230" t="s">
        <v>270</v>
      </c>
      <c r="CH246" s="230" t="s">
        <v>270</v>
      </c>
      <c r="CI246" s="230" t="s">
        <v>270</v>
      </c>
      <c r="CJ246" s="230" t="s">
        <v>270</v>
      </c>
      <c r="CK246" s="230" t="s">
        <v>270</v>
      </c>
      <c r="CL246" s="230" t="s">
        <v>270</v>
      </c>
      <c r="CM246" s="230" t="s">
        <v>270</v>
      </c>
      <c r="CN246" s="230" t="s">
        <v>270</v>
      </c>
      <c r="CO246" s="230" t="s">
        <v>270</v>
      </c>
      <c r="CP246" s="230" t="s">
        <v>270</v>
      </c>
      <c r="CQ246" s="230" t="s">
        <v>270</v>
      </c>
      <c r="CR246" s="230" t="s">
        <v>270</v>
      </c>
      <c r="CS246" s="230" t="s">
        <v>270</v>
      </c>
      <c r="CT246" s="230" t="s">
        <v>270</v>
      </c>
      <c r="CU246" s="230" t="s">
        <v>270</v>
      </c>
      <c r="CV246" s="230" t="s">
        <v>270</v>
      </c>
      <c r="CW246" s="230" t="s">
        <v>270</v>
      </c>
      <c r="CX246" s="230" t="s">
        <v>270</v>
      </c>
      <c r="CY246" s="230" t="s">
        <v>270</v>
      </c>
      <c r="CZ246" s="230" t="s">
        <v>270</v>
      </c>
      <c r="DA246" s="230" t="s">
        <v>270</v>
      </c>
      <c r="DB246" s="230" t="s">
        <v>270</v>
      </c>
      <c r="DC246" s="230" t="s">
        <v>270</v>
      </c>
      <c r="DD246" s="230" t="s">
        <v>270</v>
      </c>
      <c r="DE246" s="230" t="s">
        <v>270</v>
      </c>
      <c r="DF246" s="230" t="s">
        <v>270</v>
      </c>
      <c r="DG246" s="230" t="s">
        <v>270</v>
      </c>
      <c r="DH246" s="230" t="s">
        <v>270</v>
      </c>
      <c r="DI246" s="230" t="s">
        <v>270</v>
      </c>
      <c r="DJ246" s="230" t="s">
        <v>270</v>
      </c>
      <c r="DK246" s="230" t="s">
        <v>270</v>
      </c>
      <c r="DL246" s="230" t="s">
        <v>270</v>
      </c>
      <c r="DM246" s="230" t="s">
        <v>270</v>
      </c>
      <c r="DN246" s="230" t="s">
        <v>270</v>
      </c>
      <c r="DO246" s="230" t="s">
        <v>270</v>
      </c>
      <c r="DP246" s="230" t="s">
        <v>270</v>
      </c>
      <c r="DQ246" s="230" t="s">
        <v>270</v>
      </c>
      <c r="DR246" s="230" t="s">
        <v>270</v>
      </c>
      <c r="DS246" s="230" t="s">
        <v>270</v>
      </c>
      <c r="DT246" s="230" t="s">
        <v>270</v>
      </c>
      <c r="DU246" s="230" t="s">
        <v>270</v>
      </c>
      <c r="DV246" s="230" t="s">
        <v>270</v>
      </c>
      <c r="DW246" s="230" t="s">
        <v>270</v>
      </c>
      <c r="DX246" s="230" t="s">
        <v>270</v>
      </c>
      <c r="DY246" s="230" t="s">
        <v>270</v>
      </c>
      <c r="DZ246" s="230" t="s">
        <v>270</v>
      </c>
      <c r="EA246" s="230" t="s">
        <v>270</v>
      </c>
      <c r="EB246" s="230" t="s">
        <v>270</v>
      </c>
      <c r="EC246" s="230" t="s">
        <v>270</v>
      </c>
      <c r="ED246" s="230" t="s">
        <v>270</v>
      </c>
      <c r="EE246" s="230" t="s">
        <v>270</v>
      </c>
      <c r="EF246" s="230" t="s">
        <v>270</v>
      </c>
      <c r="EG246" s="230" t="s">
        <v>270</v>
      </c>
      <c r="EH246" s="230" t="s">
        <v>270</v>
      </c>
      <c r="EI246" s="230" t="s">
        <v>270</v>
      </c>
      <c r="EJ246" s="230" t="s">
        <v>270</v>
      </c>
      <c r="EK246" s="230" t="s">
        <v>270</v>
      </c>
      <c r="EL246" s="230" t="s">
        <v>270</v>
      </c>
      <c r="EM246" s="230" t="s">
        <v>270</v>
      </c>
      <c r="EN246" s="230" t="s">
        <v>270</v>
      </c>
      <c r="EO246" s="230" t="s">
        <v>270</v>
      </c>
      <c r="EP246" s="230" t="s">
        <v>270</v>
      </c>
      <c r="EQ246" s="230" t="s">
        <v>270</v>
      </c>
      <c r="ER246" s="230" t="s">
        <v>270</v>
      </c>
      <c r="ES246" s="230" t="s">
        <v>323</v>
      </c>
      <c r="ET246" s="230" t="s">
        <v>270</v>
      </c>
      <c r="EU246" s="230" t="s">
        <v>270</v>
      </c>
      <c r="EV246" s="230" t="s">
        <v>270</v>
      </c>
      <c r="EW246" s="230" t="s">
        <v>270</v>
      </c>
      <c r="EX246" s="230" t="s">
        <v>270</v>
      </c>
      <c r="EY246" s="230" t="s">
        <v>270</v>
      </c>
      <c r="EZ246" s="230" t="s">
        <v>270</v>
      </c>
      <c r="FA246" s="230" t="s">
        <v>270</v>
      </c>
      <c r="FB246" s="230" t="s">
        <v>270</v>
      </c>
      <c r="FC246" s="230" t="s">
        <v>270</v>
      </c>
      <c r="FD246" s="230" t="s">
        <v>270</v>
      </c>
      <c r="FE246" s="230" t="s">
        <v>270</v>
      </c>
      <c r="FF246" s="230" t="s">
        <v>270</v>
      </c>
      <c r="FG246" s="230" t="s">
        <v>270</v>
      </c>
      <c r="FH246" s="230" t="s">
        <v>270</v>
      </c>
      <c r="FI246" s="230" t="s">
        <v>270</v>
      </c>
      <c r="FJ246" s="230" t="s">
        <v>270</v>
      </c>
      <c r="FK246" s="230" t="s">
        <v>270</v>
      </c>
      <c r="FL246" s="230" t="s">
        <v>270</v>
      </c>
      <c r="FM246" s="230" t="s">
        <v>270</v>
      </c>
      <c r="FN246" s="230" t="s">
        <v>270</v>
      </c>
      <c r="FO246" s="230" t="s">
        <v>270</v>
      </c>
      <c r="FP246" s="230" t="s">
        <v>270</v>
      </c>
      <c r="FQ246" s="230" t="s">
        <v>270</v>
      </c>
      <c r="FR246" s="230" t="s">
        <v>270</v>
      </c>
      <c r="FS246" s="230" t="s">
        <v>270</v>
      </c>
      <c r="FT246" s="230" t="s">
        <v>270</v>
      </c>
      <c r="FU246" s="230" t="s">
        <v>270</v>
      </c>
      <c r="FV246" s="230" t="s">
        <v>270</v>
      </c>
      <c r="FW246" s="230" t="s">
        <v>270</v>
      </c>
      <c r="FX246" s="230" t="s">
        <v>270</v>
      </c>
      <c r="FY246" s="230" t="s">
        <v>270</v>
      </c>
      <c r="FZ246" s="230" t="s">
        <v>270</v>
      </c>
      <c r="GA246" s="230" t="s">
        <v>270</v>
      </c>
      <c r="GB246" s="230" t="s">
        <v>270</v>
      </c>
      <c r="GC246" s="230" t="s">
        <v>270</v>
      </c>
      <c r="GD246" s="230" t="s">
        <v>270</v>
      </c>
      <c r="GE246" s="230" t="s">
        <v>270</v>
      </c>
      <c r="GF246" s="230" t="s">
        <v>270</v>
      </c>
      <c r="GG246" s="230" t="s">
        <v>270</v>
      </c>
      <c r="GH246" s="230" t="s">
        <v>270</v>
      </c>
      <c r="GI246" s="230" t="s">
        <v>270</v>
      </c>
      <c r="GJ246" s="230" t="s">
        <v>270</v>
      </c>
      <c r="GK246" s="230" t="s">
        <v>270</v>
      </c>
      <c r="GL246" s="230" t="s">
        <v>270</v>
      </c>
      <c r="GM246" s="230" t="s">
        <v>270</v>
      </c>
      <c r="GN246" s="230" t="s">
        <v>270</v>
      </c>
      <c r="GO246" s="230" t="s">
        <v>270</v>
      </c>
      <c r="GP246" s="228"/>
      <c r="GQ246" s="229" cm="1">
        <f t="array" ref="GQ246">IF(OR(N246:ER246='Annex.1　DeclarationDesired'!$F$30),ROW(),"")</f>
        <v>246</v>
      </c>
      <c r="GR246" s="229"/>
    </row>
    <row r="247" spans="1:200" s="230" customFormat="1" ht="20.65" customHeight="1">
      <c r="A247" s="242" t="s">
        <v>1299</v>
      </c>
      <c r="B247" s="241" t="s">
        <v>1242</v>
      </c>
      <c r="C247" s="235" t="s">
        <v>502</v>
      </c>
      <c r="D247" s="235" t="s">
        <v>1290</v>
      </c>
      <c r="E247" s="235"/>
      <c r="F247" s="235" t="s">
        <v>1300</v>
      </c>
      <c r="G247" s="235" t="s">
        <v>1244</v>
      </c>
      <c r="H247" s="235" t="s">
        <v>315</v>
      </c>
      <c r="I247" s="235" t="s">
        <v>1293</v>
      </c>
      <c r="J247" s="235" t="s">
        <v>315</v>
      </c>
      <c r="K247" s="235" t="s">
        <v>1293</v>
      </c>
      <c r="L247" s="235" t="s">
        <v>268</v>
      </c>
      <c r="M247" s="230" t="s">
        <v>298</v>
      </c>
      <c r="N247" s="230">
        <v>38020</v>
      </c>
      <c r="BH247" s="230" t="s">
        <v>270</v>
      </c>
      <c r="BI247" s="230" t="s">
        <v>270</v>
      </c>
      <c r="BJ247" s="230" t="s">
        <v>270</v>
      </c>
      <c r="BK247" s="230" t="s">
        <v>270</v>
      </c>
      <c r="BL247" s="230" t="s">
        <v>270</v>
      </c>
      <c r="BM247" s="230" t="s">
        <v>270</v>
      </c>
      <c r="BN247" s="230" t="s">
        <v>270</v>
      </c>
      <c r="BO247" s="230" t="s">
        <v>270</v>
      </c>
      <c r="BP247" s="230" t="s">
        <v>270</v>
      </c>
      <c r="BQ247" s="230" t="s">
        <v>270</v>
      </c>
      <c r="BR247" s="230" t="s">
        <v>270</v>
      </c>
      <c r="BS247" s="230" t="s">
        <v>270</v>
      </c>
      <c r="BT247" s="230" t="s">
        <v>270</v>
      </c>
      <c r="BU247" s="230" t="s">
        <v>270</v>
      </c>
      <c r="BV247" s="230" t="s">
        <v>270</v>
      </c>
      <c r="BW247" s="230" t="s">
        <v>270</v>
      </c>
      <c r="BX247" s="230" t="s">
        <v>270</v>
      </c>
      <c r="BY247" s="230" t="s">
        <v>270</v>
      </c>
      <c r="BZ247" s="230" t="s">
        <v>270</v>
      </c>
      <c r="CA247" s="230" t="s">
        <v>270</v>
      </c>
      <c r="CB247" s="230" t="s">
        <v>270</v>
      </c>
      <c r="CC247" s="230" t="s">
        <v>270</v>
      </c>
      <c r="CD247" s="230" t="s">
        <v>270</v>
      </c>
      <c r="CE247" s="230" t="s">
        <v>270</v>
      </c>
      <c r="CF247" s="230" t="s">
        <v>270</v>
      </c>
      <c r="CG247" s="230" t="s">
        <v>270</v>
      </c>
      <c r="CH247" s="230" t="s">
        <v>270</v>
      </c>
      <c r="CI247" s="230" t="s">
        <v>270</v>
      </c>
      <c r="CJ247" s="230" t="s">
        <v>270</v>
      </c>
      <c r="CK247" s="230" t="s">
        <v>270</v>
      </c>
      <c r="CL247" s="230" t="s">
        <v>270</v>
      </c>
      <c r="CM247" s="230" t="s">
        <v>270</v>
      </c>
      <c r="CN247" s="230" t="s">
        <v>270</v>
      </c>
      <c r="CO247" s="230" t="s">
        <v>270</v>
      </c>
      <c r="CP247" s="230" t="s">
        <v>270</v>
      </c>
      <c r="CQ247" s="230" t="s">
        <v>270</v>
      </c>
      <c r="CR247" s="230" t="s">
        <v>270</v>
      </c>
      <c r="CS247" s="230" t="s">
        <v>270</v>
      </c>
      <c r="CT247" s="230" t="s">
        <v>270</v>
      </c>
      <c r="CU247" s="230" t="s">
        <v>270</v>
      </c>
      <c r="CV247" s="230" t="s">
        <v>270</v>
      </c>
      <c r="CW247" s="230" t="s">
        <v>270</v>
      </c>
      <c r="CX247" s="230" t="s">
        <v>270</v>
      </c>
      <c r="CY247" s="230" t="s">
        <v>270</v>
      </c>
      <c r="CZ247" s="230" t="s">
        <v>270</v>
      </c>
      <c r="DA247" s="230" t="s">
        <v>270</v>
      </c>
      <c r="DB247" s="230" t="s">
        <v>270</v>
      </c>
      <c r="DC247" s="230" t="s">
        <v>270</v>
      </c>
      <c r="DD247" s="230" t="s">
        <v>270</v>
      </c>
      <c r="DE247" s="230" t="s">
        <v>270</v>
      </c>
      <c r="DF247" s="230" t="s">
        <v>270</v>
      </c>
      <c r="DG247" s="230" t="s">
        <v>270</v>
      </c>
      <c r="DH247" s="230" t="s">
        <v>270</v>
      </c>
      <c r="DI247" s="230" t="s">
        <v>270</v>
      </c>
      <c r="DJ247" s="230" t="s">
        <v>270</v>
      </c>
      <c r="DK247" s="230" t="s">
        <v>270</v>
      </c>
      <c r="DL247" s="230" t="s">
        <v>270</v>
      </c>
      <c r="DM247" s="230" t="s">
        <v>270</v>
      </c>
      <c r="DN247" s="230" t="s">
        <v>270</v>
      </c>
      <c r="DO247" s="230" t="s">
        <v>270</v>
      </c>
      <c r="DP247" s="230" t="s">
        <v>270</v>
      </c>
      <c r="DQ247" s="230" t="s">
        <v>270</v>
      </c>
      <c r="DR247" s="230" t="s">
        <v>270</v>
      </c>
      <c r="DS247" s="230" t="s">
        <v>270</v>
      </c>
      <c r="DT247" s="230" t="s">
        <v>270</v>
      </c>
      <c r="DU247" s="230" t="s">
        <v>270</v>
      </c>
      <c r="DV247" s="230" t="s">
        <v>270</v>
      </c>
      <c r="DW247" s="230" t="s">
        <v>270</v>
      </c>
      <c r="DX247" s="230" t="s">
        <v>270</v>
      </c>
      <c r="DY247" s="230" t="s">
        <v>270</v>
      </c>
      <c r="DZ247" s="230" t="s">
        <v>270</v>
      </c>
      <c r="EA247" s="230" t="s">
        <v>270</v>
      </c>
      <c r="EB247" s="230" t="s">
        <v>270</v>
      </c>
      <c r="EC247" s="230" t="s">
        <v>270</v>
      </c>
      <c r="ED247" s="230" t="s">
        <v>270</v>
      </c>
      <c r="EE247" s="230" t="s">
        <v>270</v>
      </c>
      <c r="EF247" s="230" t="s">
        <v>270</v>
      </c>
      <c r="EG247" s="230" t="s">
        <v>270</v>
      </c>
      <c r="EH247" s="230" t="s">
        <v>270</v>
      </c>
      <c r="EI247" s="230" t="s">
        <v>270</v>
      </c>
      <c r="EJ247" s="230" t="s">
        <v>270</v>
      </c>
      <c r="EK247" s="230" t="s">
        <v>270</v>
      </c>
      <c r="EL247" s="230" t="s">
        <v>270</v>
      </c>
      <c r="EM247" s="230" t="s">
        <v>270</v>
      </c>
      <c r="EN247" s="230" t="s">
        <v>270</v>
      </c>
      <c r="EO247" s="230" t="s">
        <v>270</v>
      </c>
      <c r="EP247" s="230" t="s">
        <v>270</v>
      </c>
      <c r="EQ247" s="230" t="s">
        <v>270</v>
      </c>
      <c r="ER247" s="230" t="s">
        <v>270</v>
      </c>
      <c r="ES247" s="230" t="s">
        <v>328</v>
      </c>
      <c r="ET247" s="230" t="s">
        <v>270</v>
      </c>
      <c r="EU247" s="230" t="s">
        <v>270</v>
      </c>
      <c r="EV247" s="230" t="s">
        <v>270</v>
      </c>
      <c r="EW247" s="230" t="s">
        <v>270</v>
      </c>
      <c r="EX247" s="230" t="s">
        <v>270</v>
      </c>
      <c r="EY247" s="230" t="s">
        <v>270</v>
      </c>
      <c r="EZ247" s="230" t="s">
        <v>270</v>
      </c>
      <c r="FA247" s="230" t="s">
        <v>270</v>
      </c>
      <c r="FB247" s="230" t="s">
        <v>270</v>
      </c>
      <c r="FC247" s="230" t="s">
        <v>270</v>
      </c>
      <c r="FD247" s="230" t="s">
        <v>270</v>
      </c>
      <c r="FE247" s="230" t="s">
        <v>270</v>
      </c>
      <c r="FF247" s="230" t="s">
        <v>270</v>
      </c>
      <c r="FG247" s="230" t="s">
        <v>270</v>
      </c>
      <c r="FH247" s="230" t="s">
        <v>270</v>
      </c>
      <c r="FI247" s="230" t="s">
        <v>270</v>
      </c>
      <c r="FJ247" s="230" t="s">
        <v>270</v>
      </c>
      <c r="FK247" s="230" t="s">
        <v>270</v>
      </c>
      <c r="FL247" s="230" t="s">
        <v>270</v>
      </c>
      <c r="FM247" s="230" t="s">
        <v>270</v>
      </c>
      <c r="FN247" s="230" t="s">
        <v>270</v>
      </c>
      <c r="FO247" s="230" t="s">
        <v>270</v>
      </c>
      <c r="FP247" s="230" t="s">
        <v>270</v>
      </c>
      <c r="FQ247" s="230" t="s">
        <v>270</v>
      </c>
      <c r="FR247" s="230" t="s">
        <v>270</v>
      </c>
      <c r="FS247" s="230" t="s">
        <v>270</v>
      </c>
      <c r="FT247" s="230" t="s">
        <v>270</v>
      </c>
      <c r="FU247" s="230" t="s">
        <v>270</v>
      </c>
      <c r="FV247" s="230" t="s">
        <v>270</v>
      </c>
      <c r="FW247" s="230" t="s">
        <v>270</v>
      </c>
      <c r="FX247" s="230" t="s">
        <v>270</v>
      </c>
      <c r="FY247" s="230" t="s">
        <v>270</v>
      </c>
      <c r="FZ247" s="230" t="s">
        <v>270</v>
      </c>
      <c r="GA247" s="230" t="s">
        <v>270</v>
      </c>
      <c r="GB247" s="230" t="s">
        <v>270</v>
      </c>
      <c r="GC247" s="230" t="s">
        <v>270</v>
      </c>
      <c r="GD247" s="230" t="s">
        <v>270</v>
      </c>
      <c r="GE247" s="230" t="s">
        <v>270</v>
      </c>
      <c r="GF247" s="230" t="s">
        <v>270</v>
      </c>
      <c r="GG247" s="230" t="s">
        <v>270</v>
      </c>
      <c r="GH247" s="230" t="s">
        <v>270</v>
      </c>
      <c r="GI247" s="230" t="s">
        <v>270</v>
      </c>
      <c r="GJ247" s="230" t="s">
        <v>270</v>
      </c>
      <c r="GK247" s="230" t="s">
        <v>270</v>
      </c>
      <c r="GL247" s="230" t="s">
        <v>270</v>
      </c>
      <c r="GM247" s="230" t="s">
        <v>270</v>
      </c>
      <c r="GN247" s="230" t="s">
        <v>270</v>
      </c>
      <c r="GO247" s="230" t="s">
        <v>270</v>
      </c>
      <c r="GP247" s="228"/>
      <c r="GQ247" s="229" cm="1">
        <f t="array" ref="GQ247">IF(OR(N247:ER247='Annex.1　DeclarationDesired'!$F$30),ROW(),"")</f>
        <v>247</v>
      </c>
      <c r="GR247" s="229"/>
    </row>
    <row r="248" spans="1:200" s="230" customFormat="1" ht="20.65" customHeight="1">
      <c r="A248" s="242" t="s">
        <v>1301</v>
      </c>
      <c r="B248" s="241" t="s">
        <v>1242</v>
      </c>
      <c r="C248" s="235" t="s">
        <v>502</v>
      </c>
      <c r="D248" s="235" t="s">
        <v>1290</v>
      </c>
      <c r="E248" s="235"/>
      <c r="F248" s="235" t="s">
        <v>1302</v>
      </c>
      <c r="G248" s="235" t="s">
        <v>1244</v>
      </c>
      <c r="H248" s="235" t="s">
        <v>315</v>
      </c>
      <c r="I248" s="235" t="s">
        <v>1293</v>
      </c>
      <c r="J248" s="235" t="s">
        <v>315</v>
      </c>
      <c r="K248" s="235" t="s">
        <v>1293</v>
      </c>
      <c r="L248" s="235" t="s">
        <v>268</v>
      </c>
      <c r="M248" s="230" t="s">
        <v>298</v>
      </c>
      <c r="N248" s="230">
        <v>38020</v>
      </c>
      <c r="BH248" s="230" t="s">
        <v>270</v>
      </c>
      <c r="BI248" s="230" t="s">
        <v>270</v>
      </c>
      <c r="BJ248" s="230" t="s">
        <v>270</v>
      </c>
      <c r="BK248" s="230" t="s">
        <v>270</v>
      </c>
      <c r="BL248" s="230" t="s">
        <v>270</v>
      </c>
      <c r="BM248" s="230" t="s">
        <v>270</v>
      </c>
      <c r="BN248" s="230" t="s">
        <v>270</v>
      </c>
      <c r="BO248" s="230" t="s">
        <v>270</v>
      </c>
      <c r="BP248" s="230" t="s">
        <v>270</v>
      </c>
      <c r="BQ248" s="230" t="s">
        <v>270</v>
      </c>
      <c r="BR248" s="230" t="s">
        <v>270</v>
      </c>
      <c r="BS248" s="230" t="s">
        <v>270</v>
      </c>
      <c r="BT248" s="230" t="s">
        <v>270</v>
      </c>
      <c r="BU248" s="230" t="s">
        <v>270</v>
      </c>
      <c r="BV248" s="230" t="s">
        <v>270</v>
      </c>
      <c r="BW248" s="230" t="s">
        <v>270</v>
      </c>
      <c r="BX248" s="230" t="s">
        <v>270</v>
      </c>
      <c r="BY248" s="230" t="s">
        <v>270</v>
      </c>
      <c r="BZ248" s="230" t="s">
        <v>270</v>
      </c>
      <c r="CA248" s="230" t="s">
        <v>270</v>
      </c>
      <c r="CB248" s="230" t="s">
        <v>270</v>
      </c>
      <c r="CC248" s="230" t="s">
        <v>270</v>
      </c>
      <c r="CD248" s="230" t="s">
        <v>270</v>
      </c>
      <c r="CE248" s="230" t="s">
        <v>270</v>
      </c>
      <c r="CF248" s="230" t="s">
        <v>270</v>
      </c>
      <c r="CG248" s="230" t="s">
        <v>270</v>
      </c>
      <c r="CH248" s="230" t="s">
        <v>270</v>
      </c>
      <c r="CI248" s="230" t="s">
        <v>270</v>
      </c>
      <c r="CJ248" s="230" t="s">
        <v>270</v>
      </c>
      <c r="CK248" s="230" t="s">
        <v>270</v>
      </c>
      <c r="CL248" s="230" t="s">
        <v>270</v>
      </c>
      <c r="CM248" s="230" t="s">
        <v>270</v>
      </c>
      <c r="CN248" s="230" t="s">
        <v>270</v>
      </c>
      <c r="CO248" s="230" t="s">
        <v>270</v>
      </c>
      <c r="CP248" s="230" t="s">
        <v>270</v>
      </c>
      <c r="CQ248" s="230" t="s">
        <v>270</v>
      </c>
      <c r="CR248" s="230" t="s">
        <v>270</v>
      </c>
      <c r="CS248" s="230" t="s">
        <v>270</v>
      </c>
      <c r="CT248" s="230" t="s">
        <v>270</v>
      </c>
      <c r="CU248" s="230" t="s">
        <v>270</v>
      </c>
      <c r="CV248" s="230" t="s">
        <v>270</v>
      </c>
      <c r="CW248" s="230" t="s">
        <v>270</v>
      </c>
      <c r="CX248" s="230" t="s">
        <v>270</v>
      </c>
      <c r="CY248" s="230" t="s">
        <v>270</v>
      </c>
      <c r="CZ248" s="230" t="s">
        <v>270</v>
      </c>
      <c r="DA248" s="230" t="s">
        <v>270</v>
      </c>
      <c r="DB248" s="230" t="s">
        <v>270</v>
      </c>
      <c r="DC248" s="230" t="s">
        <v>270</v>
      </c>
      <c r="DD248" s="230" t="s">
        <v>270</v>
      </c>
      <c r="DE248" s="230" t="s">
        <v>270</v>
      </c>
      <c r="DF248" s="230" t="s">
        <v>270</v>
      </c>
      <c r="DG248" s="230" t="s">
        <v>270</v>
      </c>
      <c r="DH248" s="230" t="s">
        <v>270</v>
      </c>
      <c r="DI248" s="230" t="s">
        <v>270</v>
      </c>
      <c r="DJ248" s="230" t="s">
        <v>270</v>
      </c>
      <c r="DK248" s="230" t="s">
        <v>270</v>
      </c>
      <c r="DL248" s="230" t="s">
        <v>270</v>
      </c>
      <c r="DM248" s="230" t="s">
        <v>270</v>
      </c>
      <c r="DN248" s="230" t="s">
        <v>270</v>
      </c>
      <c r="DO248" s="230" t="s">
        <v>270</v>
      </c>
      <c r="DP248" s="230" t="s">
        <v>270</v>
      </c>
      <c r="DQ248" s="230" t="s">
        <v>270</v>
      </c>
      <c r="DR248" s="230" t="s">
        <v>270</v>
      </c>
      <c r="DS248" s="230" t="s">
        <v>270</v>
      </c>
      <c r="DT248" s="230" t="s">
        <v>270</v>
      </c>
      <c r="DU248" s="230" t="s">
        <v>270</v>
      </c>
      <c r="DV248" s="230" t="s">
        <v>270</v>
      </c>
      <c r="DW248" s="230" t="s">
        <v>270</v>
      </c>
      <c r="DX248" s="230" t="s">
        <v>270</v>
      </c>
      <c r="DY248" s="230" t="s">
        <v>270</v>
      </c>
      <c r="DZ248" s="230" t="s">
        <v>270</v>
      </c>
      <c r="EA248" s="230" t="s">
        <v>270</v>
      </c>
      <c r="EB248" s="230" t="s">
        <v>270</v>
      </c>
      <c r="EC248" s="230" t="s">
        <v>270</v>
      </c>
      <c r="ED248" s="230" t="s">
        <v>270</v>
      </c>
      <c r="EE248" s="230" t="s">
        <v>270</v>
      </c>
      <c r="EF248" s="230" t="s">
        <v>270</v>
      </c>
      <c r="EG248" s="230" t="s">
        <v>270</v>
      </c>
      <c r="EH248" s="230" t="s">
        <v>270</v>
      </c>
      <c r="EI248" s="230" t="s">
        <v>270</v>
      </c>
      <c r="EJ248" s="230" t="s">
        <v>270</v>
      </c>
      <c r="EK248" s="230" t="s">
        <v>270</v>
      </c>
      <c r="EL248" s="230" t="s">
        <v>270</v>
      </c>
      <c r="EM248" s="230" t="s">
        <v>270</v>
      </c>
      <c r="EN248" s="230" t="s">
        <v>270</v>
      </c>
      <c r="EO248" s="230" t="s">
        <v>270</v>
      </c>
      <c r="EP248" s="230" t="s">
        <v>270</v>
      </c>
      <c r="EQ248" s="230" t="s">
        <v>270</v>
      </c>
      <c r="ER248" s="230" t="s">
        <v>270</v>
      </c>
      <c r="ES248" s="230" t="s">
        <v>328</v>
      </c>
      <c r="ET248" s="230" t="s">
        <v>270</v>
      </c>
      <c r="EU248" s="230" t="s">
        <v>270</v>
      </c>
      <c r="EV248" s="230" t="s">
        <v>270</v>
      </c>
      <c r="EW248" s="230" t="s">
        <v>270</v>
      </c>
      <c r="EX248" s="230" t="s">
        <v>270</v>
      </c>
      <c r="EY248" s="230" t="s">
        <v>270</v>
      </c>
      <c r="EZ248" s="230" t="s">
        <v>270</v>
      </c>
      <c r="FA248" s="230" t="s">
        <v>270</v>
      </c>
      <c r="FB248" s="230" t="s">
        <v>270</v>
      </c>
      <c r="FC248" s="230" t="s">
        <v>270</v>
      </c>
      <c r="FD248" s="230" t="s">
        <v>270</v>
      </c>
      <c r="FE248" s="230" t="s">
        <v>270</v>
      </c>
      <c r="FF248" s="230" t="s">
        <v>270</v>
      </c>
      <c r="FG248" s="230" t="s">
        <v>270</v>
      </c>
      <c r="FH248" s="230" t="s">
        <v>270</v>
      </c>
      <c r="FI248" s="230" t="s">
        <v>270</v>
      </c>
      <c r="FJ248" s="230" t="s">
        <v>270</v>
      </c>
      <c r="FK248" s="230" t="s">
        <v>270</v>
      </c>
      <c r="FL248" s="230" t="s">
        <v>270</v>
      </c>
      <c r="FM248" s="230" t="s">
        <v>270</v>
      </c>
      <c r="FN248" s="230" t="s">
        <v>270</v>
      </c>
      <c r="FO248" s="230" t="s">
        <v>270</v>
      </c>
      <c r="FP248" s="230" t="s">
        <v>270</v>
      </c>
      <c r="FQ248" s="230" t="s">
        <v>270</v>
      </c>
      <c r="FR248" s="230" t="s">
        <v>270</v>
      </c>
      <c r="FS248" s="230" t="s">
        <v>270</v>
      </c>
      <c r="FT248" s="230" t="s">
        <v>270</v>
      </c>
      <c r="FU248" s="230" t="s">
        <v>270</v>
      </c>
      <c r="FV248" s="230" t="s">
        <v>270</v>
      </c>
      <c r="FW248" s="230" t="s">
        <v>270</v>
      </c>
      <c r="FX248" s="230" t="s">
        <v>270</v>
      </c>
      <c r="FY248" s="230" t="s">
        <v>270</v>
      </c>
      <c r="FZ248" s="230" t="s">
        <v>270</v>
      </c>
      <c r="GA248" s="230" t="s">
        <v>270</v>
      </c>
      <c r="GB248" s="230" t="s">
        <v>270</v>
      </c>
      <c r="GC248" s="230" t="s">
        <v>270</v>
      </c>
      <c r="GD248" s="230" t="s">
        <v>270</v>
      </c>
      <c r="GE248" s="230" t="s">
        <v>270</v>
      </c>
      <c r="GF248" s="230" t="s">
        <v>270</v>
      </c>
      <c r="GG248" s="230" t="s">
        <v>270</v>
      </c>
      <c r="GH248" s="230" t="s">
        <v>270</v>
      </c>
      <c r="GI248" s="230" t="s">
        <v>270</v>
      </c>
      <c r="GJ248" s="230" t="s">
        <v>270</v>
      </c>
      <c r="GK248" s="230" t="s">
        <v>270</v>
      </c>
      <c r="GL248" s="230" t="s">
        <v>270</v>
      </c>
      <c r="GM248" s="230" t="s">
        <v>270</v>
      </c>
      <c r="GN248" s="230" t="s">
        <v>270</v>
      </c>
      <c r="GO248" s="230" t="s">
        <v>270</v>
      </c>
      <c r="GP248" s="228"/>
      <c r="GQ248" s="229" cm="1">
        <f t="array" ref="GQ248">IF(OR(N248:ER248='Annex.1　DeclarationDesired'!$F$30),ROW(),"")</f>
        <v>248</v>
      </c>
      <c r="GR248" s="229"/>
    </row>
    <row r="249" spans="1:200" s="230" customFormat="1" ht="20.65" customHeight="1">
      <c r="A249" s="242" t="s">
        <v>1303</v>
      </c>
      <c r="B249" s="241" t="s">
        <v>1242</v>
      </c>
      <c r="C249" s="235" t="s">
        <v>502</v>
      </c>
      <c r="D249" s="235" t="s">
        <v>1290</v>
      </c>
      <c r="E249" s="235"/>
      <c r="F249" s="235" t="s">
        <v>1304</v>
      </c>
      <c r="G249" s="235" t="s">
        <v>1244</v>
      </c>
      <c r="H249" s="235" t="s">
        <v>315</v>
      </c>
      <c r="I249" s="235" t="s">
        <v>1293</v>
      </c>
      <c r="J249" s="235" t="s">
        <v>315</v>
      </c>
      <c r="K249" s="235" t="s">
        <v>1293</v>
      </c>
      <c r="L249" s="235" t="s">
        <v>268</v>
      </c>
      <c r="M249" s="230" t="s">
        <v>298</v>
      </c>
      <c r="N249" s="230">
        <v>38050</v>
      </c>
      <c r="BH249" s="230" t="s">
        <v>270</v>
      </c>
      <c r="BI249" s="230" t="s">
        <v>270</v>
      </c>
      <c r="BJ249" s="230" t="s">
        <v>270</v>
      </c>
      <c r="BK249" s="230" t="s">
        <v>270</v>
      </c>
      <c r="BL249" s="230" t="s">
        <v>270</v>
      </c>
      <c r="BM249" s="230" t="s">
        <v>270</v>
      </c>
      <c r="BN249" s="230" t="s">
        <v>270</v>
      </c>
      <c r="BO249" s="230" t="s">
        <v>270</v>
      </c>
      <c r="BP249" s="230" t="s">
        <v>270</v>
      </c>
      <c r="BQ249" s="230" t="s">
        <v>270</v>
      </c>
      <c r="BR249" s="230" t="s">
        <v>270</v>
      </c>
      <c r="BS249" s="230" t="s">
        <v>270</v>
      </c>
      <c r="BT249" s="230" t="s">
        <v>270</v>
      </c>
      <c r="BU249" s="230" t="s">
        <v>270</v>
      </c>
      <c r="BV249" s="230" t="s">
        <v>270</v>
      </c>
      <c r="BW249" s="230" t="s">
        <v>270</v>
      </c>
      <c r="BX249" s="230" t="s">
        <v>270</v>
      </c>
      <c r="BY249" s="230" t="s">
        <v>270</v>
      </c>
      <c r="BZ249" s="230" t="s">
        <v>270</v>
      </c>
      <c r="CA249" s="230" t="s">
        <v>270</v>
      </c>
      <c r="CB249" s="230" t="s">
        <v>270</v>
      </c>
      <c r="CC249" s="230" t="s">
        <v>270</v>
      </c>
      <c r="CD249" s="230" t="s">
        <v>270</v>
      </c>
      <c r="CE249" s="230" t="s">
        <v>270</v>
      </c>
      <c r="CF249" s="230" t="s">
        <v>270</v>
      </c>
      <c r="CG249" s="230" t="s">
        <v>270</v>
      </c>
      <c r="CH249" s="230" t="s">
        <v>270</v>
      </c>
      <c r="CI249" s="230" t="s">
        <v>270</v>
      </c>
      <c r="CJ249" s="230" t="s">
        <v>270</v>
      </c>
      <c r="CK249" s="230" t="s">
        <v>270</v>
      </c>
      <c r="CL249" s="230" t="s">
        <v>270</v>
      </c>
      <c r="CM249" s="230" t="s">
        <v>270</v>
      </c>
      <c r="CN249" s="230" t="s">
        <v>270</v>
      </c>
      <c r="CO249" s="230" t="s">
        <v>270</v>
      </c>
      <c r="CP249" s="230" t="s">
        <v>270</v>
      </c>
      <c r="CQ249" s="230" t="s">
        <v>270</v>
      </c>
      <c r="CR249" s="230" t="s">
        <v>270</v>
      </c>
      <c r="CS249" s="230" t="s">
        <v>270</v>
      </c>
      <c r="CT249" s="230" t="s">
        <v>270</v>
      </c>
      <c r="CU249" s="230" t="s">
        <v>270</v>
      </c>
      <c r="CV249" s="230" t="s">
        <v>270</v>
      </c>
      <c r="CW249" s="230" t="s">
        <v>270</v>
      </c>
      <c r="CX249" s="230" t="s">
        <v>270</v>
      </c>
      <c r="CY249" s="230" t="s">
        <v>270</v>
      </c>
      <c r="CZ249" s="230" t="s">
        <v>270</v>
      </c>
      <c r="DA249" s="230" t="s">
        <v>270</v>
      </c>
      <c r="DB249" s="230" t="s">
        <v>270</v>
      </c>
      <c r="DC249" s="230" t="s">
        <v>270</v>
      </c>
      <c r="DD249" s="230" t="s">
        <v>270</v>
      </c>
      <c r="DE249" s="230" t="s">
        <v>270</v>
      </c>
      <c r="DF249" s="230" t="s">
        <v>270</v>
      </c>
      <c r="DG249" s="230" t="s">
        <v>270</v>
      </c>
      <c r="DH249" s="230" t="s">
        <v>270</v>
      </c>
      <c r="DI249" s="230" t="s">
        <v>270</v>
      </c>
      <c r="DJ249" s="230" t="s">
        <v>270</v>
      </c>
      <c r="DK249" s="230" t="s">
        <v>270</v>
      </c>
      <c r="DL249" s="230" t="s">
        <v>270</v>
      </c>
      <c r="DM249" s="230" t="s">
        <v>270</v>
      </c>
      <c r="DN249" s="230" t="s">
        <v>270</v>
      </c>
      <c r="DO249" s="230" t="s">
        <v>270</v>
      </c>
      <c r="DP249" s="230" t="s">
        <v>270</v>
      </c>
      <c r="DQ249" s="230" t="s">
        <v>270</v>
      </c>
      <c r="DR249" s="230" t="s">
        <v>270</v>
      </c>
      <c r="DS249" s="230" t="s">
        <v>270</v>
      </c>
      <c r="DT249" s="230" t="s">
        <v>270</v>
      </c>
      <c r="DU249" s="230" t="s">
        <v>270</v>
      </c>
      <c r="DV249" s="230" t="s">
        <v>270</v>
      </c>
      <c r="DW249" s="230" t="s">
        <v>270</v>
      </c>
      <c r="DX249" s="230" t="s">
        <v>270</v>
      </c>
      <c r="DY249" s="230" t="s">
        <v>270</v>
      </c>
      <c r="DZ249" s="230" t="s">
        <v>270</v>
      </c>
      <c r="EA249" s="230" t="s">
        <v>270</v>
      </c>
      <c r="EB249" s="230" t="s">
        <v>270</v>
      </c>
      <c r="EC249" s="230" t="s">
        <v>270</v>
      </c>
      <c r="ED249" s="230" t="s">
        <v>270</v>
      </c>
      <c r="EE249" s="230" t="s">
        <v>270</v>
      </c>
      <c r="EF249" s="230" t="s">
        <v>270</v>
      </c>
      <c r="EG249" s="230" t="s">
        <v>270</v>
      </c>
      <c r="EH249" s="230" t="s">
        <v>270</v>
      </c>
      <c r="EI249" s="230" t="s">
        <v>270</v>
      </c>
      <c r="EJ249" s="230" t="s">
        <v>270</v>
      </c>
      <c r="EK249" s="230" t="s">
        <v>270</v>
      </c>
      <c r="EL249" s="230" t="s">
        <v>270</v>
      </c>
      <c r="EM249" s="230" t="s">
        <v>270</v>
      </c>
      <c r="EN249" s="230" t="s">
        <v>270</v>
      </c>
      <c r="EO249" s="230" t="s">
        <v>270</v>
      </c>
      <c r="EP249" s="230" t="s">
        <v>270</v>
      </c>
      <c r="EQ249" s="230" t="s">
        <v>270</v>
      </c>
      <c r="ER249" s="230" t="s">
        <v>270</v>
      </c>
      <c r="ES249" s="230" t="s">
        <v>328</v>
      </c>
      <c r="ET249" s="230" t="s">
        <v>270</v>
      </c>
      <c r="EU249" s="230" t="s">
        <v>270</v>
      </c>
      <c r="EV249" s="230" t="s">
        <v>270</v>
      </c>
      <c r="EW249" s="230" t="s">
        <v>270</v>
      </c>
      <c r="EX249" s="230" t="s">
        <v>270</v>
      </c>
      <c r="EY249" s="230" t="s">
        <v>270</v>
      </c>
      <c r="EZ249" s="230" t="s">
        <v>270</v>
      </c>
      <c r="FA249" s="230" t="s">
        <v>270</v>
      </c>
      <c r="FB249" s="230" t="s">
        <v>270</v>
      </c>
      <c r="FC249" s="230" t="s">
        <v>270</v>
      </c>
      <c r="FD249" s="230" t="s">
        <v>270</v>
      </c>
      <c r="FE249" s="230" t="s">
        <v>270</v>
      </c>
      <c r="FF249" s="230" t="s">
        <v>270</v>
      </c>
      <c r="FG249" s="230" t="s">
        <v>270</v>
      </c>
      <c r="FH249" s="230" t="s">
        <v>270</v>
      </c>
      <c r="FI249" s="230" t="s">
        <v>270</v>
      </c>
      <c r="FJ249" s="230" t="s">
        <v>270</v>
      </c>
      <c r="FK249" s="230" t="s">
        <v>270</v>
      </c>
      <c r="FL249" s="230" t="s">
        <v>270</v>
      </c>
      <c r="FM249" s="230" t="s">
        <v>270</v>
      </c>
      <c r="FN249" s="230" t="s">
        <v>270</v>
      </c>
      <c r="FO249" s="230" t="s">
        <v>270</v>
      </c>
      <c r="FP249" s="230" t="s">
        <v>270</v>
      </c>
      <c r="FQ249" s="230" t="s">
        <v>270</v>
      </c>
      <c r="FR249" s="230" t="s">
        <v>270</v>
      </c>
      <c r="FS249" s="230" t="s">
        <v>270</v>
      </c>
      <c r="FT249" s="230" t="s">
        <v>270</v>
      </c>
      <c r="FU249" s="230" t="s">
        <v>270</v>
      </c>
      <c r="FV249" s="230" t="s">
        <v>270</v>
      </c>
      <c r="FW249" s="230" t="s">
        <v>270</v>
      </c>
      <c r="FX249" s="230" t="s">
        <v>270</v>
      </c>
      <c r="FY249" s="230" t="s">
        <v>270</v>
      </c>
      <c r="FZ249" s="230" t="s">
        <v>270</v>
      </c>
      <c r="GA249" s="230" t="s">
        <v>270</v>
      </c>
      <c r="GB249" s="230" t="s">
        <v>270</v>
      </c>
      <c r="GC249" s="230" t="s">
        <v>270</v>
      </c>
      <c r="GD249" s="230" t="s">
        <v>270</v>
      </c>
      <c r="GE249" s="230" t="s">
        <v>270</v>
      </c>
      <c r="GF249" s="230" t="s">
        <v>270</v>
      </c>
      <c r="GG249" s="230" t="s">
        <v>270</v>
      </c>
      <c r="GH249" s="230" t="s">
        <v>270</v>
      </c>
      <c r="GI249" s="230" t="s">
        <v>270</v>
      </c>
      <c r="GJ249" s="230" t="s">
        <v>270</v>
      </c>
      <c r="GK249" s="230" t="s">
        <v>270</v>
      </c>
      <c r="GL249" s="230" t="s">
        <v>270</v>
      </c>
      <c r="GM249" s="230" t="s">
        <v>270</v>
      </c>
      <c r="GN249" s="230" t="s">
        <v>270</v>
      </c>
      <c r="GO249" s="230" t="s">
        <v>270</v>
      </c>
      <c r="GP249" s="228"/>
      <c r="GQ249" s="229" cm="1">
        <f t="array" ref="GQ249">IF(OR(N249:ER249='Annex.1　DeclarationDesired'!$F$30),ROW(),"")</f>
        <v>249</v>
      </c>
      <c r="GR249" s="229"/>
    </row>
    <row r="250" spans="1:200" s="230" customFormat="1" ht="20.65" customHeight="1">
      <c r="A250" s="242" t="s">
        <v>1305</v>
      </c>
      <c r="B250" s="241" t="s">
        <v>1242</v>
      </c>
      <c r="C250" s="235" t="s">
        <v>502</v>
      </c>
      <c r="D250" s="235" t="s">
        <v>1290</v>
      </c>
      <c r="E250" s="235"/>
      <c r="F250" s="235" t="s">
        <v>1306</v>
      </c>
      <c r="G250" s="235" t="s">
        <v>1244</v>
      </c>
      <c r="H250" s="235" t="s">
        <v>315</v>
      </c>
      <c r="I250" s="235" t="s">
        <v>1293</v>
      </c>
      <c r="J250" s="235" t="s">
        <v>315</v>
      </c>
      <c r="K250" s="235" t="s">
        <v>1293</v>
      </c>
      <c r="L250" s="235" t="s">
        <v>268</v>
      </c>
      <c r="M250" s="230" t="s">
        <v>298</v>
      </c>
      <c r="N250" s="230">
        <v>38020</v>
      </c>
      <c r="BH250" s="230" t="s">
        <v>270</v>
      </c>
      <c r="BI250" s="230" t="s">
        <v>270</v>
      </c>
      <c r="BJ250" s="230" t="s">
        <v>270</v>
      </c>
      <c r="BK250" s="230" t="s">
        <v>270</v>
      </c>
      <c r="BL250" s="230" t="s">
        <v>270</v>
      </c>
      <c r="BM250" s="230" t="s">
        <v>270</v>
      </c>
      <c r="BN250" s="230" t="s">
        <v>270</v>
      </c>
      <c r="BO250" s="230" t="s">
        <v>270</v>
      </c>
      <c r="BP250" s="230" t="s">
        <v>270</v>
      </c>
      <c r="BQ250" s="230" t="s">
        <v>270</v>
      </c>
      <c r="BR250" s="230" t="s">
        <v>270</v>
      </c>
      <c r="BS250" s="230" t="s">
        <v>270</v>
      </c>
      <c r="BT250" s="230" t="s">
        <v>270</v>
      </c>
      <c r="BU250" s="230" t="s">
        <v>270</v>
      </c>
      <c r="BV250" s="230" t="s">
        <v>270</v>
      </c>
      <c r="BW250" s="230" t="s">
        <v>270</v>
      </c>
      <c r="BX250" s="230" t="s">
        <v>270</v>
      </c>
      <c r="BY250" s="230" t="s">
        <v>270</v>
      </c>
      <c r="BZ250" s="230" t="s">
        <v>270</v>
      </c>
      <c r="CA250" s="230" t="s">
        <v>270</v>
      </c>
      <c r="CB250" s="230" t="s">
        <v>270</v>
      </c>
      <c r="CC250" s="230" t="s">
        <v>270</v>
      </c>
      <c r="CD250" s="230" t="s">
        <v>270</v>
      </c>
      <c r="CE250" s="230" t="s">
        <v>270</v>
      </c>
      <c r="CF250" s="230" t="s">
        <v>270</v>
      </c>
      <c r="CG250" s="230" t="s">
        <v>270</v>
      </c>
      <c r="CH250" s="230" t="s">
        <v>270</v>
      </c>
      <c r="CI250" s="230" t="s">
        <v>270</v>
      </c>
      <c r="CJ250" s="230" t="s">
        <v>270</v>
      </c>
      <c r="CK250" s="230" t="s">
        <v>270</v>
      </c>
      <c r="CL250" s="230" t="s">
        <v>270</v>
      </c>
      <c r="CM250" s="230" t="s">
        <v>270</v>
      </c>
      <c r="CN250" s="230" t="s">
        <v>270</v>
      </c>
      <c r="CO250" s="230" t="s">
        <v>270</v>
      </c>
      <c r="CP250" s="230" t="s">
        <v>270</v>
      </c>
      <c r="CQ250" s="230" t="s">
        <v>270</v>
      </c>
      <c r="CR250" s="230" t="s">
        <v>270</v>
      </c>
      <c r="CS250" s="230" t="s">
        <v>270</v>
      </c>
      <c r="CT250" s="230" t="s">
        <v>270</v>
      </c>
      <c r="CU250" s="230" t="s">
        <v>270</v>
      </c>
      <c r="CV250" s="230" t="s">
        <v>270</v>
      </c>
      <c r="CW250" s="230" t="s">
        <v>270</v>
      </c>
      <c r="CX250" s="230" t="s">
        <v>270</v>
      </c>
      <c r="CY250" s="230" t="s">
        <v>270</v>
      </c>
      <c r="CZ250" s="230" t="s">
        <v>270</v>
      </c>
      <c r="DA250" s="230" t="s">
        <v>270</v>
      </c>
      <c r="DB250" s="230" t="s">
        <v>270</v>
      </c>
      <c r="DC250" s="230" t="s">
        <v>270</v>
      </c>
      <c r="DD250" s="230" t="s">
        <v>270</v>
      </c>
      <c r="DE250" s="230" t="s">
        <v>270</v>
      </c>
      <c r="DF250" s="230" t="s">
        <v>270</v>
      </c>
      <c r="DG250" s="230" t="s">
        <v>270</v>
      </c>
      <c r="DH250" s="230" t="s">
        <v>270</v>
      </c>
      <c r="DI250" s="230" t="s">
        <v>270</v>
      </c>
      <c r="DJ250" s="230" t="s">
        <v>270</v>
      </c>
      <c r="DK250" s="230" t="s">
        <v>270</v>
      </c>
      <c r="DL250" s="230" t="s">
        <v>270</v>
      </c>
      <c r="DM250" s="230" t="s">
        <v>270</v>
      </c>
      <c r="DN250" s="230" t="s">
        <v>270</v>
      </c>
      <c r="DO250" s="230" t="s">
        <v>270</v>
      </c>
      <c r="DP250" s="230" t="s">
        <v>270</v>
      </c>
      <c r="DQ250" s="230" t="s">
        <v>270</v>
      </c>
      <c r="DR250" s="230" t="s">
        <v>270</v>
      </c>
      <c r="DS250" s="230" t="s">
        <v>270</v>
      </c>
      <c r="DT250" s="230" t="s">
        <v>270</v>
      </c>
      <c r="DU250" s="230" t="s">
        <v>270</v>
      </c>
      <c r="DV250" s="230" t="s">
        <v>270</v>
      </c>
      <c r="DW250" s="230" t="s">
        <v>270</v>
      </c>
      <c r="DX250" s="230" t="s">
        <v>270</v>
      </c>
      <c r="DY250" s="230" t="s">
        <v>270</v>
      </c>
      <c r="DZ250" s="230" t="s">
        <v>270</v>
      </c>
      <c r="EA250" s="230" t="s">
        <v>270</v>
      </c>
      <c r="EB250" s="230" t="s">
        <v>270</v>
      </c>
      <c r="EC250" s="230" t="s">
        <v>270</v>
      </c>
      <c r="ED250" s="230" t="s">
        <v>270</v>
      </c>
      <c r="EE250" s="230" t="s">
        <v>270</v>
      </c>
      <c r="EF250" s="230" t="s">
        <v>270</v>
      </c>
      <c r="EG250" s="230" t="s">
        <v>270</v>
      </c>
      <c r="EH250" s="230" t="s">
        <v>270</v>
      </c>
      <c r="EI250" s="230" t="s">
        <v>270</v>
      </c>
      <c r="EJ250" s="230" t="s">
        <v>270</v>
      </c>
      <c r="EK250" s="230" t="s">
        <v>270</v>
      </c>
      <c r="EL250" s="230" t="s">
        <v>270</v>
      </c>
      <c r="EM250" s="230" t="s">
        <v>270</v>
      </c>
      <c r="EN250" s="230" t="s">
        <v>270</v>
      </c>
      <c r="EO250" s="230" t="s">
        <v>270</v>
      </c>
      <c r="EP250" s="230" t="s">
        <v>270</v>
      </c>
      <c r="EQ250" s="230" t="s">
        <v>270</v>
      </c>
      <c r="ER250" s="230" t="s">
        <v>270</v>
      </c>
      <c r="ES250" s="230" t="s">
        <v>328</v>
      </c>
      <c r="ET250" s="230" t="s">
        <v>270</v>
      </c>
      <c r="EU250" s="230" t="s">
        <v>270</v>
      </c>
      <c r="EV250" s="230" t="s">
        <v>270</v>
      </c>
      <c r="EW250" s="230" t="s">
        <v>270</v>
      </c>
      <c r="EX250" s="230" t="s">
        <v>270</v>
      </c>
      <c r="EY250" s="230" t="s">
        <v>270</v>
      </c>
      <c r="EZ250" s="230" t="s">
        <v>270</v>
      </c>
      <c r="FA250" s="230" t="s">
        <v>270</v>
      </c>
      <c r="FB250" s="230" t="s">
        <v>270</v>
      </c>
      <c r="FC250" s="230" t="s">
        <v>270</v>
      </c>
      <c r="FD250" s="230" t="s">
        <v>270</v>
      </c>
      <c r="FE250" s="230" t="s">
        <v>270</v>
      </c>
      <c r="FF250" s="230" t="s">
        <v>270</v>
      </c>
      <c r="FG250" s="230" t="s">
        <v>270</v>
      </c>
      <c r="FH250" s="230" t="s">
        <v>270</v>
      </c>
      <c r="FI250" s="230" t="s">
        <v>270</v>
      </c>
      <c r="FJ250" s="230" t="s">
        <v>270</v>
      </c>
      <c r="FK250" s="230" t="s">
        <v>270</v>
      </c>
      <c r="FL250" s="230" t="s">
        <v>270</v>
      </c>
      <c r="FM250" s="230" t="s">
        <v>270</v>
      </c>
      <c r="FN250" s="230" t="s">
        <v>270</v>
      </c>
      <c r="FO250" s="230" t="s">
        <v>270</v>
      </c>
      <c r="FP250" s="230" t="s">
        <v>270</v>
      </c>
      <c r="FQ250" s="230" t="s">
        <v>270</v>
      </c>
      <c r="FR250" s="230" t="s">
        <v>270</v>
      </c>
      <c r="FS250" s="230" t="s">
        <v>270</v>
      </c>
      <c r="FT250" s="230" t="s">
        <v>270</v>
      </c>
      <c r="FU250" s="230" t="s">
        <v>270</v>
      </c>
      <c r="FV250" s="230" t="s">
        <v>270</v>
      </c>
      <c r="FW250" s="230" t="s">
        <v>270</v>
      </c>
      <c r="FX250" s="230" t="s">
        <v>270</v>
      </c>
      <c r="FY250" s="230" t="s">
        <v>270</v>
      </c>
      <c r="FZ250" s="230" t="s">
        <v>270</v>
      </c>
      <c r="GA250" s="230" t="s">
        <v>270</v>
      </c>
      <c r="GB250" s="230" t="s">
        <v>270</v>
      </c>
      <c r="GC250" s="230" t="s">
        <v>270</v>
      </c>
      <c r="GD250" s="230" t="s">
        <v>270</v>
      </c>
      <c r="GE250" s="230" t="s">
        <v>270</v>
      </c>
      <c r="GF250" s="230" t="s">
        <v>270</v>
      </c>
      <c r="GG250" s="230" t="s">
        <v>270</v>
      </c>
      <c r="GH250" s="230" t="s">
        <v>270</v>
      </c>
      <c r="GI250" s="230" t="s">
        <v>270</v>
      </c>
      <c r="GJ250" s="230" t="s">
        <v>270</v>
      </c>
      <c r="GK250" s="230" t="s">
        <v>270</v>
      </c>
      <c r="GL250" s="230" t="s">
        <v>270</v>
      </c>
      <c r="GM250" s="230" t="s">
        <v>270</v>
      </c>
      <c r="GN250" s="230" t="s">
        <v>270</v>
      </c>
      <c r="GO250" s="230" t="s">
        <v>270</v>
      </c>
      <c r="GP250" s="228"/>
      <c r="GQ250" s="229" cm="1">
        <f t="array" ref="GQ250">IF(OR(N250:ER250='Annex.1　DeclarationDesired'!$F$30),ROW(),"")</f>
        <v>250</v>
      </c>
      <c r="GR250" s="229"/>
    </row>
    <row r="251" spans="1:200" s="230" customFormat="1" ht="20.65" customHeight="1">
      <c r="A251" s="242" t="s">
        <v>1307</v>
      </c>
      <c r="B251" s="241" t="s">
        <v>1242</v>
      </c>
      <c r="C251" s="235" t="s">
        <v>502</v>
      </c>
      <c r="D251" s="235" t="s">
        <v>1290</v>
      </c>
      <c r="E251" s="235"/>
      <c r="F251" s="235" t="s">
        <v>1308</v>
      </c>
      <c r="G251" s="235" t="s">
        <v>1244</v>
      </c>
      <c r="H251" s="235" t="s">
        <v>315</v>
      </c>
      <c r="I251" s="235" t="s">
        <v>1293</v>
      </c>
      <c r="J251" s="235" t="s">
        <v>315</v>
      </c>
      <c r="K251" s="235" t="s">
        <v>1293</v>
      </c>
      <c r="L251" s="235" t="s">
        <v>268</v>
      </c>
      <c r="M251" s="230" t="s">
        <v>298</v>
      </c>
      <c r="N251" s="230">
        <v>38040</v>
      </c>
      <c r="BH251" s="230" t="s">
        <v>270</v>
      </c>
      <c r="BI251" s="230" t="s">
        <v>270</v>
      </c>
      <c r="BJ251" s="230" t="s">
        <v>270</v>
      </c>
      <c r="BK251" s="230" t="s">
        <v>270</v>
      </c>
      <c r="BL251" s="230" t="s">
        <v>270</v>
      </c>
      <c r="BM251" s="230" t="s">
        <v>270</v>
      </c>
      <c r="BN251" s="230" t="s">
        <v>270</v>
      </c>
      <c r="BO251" s="230" t="s">
        <v>270</v>
      </c>
      <c r="BP251" s="230" t="s">
        <v>270</v>
      </c>
      <c r="BQ251" s="230" t="s">
        <v>270</v>
      </c>
      <c r="BR251" s="230" t="s">
        <v>270</v>
      </c>
      <c r="BS251" s="230" t="s">
        <v>270</v>
      </c>
      <c r="BT251" s="230" t="s">
        <v>270</v>
      </c>
      <c r="BU251" s="230" t="s">
        <v>270</v>
      </c>
      <c r="BV251" s="230" t="s">
        <v>270</v>
      </c>
      <c r="BW251" s="230" t="s">
        <v>270</v>
      </c>
      <c r="BX251" s="230" t="s">
        <v>270</v>
      </c>
      <c r="BY251" s="230" t="s">
        <v>270</v>
      </c>
      <c r="BZ251" s="230" t="s">
        <v>270</v>
      </c>
      <c r="CA251" s="230" t="s">
        <v>270</v>
      </c>
      <c r="CB251" s="230" t="s">
        <v>270</v>
      </c>
      <c r="CC251" s="230" t="s">
        <v>270</v>
      </c>
      <c r="CD251" s="230" t="s">
        <v>270</v>
      </c>
      <c r="CE251" s="230" t="s">
        <v>270</v>
      </c>
      <c r="CF251" s="230" t="s">
        <v>270</v>
      </c>
      <c r="CG251" s="230" t="s">
        <v>270</v>
      </c>
      <c r="CH251" s="230" t="s">
        <v>270</v>
      </c>
      <c r="CI251" s="230" t="s">
        <v>270</v>
      </c>
      <c r="CJ251" s="230" t="s">
        <v>270</v>
      </c>
      <c r="CK251" s="230" t="s">
        <v>270</v>
      </c>
      <c r="CL251" s="230" t="s">
        <v>270</v>
      </c>
      <c r="CM251" s="230" t="s">
        <v>270</v>
      </c>
      <c r="CN251" s="230" t="s">
        <v>270</v>
      </c>
      <c r="CO251" s="230" t="s">
        <v>270</v>
      </c>
      <c r="CP251" s="230" t="s">
        <v>270</v>
      </c>
      <c r="CQ251" s="230" t="s">
        <v>270</v>
      </c>
      <c r="CR251" s="230" t="s">
        <v>270</v>
      </c>
      <c r="CS251" s="230" t="s">
        <v>270</v>
      </c>
      <c r="CT251" s="230" t="s">
        <v>270</v>
      </c>
      <c r="CU251" s="230" t="s">
        <v>270</v>
      </c>
      <c r="CV251" s="230" t="s">
        <v>270</v>
      </c>
      <c r="CW251" s="230" t="s">
        <v>270</v>
      </c>
      <c r="CX251" s="230" t="s">
        <v>270</v>
      </c>
      <c r="CY251" s="230" t="s">
        <v>270</v>
      </c>
      <c r="CZ251" s="230" t="s">
        <v>270</v>
      </c>
      <c r="DA251" s="230" t="s">
        <v>270</v>
      </c>
      <c r="DB251" s="230" t="s">
        <v>270</v>
      </c>
      <c r="DC251" s="230" t="s">
        <v>270</v>
      </c>
      <c r="DD251" s="230" t="s">
        <v>270</v>
      </c>
      <c r="DE251" s="230" t="s">
        <v>270</v>
      </c>
      <c r="DF251" s="230" t="s">
        <v>270</v>
      </c>
      <c r="DG251" s="230" t="s">
        <v>270</v>
      </c>
      <c r="DH251" s="230" t="s">
        <v>270</v>
      </c>
      <c r="DI251" s="230" t="s">
        <v>270</v>
      </c>
      <c r="DJ251" s="230" t="s">
        <v>270</v>
      </c>
      <c r="DK251" s="230" t="s">
        <v>270</v>
      </c>
      <c r="DL251" s="230" t="s">
        <v>270</v>
      </c>
      <c r="DM251" s="230" t="s">
        <v>270</v>
      </c>
      <c r="DN251" s="230" t="s">
        <v>270</v>
      </c>
      <c r="DO251" s="230" t="s">
        <v>270</v>
      </c>
      <c r="DP251" s="230" t="s">
        <v>270</v>
      </c>
      <c r="DQ251" s="230" t="s">
        <v>270</v>
      </c>
      <c r="DR251" s="230" t="s">
        <v>270</v>
      </c>
      <c r="DS251" s="230" t="s">
        <v>270</v>
      </c>
      <c r="DT251" s="230" t="s">
        <v>270</v>
      </c>
      <c r="DU251" s="230" t="s">
        <v>270</v>
      </c>
      <c r="DV251" s="230" t="s">
        <v>270</v>
      </c>
      <c r="DW251" s="230" t="s">
        <v>270</v>
      </c>
      <c r="DX251" s="230" t="s">
        <v>270</v>
      </c>
      <c r="DY251" s="230" t="s">
        <v>270</v>
      </c>
      <c r="DZ251" s="230" t="s">
        <v>270</v>
      </c>
      <c r="EA251" s="230" t="s">
        <v>270</v>
      </c>
      <c r="EB251" s="230" t="s">
        <v>270</v>
      </c>
      <c r="EC251" s="230" t="s">
        <v>270</v>
      </c>
      <c r="ED251" s="230" t="s">
        <v>270</v>
      </c>
      <c r="EE251" s="230" t="s">
        <v>270</v>
      </c>
      <c r="EF251" s="230" t="s">
        <v>270</v>
      </c>
      <c r="EG251" s="230" t="s">
        <v>270</v>
      </c>
      <c r="EH251" s="230" t="s">
        <v>270</v>
      </c>
      <c r="EI251" s="230" t="s">
        <v>270</v>
      </c>
      <c r="EJ251" s="230" t="s">
        <v>270</v>
      </c>
      <c r="EK251" s="230" t="s">
        <v>270</v>
      </c>
      <c r="EL251" s="230" t="s">
        <v>270</v>
      </c>
      <c r="EM251" s="230" t="s">
        <v>270</v>
      </c>
      <c r="EN251" s="230" t="s">
        <v>270</v>
      </c>
      <c r="EO251" s="230" t="s">
        <v>270</v>
      </c>
      <c r="EP251" s="230" t="s">
        <v>270</v>
      </c>
      <c r="EQ251" s="230" t="s">
        <v>270</v>
      </c>
      <c r="ER251" s="230" t="s">
        <v>270</v>
      </c>
      <c r="ES251" s="230" t="s">
        <v>328</v>
      </c>
      <c r="ET251" s="230" t="s">
        <v>270</v>
      </c>
      <c r="EU251" s="230" t="s">
        <v>270</v>
      </c>
      <c r="EV251" s="230" t="s">
        <v>270</v>
      </c>
      <c r="EW251" s="230" t="s">
        <v>270</v>
      </c>
      <c r="EX251" s="230" t="s">
        <v>270</v>
      </c>
      <c r="EY251" s="230" t="s">
        <v>270</v>
      </c>
      <c r="EZ251" s="230" t="s">
        <v>270</v>
      </c>
      <c r="FA251" s="230" t="s">
        <v>270</v>
      </c>
      <c r="FB251" s="230" t="s">
        <v>270</v>
      </c>
      <c r="FC251" s="230" t="s">
        <v>270</v>
      </c>
      <c r="FD251" s="230" t="s">
        <v>270</v>
      </c>
      <c r="FE251" s="230" t="s">
        <v>270</v>
      </c>
      <c r="FF251" s="230" t="s">
        <v>270</v>
      </c>
      <c r="FG251" s="230" t="s">
        <v>270</v>
      </c>
      <c r="FH251" s="230" t="s">
        <v>270</v>
      </c>
      <c r="FI251" s="230" t="s">
        <v>270</v>
      </c>
      <c r="FJ251" s="230" t="s">
        <v>270</v>
      </c>
      <c r="FK251" s="230" t="s">
        <v>270</v>
      </c>
      <c r="FL251" s="230" t="s">
        <v>270</v>
      </c>
      <c r="FM251" s="230" t="s">
        <v>270</v>
      </c>
      <c r="FN251" s="230" t="s">
        <v>270</v>
      </c>
      <c r="FO251" s="230" t="s">
        <v>270</v>
      </c>
      <c r="FP251" s="230" t="s">
        <v>270</v>
      </c>
      <c r="FQ251" s="230" t="s">
        <v>270</v>
      </c>
      <c r="FR251" s="230" t="s">
        <v>270</v>
      </c>
      <c r="FS251" s="230" t="s">
        <v>270</v>
      </c>
      <c r="FT251" s="230" t="s">
        <v>270</v>
      </c>
      <c r="FU251" s="230" t="s">
        <v>270</v>
      </c>
      <c r="FV251" s="230" t="s">
        <v>270</v>
      </c>
      <c r="FW251" s="230" t="s">
        <v>270</v>
      </c>
      <c r="FX251" s="230" t="s">
        <v>270</v>
      </c>
      <c r="FY251" s="230" t="s">
        <v>270</v>
      </c>
      <c r="FZ251" s="230" t="s">
        <v>270</v>
      </c>
      <c r="GA251" s="230" t="s">
        <v>270</v>
      </c>
      <c r="GB251" s="230" t="s">
        <v>270</v>
      </c>
      <c r="GC251" s="230" t="s">
        <v>270</v>
      </c>
      <c r="GD251" s="230" t="s">
        <v>270</v>
      </c>
      <c r="GE251" s="230" t="s">
        <v>270</v>
      </c>
      <c r="GF251" s="230" t="s">
        <v>270</v>
      </c>
      <c r="GG251" s="230" t="s">
        <v>270</v>
      </c>
      <c r="GH251" s="230" t="s">
        <v>270</v>
      </c>
      <c r="GI251" s="230" t="s">
        <v>270</v>
      </c>
      <c r="GJ251" s="230" t="s">
        <v>270</v>
      </c>
      <c r="GK251" s="230" t="s">
        <v>270</v>
      </c>
      <c r="GL251" s="230" t="s">
        <v>270</v>
      </c>
      <c r="GM251" s="230" t="s">
        <v>270</v>
      </c>
      <c r="GN251" s="230" t="s">
        <v>270</v>
      </c>
      <c r="GO251" s="230" t="s">
        <v>270</v>
      </c>
      <c r="GP251" s="228"/>
      <c r="GQ251" s="229" cm="1">
        <f t="array" ref="GQ251">IF(OR(N251:ER251='Annex.1　DeclarationDesired'!$F$30),ROW(),"")</f>
        <v>251</v>
      </c>
      <c r="GR251" s="229"/>
    </row>
    <row r="252" spans="1:200" s="230" customFormat="1" ht="20.65" customHeight="1">
      <c r="A252" s="242" t="s">
        <v>1309</v>
      </c>
      <c r="B252" s="241" t="s">
        <v>1242</v>
      </c>
      <c r="C252" s="235" t="s">
        <v>502</v>
      </c>
      <c r="D252" s="235" t="s">
        <v>1290</v>
      </c>
      <c r="E252" s="235"/>
      <c r="F252" s="235" t="s">
        <v>1310</v>
      </c>
      <c r="G252" s="235" t="s">
        <v>1244</v>
      </c>
      <c r="H252" s="235" t="s">
        <v>315</v>
      </c>
      <c r="I252" s="235" t="s">
        <v>1293</v>
      </c>
      <c r="J252" s="235" t="s">
        <v>315</v>
      </c>
      <c r="K252" s="235" t="s">
        <v>1293</v>
      </c>
      <c r="L252" s="235" t="s">
        <v>268</v>
      </c>
      <c r="M252" s="230" t="s">
        <v>298</v>
      </c>
      <c r="N252" s="230">
        <v>38050</v>
      </c>
      <c r="BH252" s="230" t="s">
        <v>270</v>
      </c>
      <c r="BI252" s="230" t="s">
        <v>270</v>
      </c>
      <c r="BJ252" s="230" t="s">
        <v>270</v>
      </c>
      <c r="BK252" s="230" t="s">
        <v>270</v>
      </c>
      <c r="BL252" s="230" t="s">
        <v>270</v>
      </c>
      <c r="BM252" s="230" t="s">
        <v>270</v>
      </c>
      <c r="BN252" s="230" t="s">
        <v>270</v>
      </c>
      <c r="BO252" s="230" t="s">
        <v>270</v>
      </c>
      <c r="BP252" s="230" t="s">
        <v>270</v>
      </c>
      <c r="BQ252" s="230" t="s">
        <v>270</v>
      </c>
      <c r="BR252" s="230" t="s">
        <v>270</v>
      </c>
      <c r="BS252" s="230" t="s">
        <v>270</v>
      </c>
      <c r="BT252" s="230" t="s">
        <v>270</v>
      </c>
      <c r="BU252" s="230" t="s">
        <v>270</v>
      </c>
      <c r="BV252" s="230" t="s">
        <v>270</v>
      </c>
      <c r="BW252" s="230" t="s">
        <v>270</v>
      </c>
      <c r="BX252" s="230" t="s">
        <v>270</v>
      </c>
      <c r="BY252" s="230" t="s">
        <v>270</v>
      </c>
      <c r="BZ252" s="230" t="s">
        <v>270</v>
      </c>
      <c r="CA252" s="230" t="s">
        <v>270</v>
      </c>
      <c r="CB252" s="230" t="s">
        <v>270</v>
      </c>
      <c r="CC252" s="230" t="s">
        <v>270</v>
      </c>
      <c r="CD252" s="230" t="s">
        <v>270</v>
      </c>
      <c r="CE252" s="230" t="s">
        <v>270</v>
      </c>
      <c r="CF252" s="230" t="s">
        <v>270</v>
      </c>
      <c r="CG252" s="230" t="s">
        <v>270</v>
      </c>
      <c r="CH252" s="230" t="s">
        <v>270</v>
      </c>
      <c r="CI252" s="230" t="s">
        <v>270</v>
      </c>
      <c r="CJ252" s="230" t="s">
        <v>270</v>
      </c>
      <c r="CK252" s="230" t="s">
        <v>270</v>
      </c>
      <c r="CL252" s="230" t="s">
        <v>270</v>
      </c>
      <c r="CM252" s="230" t="s">
        <v>270</v>
      </c>
      <c r="CN252" s="230" t="s">
        <v>270</v>
      </c>
      <c r="CO252" s="230" t="s">
        <v>270</v>
      </c>
      <c r="CP252" s="230" t="s">
        <v>270</v>
      </c>
      <c r="CQ252" s="230" t="s">
        <v>270</v>
      </c>
      <c r="CR252" s="230" t="s">
        <v>270</v>
      </c>
      <c r="CS252" s="230" t="s">
        <v>270</v>
      </c>
      <c r="CT252" s="230" t="s">
        <v>270</v>
      </c>
      <c r="CU252" s="230" t="s">
        <v>270</v>
      </c>
      <c r="CV252" s="230" t="s">
        <v>270</v>
      </c>
      <c r="CW252" s="230" t="s">
        <v>270</v>
      </c>
      <c r="CX252" s="230" t="s">
        <v>270</v>
      </c>
      <c r="CY252" s="230" t="s">
        <v>270</v>
      </c>
      <c r="CZ252" s="230" t="s">
        <v>270</v>
      </c>
      <c r="DA252" s="230" t="s">
        <v>270</v>
      </c>
      <c r="DB252" s="230" t="s">
        <v>270</v>
      </c>
      <c r="DC252" s="230" t="s">
        <v>270</v>
      </c>
      <c r="DD252" s="230" t="s">
        <v>270</v>
      </c>
      <c r="DE252" s="230" t="s">
        <v>270</v>
      </c>
      <c r="DF252" s="230" t="s">
        <v>270</v>
      </c>
      <c r="DG252" s="230" t="s">
        <v>270</v>
      </c>
      <c r="DH252" s="230" t="s">
        <v>270</v>
      </c>
      <c r="DI252" s="230" t="s">
        <v>270</v>
      </c>
      <c r="DJ252" s="230" t="s">
        <v>270</v>
      </c>
      <c r="DK252" s="230" t="s">
        <v>270</v>
      </c>
      <c r="DL252" s="230" t="s">
        <v>270</v>
      </c>
      <c r="DM252" s="230" t="s">
        <v>270</v>
      </c>
      <c r="DN252" s="230" t="s">
        <v>270</v>
      </c>
      <c r="DO252" s="230" t="s">
        <v>270</v>
      </c>
      <c r="DP252" s="230" t="s">
        <v>270</v>
      </c>
      <c r="DQ252" s="230" t="s">
        <v>270</v>
      </c>
      <c r="DR252" s="230" t="s">
        <v>270</v>
      </c>
      <c r="DS252" s="230" t="s">
        <v>270</v>
      </c>
      <c r="DT252" s="230" t="s">
        <v>270</v>
      </c>
      <c r="DU252" s="230" t="s">
        <v>270</v>
      </c>
      <c r="DV252" s="230" t="s">
        <v>270</v>
      </c>
      <c r="DW252" s="230" t="s">
        <v>270</v>
      </c>
      <c r="DX252" s="230" t="s">
        <v>270</v>
      </c>
      <c r="DY252" s="230" t="s">
        <v>270</v>
      </c>
      <c r="DZ252" s="230" t="s">
        <v>270</v>
      </c>
      <c r="EA252" s="230" t="s">
        <v>270</v>
      </c>
      <c r="EB252" s="230" t="s">
        <v>270</v>
      </c>
      <c r="EC252" s="230" t="s">
        <v>270</v>
      </c>
      <c r="ED252" s="230" t="s">
        <v>270</v>
      </c>
      <c r="EE252" s="230" t="s">
        <v>270</v>
      </c>
      <c r="EF252" s="230" t="s">
        <v>270</v>
      </c>
      <c r="EG252" s="230" t="s">
        <v>270</v>
      </c>
      <c r="EH252" s="230" t="s">
        <v>270</v>
      </c>
      <c r="EI252" s="230" t="s">
        <v>270</v>
      </c>
      <c r="EJ252" s="230" t="s">
        <v>270</v>
      </c>
      <c r="EK252" s="230" t="s">
        <v>270</v>
      </c>
      <c r="EL252" s="230" t="s">
        <v>270</v>
      </c>
      <c r="EM252" s="230" t="s">
        <v>270</v>
      </c>
      <c r="EN252" s="230" t="s">
        <v>270</v>
      </c>
      <c r="EO252" s="230" t="s">
        <v>270</v>
      </c>
      <c r="EP252" s="230" t="s">
        <v>270</v>
      </c>
      <c r="EQ252" s="230" t="s">
        <v>270</v>
      </c>
      <c r="ER252" s="230" t="s">
        <v>270</v>
      </c>
      <c r="ES252" s="230" t="s">
        <v>328</v>
      </c>
      <c r="ET252" s="230" t="s">
        <v>270</v>
      </c>
      <c r="EU252" s="230" t="s">
        <v>270</v>
      </c>
      <c r="EV252" s="230" t="s">
        <v>270</v>
      </c>
      <c r="EW252" s="230" t="s">
        <v>270</v>
      </c>
      <c r="EX252" s="230" t="s">
        <v>270</v>
      </c>
      <c r="EY252" s="230" t="s">
        <v>270</v>
      </c>
      <c r="EZ252" s="230" t="s">
        <v>270</v>
      </c>
      <c r="FA252" s="230" t="s">
        <v>270</v>
      </c>
      <c r="FB252" s="230" t="s">
        <v>270</v>
      </c>
      <c r="FC252" s="230" t="s">
        <v>270</v>
      </c>
      <c r="FD252" s="230" t="s">
        <v>270</v>
      </c>
      <c r="FE252" s="230" t="s">
        <v>270</v>
      </c>
      <c r="FF252" s="230" t="s">
        <v>270</v>
      </c>
      <c r="FG252" s="230" t="s">
        <v>270</v>
      </c>
      <c r="FH252" s="230" t="s">
        <v>270</v>
      </c>
      <c r="FI252" s="230" t="s">
        <v>270</v>
      </c>
      <c r="FJ252" s="230" t="s">
        <v>270</v>
      </c>
      <c r="FK252" s="230" t="s">
        <v>270</v>
      </c>
      <c r="FL252" s="230" t="s">
        <v>270</v>
      </c>
      <c r="FM252" s="230" t="s">
        <v>270</v>
      </c>
      <c r="FN252" s="230" t="s">
        <v>270</v>
      </c>
      <c r="FO252" s="230" t="s">
        <v>270</v>
      </c>
      <c r="FP252" s="230" t="s">
        <v>270</v>
      </c>
      <c r="FQ252" s="230" t="s">
        <v>270</v>
      </c>
      <c r="FR252" s="230" t="s">
        <v>270</v>
      </c>
      <c r="FS252" s="230" t="s">
        <v>270</v>
      </c>
      <c r="FT252" s="230" t="s">
        <v>270</v>
      </c>
      <c r="FU252" s="230" t="s">
        <v>270</v>
      </c>
      <c r="FV252" s="230" t="s">
        <v>270</v>
      </c>
      <c r="FW252" s="230" t="s">
        <v>270</v>
      </c>
      <c r="FX252" s="230" t="s">
        <v>270</v>
      </c>
      <c r="FY252" s="230" t="s">
        <v>270</v>
      </c>
      <c r="FZ252" s="230" t="s">
        <v>270</v>
      </c>
      <c r="GA252" s="230" t="s">
        <v>270</v>
      </c>
      <c r="GB252" s="230" t="s">
        <v>270</v>
      </c>
      <c r="GC252" s="230" t="s">
        <v>270</v>
      </c>
      <c r="GD252" s="230" t="s">
        <v>270</v>
      </c>
      <c r="GE252" s="230" t="s">
        <v>270</v>
      </c>
      <c r="GF252" s="230" t="s">
        <v>270</v>
      </c>
      <c r="GG252" s="230" t="s">
        <v>270</v>
      </c>
      <c r="GH252" s="230" t="s">
        <v>270</v>
      </c>
      <c r="GI252" s="230" t="s">
        <v>270</v>
      </c>
      <c r="GJ252" s="230" t="s">
        <v>270</v>
      </c>
      <c r="GK252" s="230" t="s">
        <v>270</v>
      </c>
      <c r="GL252" s="230" t="s">
        <v>270</v>
      </c>
      <c r="GM252" s="230" t="s">
        <v>270</v>
      </c>
      <c r="GN252" s="230" t="s">
        <v>270</v>
      </c>
      <c r="GO252" s="230" t="s">
        <v>270</v>
      </c>
      <c r="GP252" s="228"/>
      <c r="GQ252" s="229" cm="1">
        <f t="array" ref="GQ252">IF(OR(N252:ER252='Annex.1　DeclarationDesired'!$F$30),ROW(),"")</f>
        <v>252</v>
      </c>
      <c r="GR252" s="229"/>
    </row>
    <row r="253" spans="1:200" s="230" customFormat="1" ht="20.65" customHeight="1">
      <c r="A253" s="242" t="s">
        <v>1311</v>
      </c>
      <c r="B253" s="241" t="s">
        <v>1242</v>
      </c>
      <c r="C253" s="235" t="s">
        <v>502</v>
      </c>
      <c r="D253" s="235" t="s">
        <v>1290</v>
      </c>
      <c r="E253" s="235"/>
      <c r="F253" s="235" t="s">
        <v>1312</v>
      </c>
      <c r="G253" s="235" t="s">
        <v>1244</v>
      </c>
      <c r="H253" s="235" t="s">
        <v>315</v>
      </c>
      <c r="I253" s="235" t="s">
        <v>1293</v>
      </c>
      <c r="J253" s="235" t="s">
        <v>315</v>
      </c>
      <c r="K253" s="235" t="s">
        <v>1293</v>
      </c>
      <c r="L253" s="235" t="s">
        <v>268</v>
      </c>
      <c r="M253" s="230" t="s">
        <v>298</v>
      </c>
      <c r="N253" s="230">
        <v>38050</v>
      </c>
      <c r="BH253" s="230" t="s">
        <v>270</v>
      </c>
      <c r="BI253" s="230" t="s">
        <v>270</v>
      </c>
      <c r="BJ253" s="230" t="s">
        <v>270</v>
      </c>
      <c r="BK253" s="230" t="s">
        <v>270</v>
      </c>
      <c r="BL253" s="230" t="s">
        <v>270</v>
      </c>
      <c r="BM253" s="230" t="s">
        <v>270</v>
      </c>
      <c r="BN253" s="230" t="s">
        <v>270</v>
      </c>
      <c r="BO253" s="230" t="s">
        <v>270</v>
      </c>
      <c r="BP253" s="230" t="s">
        <v>270</v>
      </c>
      <c r="BQ253" s="230" t="s">
        <v>270</v>
      </c>
      <c r="BR253" s="230" t="s">
        <v>270</v>
      </c>
      <c r="BS253" s="230" t="s">
        <v>270</v>
      </c>
      <c r="BT253" s="230" t="s">
        <v>270</v>
      </c>
      <c r="BU253" s="230" t="s">
        <v>270</v>
      </c>
      <c r="BV253" s="230" t="s">
        <v>270</v>
      </c>
      <c r="BW253" s="230" t="s">
        <v>270</v>
      </c>
      <c r="BX253" s="230" t="s">
        <v>270</v>
      </c>
      <c r="BY253" s="230" t="s">
        <v>270</v>
      </c>
      <c r="BZ253" s="230" t="s">
        <v>270</v>
      </c>
      <c r="CA253" s="230" t="s">
        <v>270</v>
      </c>
      <c r="CB253" s="230" t="s">
        <v>270</v>
      </c>
      <c r="CC253" s="230" t="s">
        <v>270</v>
      </c>
      <c r="CD253" s="230" t="s">
        <v>270</v>
      </c>
      <c r="CE253" s="230" t="s">
        <v>270</v>
      </c>
      <c r="CF253" s="230" t="s">
        <v>270</v>
      </c>
      <c r="CG253" s="230" t="s">
        <v>270</v>
      </c>
      <c r="CH253" s="230" t="s">
        <v>270</v>
      </c>
      <c r="CI253" s="230" t="s">
        <v>270</v>
      </c>
      <c r="CJ253" s="230" t="s">
        <v>270</v>
      </c>
      <c r="CK253" s="230" t="s">
        <v>270</v>
      </c>
      <c r="CL253" s="230" t="s">
        <v>270</v>
      </c>
      <c r="CM253" s="230" t="s">
        <v>270</v>
      </c>
      <c r="CN253" s="230" t="s">
        <v>270</v>
      </c>
      <c r="CO253" s="230" t="s">
        <v>270</v>
      </c>
      <c r="CP253" s="230" t="s">
        <v>270</v>
      </c>
      <c r="CQ253" s="230" t="s">
        <v>270</v>
      </c>
      <c r="CR253" s="230" t="s">
        <v>270</v>
      </c>
      <c r="CS253" s="230" t="s">
        <v>270</v>
      </c>
      <c r="CT253" s="230" t="s">
        <v>270</v>
      </c>
      <c r="CU253" s="230" t="s">
        <v>270</v>
      </c>
      <c r="CV253" s="230" t="s">
        <v>270</v>
      </c>
      <c r="CW253" s="230" t="s">
        <v>270</v>
      </c>
      <c r="CX253" s="230" t="s">
        <v>270</v>
      </c>
      <c r="CY253" s="230" t="s">
        <v>270</v>
      </c>
      <c r="CZ253" s="230" t="s">
        <v>270</v>
      </c>
      <c r="DA253" s="230" t="s">
        <v>270</v>
      </c>
      <c r="DB253" s="230" t="s">
        <v>270</v>
      </c>
      <c r="DC253" s="230" t="s">
        <v>270</v>
      </c>
      <c r="DD253" s="230" t="s">
        <v>270</v>
      </c>
      <c r="DE253" s="230" t="s">
        <v>270</v>
      </c>
      <c r="DF253" s="230" t="s">
        <v>270</v>
      </c>
      <c r="DG253" s="230" t="s">
        <v>270</v>
      </c>
      <c r="DH253" s="230" t="s">
        <v>270</v>
      </c>
      <c r="DI253" s="230" t="s">
        <v>270</v>
      </c>
      <c r="DJ253" s="230" t="s">
        <v>270</v>
      </c>
      <c r="DK253" s="230" t="s">
        <v>270</v>
      </c>
      <c r="DL253" s="230" t="s">
        <v>270</v>
      </c>
      <c r="DM253" s="230" t="s">
        <v>270</v>
      </c>
      <c r="DN253" s="230" t="s">
        <v>270</v>
      </c>
      <c r="DO253" s="230" t="s">
        <v>270</v>
      </c>
      <c r="DP253" s="230" t="s">
        <v>270</v>
      </c>
      <c r="DQ253" s="230" t="s">
        <v>270</v>
      </c>
      <c r="DR253" s="230" t="s">
        <v>270</v>
      </c>
      <c r="DS253" s="230" t="s">
        <v>270</v>
      </c>
      <c r="DT253" s="230" t="s">
        <v>270</v>
      </c>
      <c r="DU253" s="230" t="s">
        <v>270</v>
      </c>
      <c r="DV253" s="230" t="s">
        <v>270</v>
      </c>
      <c r="DW253" s="230" t="s">
        <v>270</v>
      </c>
      <c r="DX253" s="230" t="s">
        <v>270</v>
      </c>
      <c r="DY253" s="230" t="s">
        <v>270</v>
      </c>
      <c r="DZ253" s="230" t="s">
        <v>270</v>
      </c>
      <c r="EA253" s="230" t="s">
        <v>270</v>
      </c>
      <c r="EB253" s="230" t="s">
        <v>270</v>
      </c>
      <c r="EC253" s="230" t="s">
        <v>270</v>
      </c>
      <c r="ED253" s="230" t="s">
        <v>270</v>
      </c>
      <c r="EE253" s="230" t="s">
        <v>270</v>
      </c>
      <c r="EF253" s="230" t="s">
        <v>270</v>
      </c>
      <c r="EG253" s="230" t="s">
        <v>270</v>
      </c>
      <c r="EH253" s="230" t="s">
        <v>270</v>
      </c>
      <c r="EI253" s="230" t="s">
        <v>270</v>
      </c>
      <c r="EJ253" s="230" t="s">
        <v>270</v>
      </c>
      <c r="EK253" s="230" t="s">
        <v>270</v>
      </c>
      <c r="EL253" s="230" t="s">
        <v>270</v>
      </c>
      <c r="EM253" s="230" t="s">
        <v>270</v>
      </c>
      <c r="EN253" s="230" t="s">
        <v>270</v>
      </c>
      <c r="EO253" s="230" t="s">
        <v>270</v>
      </c>
      <c r="EP253" s="230" t="s">
        <v>270</v>
      </c>
      <c r="EQ253" s="230" t="s">
        <v>270</v>
      </c>
      <c r="ER253" s="230" t="s">
        <v>270</v>
      </c>
      <c r="ES253" s="230" t="s">
        <v>328</v>
      </c>
      <c r="ET253" s="230" t="s">
        <v>270</v>
      </c>
      <c r="EU253" s="230" t="s">
        <v>270</v>
      </c>
      <c r="EV253" s="230" t="s">
        <v>270</v>
      </c>
      <c r="EW253" s="230" t="s">
        <v>270</v>
      </c>
      <c r="EX253" s="230" t="s">
        <v>270</v>
      </c>
      <c r="EY253" s="230" t="s">
        <v>270</v>
      </c>
      <c r="EZ253" s="230" t="s">
        <v>270</v>
      </c>
      <c r="FA253" s="230" t="s">
        <v>270</v>
      </c>
      <c r="FB253" s="230" t="s">
        <v>270</v>
      </c>
      <c r="FC253" s="230" t="s">
        <v>270</v>
      </c>
      <c r="FD253" s="230" t="s">
        <v>270</v>
      </c>
      <c r="FE253" s="230" t="s">
        <v>270</v>
      </c>
      <c r="FF253" s="230" t="s">
        <v>270</v>
      </c>
      <c r="FG253" s="230" t="s">
        <v>270</v>
      </c>
      <c r="FH253" s="230" t="s">
        <v>270</v>
      </c>
      <c r="FI253" s="230" t="s">
        <v>270</v>
      </c>
      <c r="FJ253" s="230" t="s">
        <v>270</v>
      </c>
      <c r="FK253" s="230" t="s">
        <v>270</v>
      </c>
      <c r="FL253" s="230" t="s">
        <v>270</v>
      </c>
      <c r="FM253" s="230" t="s">
        <v>270</v>
      </c>
      <c r="FN253" s="230" t="s">
        <v>270</v>
      </c>
      <c r="FO253" s="230" t="s">
        <v>270</v>
      </c>
      <c r="FP253" s="230" t="s">
        <v>270</v>
      </c>
      <c r="FQ253" s="230" t="s">
        <v>270</v>
      </c>
      <c r="FR253" s="230" t="s">
        <v>270</v>
      </c>
      <c r="FS253" s="230" t="s">
        <v>270</v>
      </c>
      <c r="FT253" s="230" t="s">
        <v>270</v>
      </c>
      <c r="FU253" s="230" t="s">
        <v>270</v>
      </c>
      <c r="FV253" s="230" t="s">
        <v>270</v>
      </c>
      <c r="FW253" s="230" t="s">
        <v>270</v>
      </c>
      <c r="FX253" s="230" t="s">
        <v>270</v>
      </c>
      <c r="FY253" s="230" t="s">
        <v>270</v>
      </c>
      <c r="FZ253" s="230" t="s">
        <v>270</v>
      </c>
      <c r="GA253" s="230" t="s">
        <v>270</v>
      </c>
      <c r="GB253" s="230" t="s">
        <v>270</v>
      </c>
      <c r="GC253" s="230" t="s">
        <v>270</v>
      </c>
      <c r="GD253" s="230" t="s">
        <v>270</v>
      </c>
      <c r="GE253" s="230" t="s">
        <v>270</v>
      </c>
      <c r="GF253" s="230" t="s">
        <v>270</v>
      </c>
      <c r="GG253" s="230" t="s">
        <v>270</v>
      </c>
      <c r="GH253" s="230" t="s">
        <v>270</v>
      </c>
      <c r="GI253" s="230" t="s">
        <v>270</v>
      </c>
      <c r="GJ253" s="230" t="s">
        <v>270</v>
      </c>
      <c r="GK253" s="230" t="s">
        <v>270</v>
      </c>
      <c r="GL253" s="230" t="s">
        <v>270</v>
      </c>
      <c r="GM253" s="230" t="s">
        <v>270</v>
      </c>
      <c r="GN253" s="230" t="s">
        <v>270</v>
      </c>
      <c r="GO253" s="230" t="s">
        <v>270</v>
      </c>
      <c r="GP253" s="228"/>
      <c r="GQ253" s="229" cm="1">
        <f t="array" ref="GQ253">IF(OR(N253:ER253='Annex.1　DeclarationDesired'!$F$30),ROW(),"")</f>
        <v>253</v>
      </c>
      <c r="GR253" s="229"/>
    </row>
    <row r="254" spans="1:200" s="230" customFormat="1" ht="20.65" customHeight="1">
      <c r="A254" s="242" t="s">
        <v>1313</v>
      </c>
      <c r="B254" s="241" t="s">
        <v>1242</v>
      </c>
      <c r="C254" s="235" t="s">
        <v>502</v>
      </c>
      <c r="D254" s="235" t="s">
        <v>1290</v>
      </c>
      <c r="E254" s="235"/>
      <c r="F254" s="235" t="s">
        <v>1314</v>
      </c>
      <c r="G254" s="235" t="s">
        <v>1244</v>
      </c>
      <c r="H254" s="235" t="s">
        <v>315</v>
      </c>
      <c r="I254" s="235" t="s">
        <v>1293</v>
      </c>
      <c r="J254" s="235" t="s">
        <v>315</v>
      </c>
      <c r="K254" s="235" t="s">
        <v>1293</v>
      </c>
      <c r="L254" s="235" t="s">
        <v>268</v>
      </c>
      <c r="M254" s="230" t="s">
        <v>298</v>
      </c>
      <c r="N254" s="230">
        <v>38050</v>
      </c>
      <c r="BH254" s="230" t="s">
        <v>270</v>
      </c>
      <c r="BI254" s="230" t="s">
        <v>270</v>
      </c>
      <c r="BJ254" s="230" t="s">
        <v>270</v>
      </c>
      <c r="BK254" s="230" t="s">
        <v>270</v>
      </c>
      <c r="BL254" s="230" t="s">
        <v>270</v>
      </c>
      <c r="BM254" s="230" t="s">
        <v>270</v>
      </c>
      <c r="BN254" s="230" t="s">
        <v>270</v>
      </c>
      <c r="BO254" s="230" t="s">
        <v>270</v>
      </c>
      <c r="BP254" s="230" t="s">
        <v>270</v>
      </c>
      <c r="BQ254" s="230" t="s">
        <v>270</v>
      </c>
      <c r="BR254" s="230" t="s">
        <v>270</v>
      </c>
      <c r="BS254" s="230" t="s">
        <v>270</v>
      </c>
      <c r="BT254" s="230" t="s">
        <v>270</v>
      </c>
      <c r="BU254" s="230" t="s">
        <v>270</v>
      </c>
      <c r="BV254" s="230" t="s">
        <v>270</v>
      </c>
      <c r="BW254" s="230" t="s">
        <v>270</v>
      </c>
      <c r="BX254" s="230" t="s">
        <v>270</v>
      </c>
      <c r="BY254" s="230" t="s">
        <v>270</v>
      </c>
      <c r="BZ254" s="230" t="s">
        <v>270</v>
      </c>
      <c r="CA254" s="230" t="s">
        <v>270</v>
      </c>
      <c r="CB254" s="230" t="s">
        <v>270</v>
      </c>
      <c r="CC254" s="230" t="s">
        <v>270</v>
      </c>
      <c r="CD254" s="230" t="s">
        <v>270</v>
      </c>
      <c r="CE254" s="230" t="s">
        <v>270</v>
      </c>
      <c r="CF254" s="230" t="s">
        <v>270</v>
      </c>
      <c r="CG254" s="230" t="s">
        <v>270</v>
      </c>
      <c r="CH254" s="230" t="s">
        <v>270</v>
      </c>
      <c r="CI254" s="230" t="s">
        <v>270</v>
      </c>
      <c r="CJ254" s="230" t="s">
        <v>270</v>
      </c>
      <c r="CK254" s="230" t="s">
        <v>270</v>
      </c>
      <c r="CL254" s="230" t="s">
        <v>270</v>
      </c>
      <c r="CM254" s="230" t="s">
        <v>270</v>
      </c>
      <c r="CN254" s="230" t="s">
        <v>270</v>
      </c>
      <c r="CO254" s="230" t="s">
        <v>270</v>
      </c>
      <c r="CP254" s="230" t="s">
        <v>270</v>
      </c>
      <c r="CQ254" s="230" t="s">
        <v>270</v>
      </c>
      <c r="CR254" s="230" t="s">
        <v>270</v>
      </c>
      <c r="CS254" s="230" t="s">
        <v>270</v>
      </c>
      <c r="CT254" s="230" t="s">
        <v>270</v>
      </c>
      <c r="CU254" s="230" t="s">
        <v>270</v>
      </c>
      <c r="CV254" s="230" t="s">
        <v>270</v>
      </c>
      <c r="CW254" s="230" t="s">
        <v>270</v>
      </c>
      <c r="CX254" s="230" t="s">
        <v>270</v>
      </c>
      <c r="CY254" s="230" t="s">
        <v>270</v>
      </c>
      <c r="CZ254" s="230" t="s">
        <v>270</v>
      </c>
      <c r="DA254" s="230" t="s">
        <v>270</v>
      </c>
      <c r="DB254" s="230" t="s">
        <v>270</v>
      </c>
      <c r="DC254" s="230" t="s">
        <v>270</v>
      </c>
      <c r="DD254" s="230" t="s">
        <v>270</v>
      </c>
      <c r="DE254" s="230" t="s">
        <v>270</v>
      </c>
      <c r="DF254" s="230" t="s">
        <v>270</v>
      </c>
      <c r="DG254" s="230" t="s">
        <v>270</v>
      </c>
      <c r="DH254" s="230" t="s">
        <v>270</v>
      </c>
      <c r="DI254" s="230" t="s">
        <v>270</v>
      </c>
      <c r="DJ254" s="230" t="s">
        <v>270</v>
      </c>
      <c r="DK254" s="230" t="s">
        <v>270</v>
      </c>
      <c r="DL254" s="230" t="s">
        <v>270</v>
      </c>
      <c r="DM254" s="230" t="s">
        <v>270</v>
      </c>
      <c r="DN254" s="230" t="s">
        <v>270</v>
      </c>
      <c r="DO254" s="230" t="s">
        <v>270</v>
      </c>
      <c r="DP254" s="230" t="s">
        <v>270</v>
      </c>
      <c r="DQ254" s="230" t="s">
        <v>270</v>
      </c>
      <c r="DR254" s="230" t="s">
        <v>270</v>
      </c>
      <c r="DS254" s="230" t="s">
        <v>270</v>
      </c>
      <c r="DT254" s="230" t="s">
        <v>270</v>
      </c>
      <c r="DU254" s="230" t="s">
        <v>270</v>
      </c>
      <c r="DV254" s="230" t="s">
        <v>270</v>
      </c>
      <c r="DW254" s="230" t="s">
        <v>270</v>
      </c>
      <c r="DX254" s="230" t="s">
        <v>270</v>
      </c>
      <c r="DY254" s="230" t="s">
        <v>270</v>
      </c>
      <c r="DZ254" s="230" t="s">
        <v>270</v>
      </c>
      <c r="EA254" s="230" t="s">
        <v>270</v>
      </c>
      <c r="EB254" s="230" t="s">
        <v>270</v>
      </c>
      <c r="EC254" s="230" t="s">
        <v>270</v>
      </c>
      <c r="ED254" s="230" t="s">
        <v>270</v>
      </c>
      <c r="EE254" s="230" t="s">
        <v>270</v>
      </c>
      <c r="EF254" s="230" t="s">
        <v>270</v>
      </c>
      <c r="EG254" s="230" t="s">
        <v>270</v>
      </c>
      <c r="EH254" s="230" t="s">
        <v>270</v>
      </c>
      <c r="EI254" s="230" t="s">
        <v>270</v>
      </c>
      <c r="EJ254" s="230" t="s">
        <v>270</v>
      </c>
      <c r="EK254" s="230" t="s">
        <v>270</v>
      </c>
      <c r="EL254" s="230" t="s">
        <v>270</v>
      </c>
      <c r="EM254" s="230" t="s">
        <v>270</v>
      </c>
      <c r="EN254" s="230" t="s">
        <v>270</v>
      </c>
      <c r="EO254" s="230" t="s">
        <v>270</v>
      </c>
      <c r="EP254" s="230" t="s">
        <v>270</v>
      </c>
      <c r="EQ254" s="230" t="s">
        <v>270</v>
      </c>
      <c r="ER254" s="230" t="s">
        <v>270</v>
      </c>
      <c r="ES254" s="230" t="s">
        <v>328</v>
      </c>
      <c r="ET254" s="230" t="s">
        <v>270</v>
      </c>
      <c r="EU254" s="230" t="s">
        <v>270</v>
      </c>
      <c r="EV254" s="230" t="s">
        <v>270</v>
      </c>
      <c r="EW254" s="230" t="s">
        <v>270</v>
      </c>
      <c r="EX254" s="230" t="s">
        <v>270</v>
      </c>
      <c r="EY254" s="230" t="s">
        <v>270</v>
      </c>
      <c r="EZ254" s="230" t="s">
        <v>270</v>
      </c>
      <c r="FA254" s="230" t="s">
        <v>270</v>
      </c>
      <c r="FB254" s="230" t="s">
        <v>270</v>
      </c>
      <c r="FC254" s="230" t="s">
        <v>270</v>
      </c>
      <c r="FD254" s="230" t="s">
        <v>270</v>
      </c>
      <c r="FE254" s="230" t="s">
        <v>270</v>
      </c>
      <c r="FF254" s="230" t="s">
        <v>270</v>
      </c>
      <c r="FG254" s="230" t="s">
        <v>270</v>
      </c>
      <c r="FH254" s="230" t="s">
        <v>270</v>
      </c>
      <c r="FI254" s="230" t="s">
        <v>270</v>
      </c>
      <c r="FJ254" s="230" t="s">
        <v>270</v>
      </c>
      <c r="FK254" s="230" t="s">
        <v>270</v>
      </c>
      <c r="FL254" s="230" t="s">
        <v>270</v>
      </c>
      <c r="FM254" s="230" t="s">
        <v>270</v>
      </c>
      <c r="FN254" s="230" t="s">
        <v>270</v>
      </c>
      <c r="FO254" s="230" t="s">
        <v>270</v>
      </c>
      <c r="FP254" s="230" t="s">
        <v>270</v>
      </c>
      <c r="FQ254" s="230" t="s">
        <v>270</v>
      </c>
      <c r="FR254" s="230" t="s">
        <v>270</v>
      </c>
      <c r="FS254" s="230" t="s">
        <v>270</v>
      </c>
      <c r="FT254" s="230" t="s">
        <v>270</v>
      </c>
      <c r="FU254" s="230" t="s">
        <v>270</v>
      </c>
      <c r="FV254" s="230" t="s">
        <v>270</v>
      </c>
      <c r="FW254" s="230" t="s">
        <v>270</v>
      </c>
      <c r="FX254" s="230" t="s">
        <v>270</v>
      </c>
      <c r="FY254" s="230" t="s">
        <v>270</v>
      </c>
      <c r="FZ254" s="230" t="s">
        <v>270</v>
      </c>
      <c r="GA254" s="230" t="s">
        <v>270</v>
      </c>
      <c r="GB254" s="230" t="s">
        <v>270</v>
      </c>
      <c r="GC254" s="230" t="s">
        <v>270</v>
      </c>
      <c r="GD254" s="230" t="s">
        <v>270</v>
      </c>
      <c r="GE254" s="230" t="s">
        <v>270</v>
      </c>
      <c r="GF254" s="230" t="s">
        <v>270</v>
      </c>
      <c r="GG254" s="230" t="s">
        <v>270</v>
      </c>
      <c r="GH254" s="230" t="s">
        <v>270</v>
      </c>
      <c r="GI254" s="230" t="s">
        <v>270</v>
      </c>
      <c r="GJ254" s="230" t="s">
        <v>270</v>
      </c>
      <c r="GK254" s="230" t="s">
        <v>270</v>
      </c>
      <c r="GL254" s="230" t="s">
        <v>270</v>
      </c>
      <c r="GM254" s="230" t="s">
        <v>270</v>
      </c>
      <c r="GN254" s="230" t="s">
        <v>270</v>
      </c>
      <c r="GO254" s="230" t="s">
        <v>270</v>
      </c>
      <c r="GP254" s="228"/>
      <c r="GQ254" s="229" cm="1">
        <f t="array" ref="GQ254">IF(OR(N254:ER254='Annex.1　DeclarationDesired'!$F$30),ROW(),"")</f>
        <v>254</v>
      </c>
      <c r="GR254" s="229"/>
    </row>
    <row r="255" spans="1:200" s="230" customFormat="1" ht="20.65" customHeight="1">
      <c r="A255" s="242" t="s">
        <v>1315</v>
      </c>
      <c r="B255" s="241" t="s">
        <v>1242</v>
      </c>
      <c r="C255" s="235" t="s">
        <v>502</v>
      </c>
      <c r="D255" s="235" t="s">
        <v>1290</v>
      </c>
      <c r="E255" s="235"/>
      <c r="F255" s="235" t="s">
        <v>1316</v>
      </c>
      <c r="G255" s="235" t="s">
        <v>1244</v>
      </c>
      <c r="H255" s="235" t="s">
        <v>315</v>
      </c>
      <c r="I255" s="235" t="s">
        <v>1293</v>
      </c>
      <c r="J255" s="235" t="s">
        <v>315</v>
      </c>
      <c r="K255" s="235" t="s">
        <v>1293</v>
      </c>
      <c r="L255" s="235" t="s">
        <v>268</v>
      </c>
      <c r="M255" s="230" t="s">
        <v>298</v>
      </c>
      <c r="N255" s="230">
        <v>38050</v>
      </c>
      <c r="BH255" s="230" t="s">
        <v>270</v>
      </c>
      <c r="BI255" s="230" t="s">
        <v>270</v>
      </c>
      <c r="BJ255" s="230" t="s">
        <v>270</v>
      </c>
      <c r="BK255" s="230" t="s">
        <v>270</v>
      </c>
      <c r="BL255" s="230" t="s">
        <v>270</v>
      </c>
      <c r="BM255" s="230" t="s">
        <v>270</v>
      </c>
      <c r="BN255" s="230" t="s">
        <v>270</v>
      </c>
      <c r="BO255" s="230" t="s">
        <v>270</v>
      </c>
      <c r="BP255" s="230" t="s">
        <v>270</v>
      </c>
      <c r="BQ255" s="230" t="s">
        <v>270</v>
      </c>
      <c r="BR255" s="230" t="s">
        <v>270</v>
      </c>
      <c r="BS255" s="230" t="s">
        <v>270</v>
      </c>
      <c r="BT255" s="230" t="s">
        <v>270</v>
      </c>
      <c r="BU255" s="230" t="s">
        <v>270</v>
      </c>
      <c r="BV255" s="230" t="s">
        <v>270</v>
      </c>
      <c r="BW255" s="230" t="s">
        <v>270</v>
      </c>
      <c r="BX255" s="230" t="s">
        <v>270</v>
      </c>
      <c r="BY255" s="230" t="s">
        <v>270</v>
      </c>
      <c r="BZ255" s="230" t="s">
        <v>270</v>
      </c>
      <c r="CA255" s="230" t="s">
        <v>270</v>
      </c>
      <c r="CB255" s="230" t="s">
        <v>270</v>
      </c>
      <c r="CC255" s="230" t="s">
        <v>270</v>
      </c>
      <c r="CD255" s="230" t="s">
        <v>270</v>
      </c>
      <c r="CE255" s="230" t="s">
        <v>270</v>
      </c>
      <c r="CF255" s="230" t="s">
        <v>270</v>
      </c>
      <c r="CG255" s="230" t="s">
        <v>270</v>
      </c>
      <c r="CH255" s="230" t="s">
        <v>270</v>
      </c>
      <c r="CI255" s="230" t="s">
        <v>270</v>
      </c>
      <c r="CJ255" s="230" t="s">
        <v>270</v>
      </c>
      <c r="CK255" s="230" t="s">
        <v>270</v>
      </c>
      <c r="CL255" s="230" t="s">
        <v>270</v>
      </c>
      <c r="CM255" s="230" t="s">
        <v>270</v>
      </c>
      <c r="CN255" s="230" t="s">
        <v>270</v>
      </c>
      <c r="CO255" s="230" t="s">
        <v>270</v>
      </c>
      <c r="CP255" s="230" t="s">
        <v>270</v>
      </c>
      <c r="CQ255" s="230" t="s">
        <v>270</v>
      </c>
      <c r="CR255" s="230" t="s">
        <v>270</v>
      </c>
      <c r="CS255" s="230" t="s">
        <v>270</v>
      </c>
      <c r="CT255" s="230" t="s">
        <v>270</v>
      </c>
      <c r="CU255" s="230" t="s">
        <v>270</v>
      </c>
      <c r="CV255" s="230" t="s">
        <v>270</v>
      </c>
      <c r="CW255" s="230" t="s">
        <v>270</v>
      </c>
      <c r="CX255" s="230" t="s">
        <v>270</v>
      </c>
      <c r="CY255" s="230" t="s">
        <v>270</v>
      </c>
      <c r="CZ255" s="230" t="s">
        <v>270</v>
      </c>
      <c r="DA255" s="230" t="s">
        <v>270</v>
      </c>
      <c r="DB255" s="230" t="s">
        <v>270</v>
      </c>
      <c r="DC255" s="230" t="s">
        <v>270</v>
      </c>
      <c r="DD255" s="230" t="s">
        <v>270</v>
      </c>
      <c r="DE255" s="230" t="s">
        <v>270</v>
      </c>
      <c r="DF255" s="230" t="s">
        <v>270</v>
      </c>
      <c r="DG255" s="230" t="s">
        <v>270</v>
      </c>
      <c r="DH255" s="230" t="s">
        <v>270</v>
      </c>
      <c r="DI255" s="230" t="s">
        <v>270</v>
      </c>
      <c r="DJ255" s="230" t="s">
        <v>270</v>
      </c>
      <c r="DK255" s="230" t="s">
        <v>270</v>
      </c>
      <c r="DL255" s="230" t="s">
        <v>270</v>
      </c>
      <c r="DM255" s="230" t="s">
        <v>270</v>
      </c>
      <c r="DN255" s="230" t="s">
        <v>270</v>
      </c>
      <c r="DO255" s="230" t="s">
        <v>270</v>
      </c>
      <c r="DP255" s="230" t="s">
        <v>270</v>
      </c>
      <c r="DQ255" s="230" t="s">
        <v>270</v>
      </c>
      <c r="DR255" s="230" t="s">
        <v>270</v>
      </c>
      <c r="DS255" s="230" t="s">
        <v>270</v>
      </c>
      <c r="DT255" s="230" t="s">
        <v>270</v>
      </c>
      <c r="DU255" s="230" t="s">
        <v>270</v>
      </c>
      <c r="DV255" s="230" t="s">
        <v>270</v>
      </c>
      <c r="DW255" s="230" t="s">
        <v>270</v>
      </c>
      <c r="DX255" s="230" t="s">
        <v>270</v>
      </c>
      <c r="DY255" s="230" t="s">
        <v>270</v>
      </c>
      <c r="DZ255" s="230" t="s">
        <v>270</v>
      </c>
      <c r="EA255" s="230" t="s">
        <v>270</v>
      </c>
      <c r="EB255" s="230" t="s">
        <v>270</v>
      </c>
      <c r="EC255" s="230" t="s">
        <v>270</v>
      </c>
      <c r="ED255" s="230" t="s">
        <v>270</v>
      </c>
      <c r="EE255" s="230" t="s">
        <v>270</v>
      </c>
      <c r="EF255" s="230" t="s">
        <v>270</v>
      </c>
      <c r="EG255" s="230" t="s">
        <v>270</v>
      </c>
      <c r="EH255" s="230" t="s">
        <v>270</v>
      </c>
      <c r="EI255" s="230" t="s">
        <v>270</v>
      </c>
      <c r="EJ255" s="230" t="s">
        <v>270</v>
      </c>
      <c r="EK255" s="230" t="s">
        <v>270</v>
      </c>
      <c r="EL255" s="230" t="s">
        <v>270</v>
      </c>
      <c r="EM255" s="230" t="s">
        <v>270</v>
      </c>
      <c r="EN255" s="230" t="s">
        <v>270</v>
      </c>
      <c r="EO255" s="230" t="s">
        <v>270</v>
      </c>
      <c r="EP255" s="230" t="s">
        <v>270</v>
      </c>
      <c r="EQ255" s="230" t="s">
        <v>270</v>
      </c>
      <c r="ER255" s="230" t="s">
        <v>270</v>
      </c>
      <c r="ES255" s="230" t="s">
        <v>328</v>
      </c>
      <c r="ET255" s="230" t="s">
        <v>270</v>
      </c>
      <c r="EU255" s="230" t="s">
        <v>270</v>
      </c>
      <c r="EV255" s="230" t="s">
        <v>270</v>
      </c>
      <c r="EW255" s="230" t="s">
        <v>270</v>
      </c>
      <c r="EX255" s="230" t="s">
        <v>270</v>
      </c>
      <c r="EY255" s="230" t="s">
        <v>270</v>
      </c>
      <c r="EZ255" s="230" t="s">
        <v>270</v>
      </c>
      <c r="FA255" s="230" t="s">
        <v>270</v>
      </c>
      <c r="FB255" s="230" t="s">
        <v>270</v>
      </c>
      <c r="FC255" s="230" t="s">
        <v>270</v>
      </c>
      <c r="FD255" s="230" t="s">
        <v>270</v>
      </c>
      <c r="FE255" s="230" t="s">
        <v>270</v>
      </c>
      <c r="FF255" s="230" t="s">
        <v>270</v>
      </c>
      <c r="FG255" s="230" t="s">
        <v>270</v>
      </c>
      <c r="FH255" s="230" t="s">
        <v>270</v>
      </c>
      <c r="FI255" s="230" t="s">
        <v>270</v>
      </c>
      <c r="FJ255" s="230" t="s">
        <v>270</v>
      </c>
      <c r="FK255" s="230" t="s">
        <v>270</v>
      </c>
      <c r="FL255" s="230" t="s">
        <v>270</v>
      </c>
      <c r="FM255" s="230" t="s">
        <v>270</v>
      </c>
      <c r="FN255" s="230" t="s">
        <v>270</v>
      </c>
      <c r="FO255" s="230" t="s">
        <v>270</v>
      </c>
      <c r="FP255" s="230" t="s">
        <v>270</v>
      </c>
      <c r="FQ255" s="230" t="s">
        <v>270</v>
      </c>
      <c r="FR255" s="230" t="s">
        <v>270</v>
      </c>
      <c r="FS255" s="230" t="s">
        <v>270</v>
      </c>
      <c r="FT255" s="230" t="s">
        <v>270</v>
      </c>
      <c r="FU255" s="230" t="s">
        <v>270</v>
      </c>
      <c r="FV255" s="230" t="s">
        <v>270</v>
      </c>
      <c r="FW255" s="230" t="s">
        <v>270</v>
      </c>
      <c r="FX255" s="230" t="s">
        <v>270</v>
      </c>
      <c r="FY255" s="230" t="s">
        <v>270</v>
      </c>
      <c r="FZ255" s="230" t="s">
        <v>270</v>
      </c>
      <c r="GA255" s="230" t="s">
        <v>270</v>
      </c>
      <c r="GB255" s="230" t="s">
        <v>270</v>
      </c>
      <c r="GC255" s="230" t="s">
        <v>270</v>
      </c>
      <c r="GD255" s="230" t="s">
        <v>270</v>
      </c>
      <c r="GE255" s="230" t="s">
        <v>270</v>
      </c>
      <c r="GF255" s="230" t="s">
        <v>270</v>
      </c>
      <c r="GG255" s="230" t="s">
        <v>270</v>
      </c>
      <c r="GH255" s="230" t="s">
        <v>270</v>
      </c>
      <c r="GI255" s="230" t="s">
        <v>270</v>
      </c>
      <c r="GJ255" s="230" t="s">
        <v>270</v>
      </c>
      <c r="GK255" s="230" t="s">
        <v>270</v>
      </c>
      <c r="GL255" s="230" t="s">
        <v>270</v>
      </c>
      <c r="GM255" s="230" t="s">
        <v>270</v>
      </c>
      <c r="GN255" s="230" t="s">
        <v>270</v>
      </c>
      <c r="GO255" s="230" t="s">
        <v>270</v>
      </c>
      <c r="GP255" s="228"/>
      <c r="GQ255" s="229" cm="1">
        <f t="array" ref="GQ255">IF(OR(N255:ER255='Annex.1　DeclarationDesired'!$F$30),ROW(),"")</f>
        <v>255</v>
      </c>
      <c r="GR255" s="229"/>
    </row>
    <row r="256" spans="1:200" s="230" customFormat="1" ht="20.65" customHeight="1">
      <c r="A256" s="242" t="s">
        <v>1317</v>
      </c>
      <c r="B256" s="241" t="s">
        <v>1242</v>
      </c>
      <c r="C256" s="235" t="s">
        <v>502</v>
      </c>
      <c r="D256" s="235" t="s">
        <v>1290</v>
      </c>
      <c r="E256" s="235"/>
      <c r="F256" s="235" t="s">
        <v>1318</v>
      </c>
      <c r="G256" s="235" t="s">
        <v>1244</v>
      </c>
      <c r="H256" s="235" t="s">
        <v>315</v>
      </c>
      <c r="I256" s="235" t="s">
        <v>1293</v>
      </c>
      <c r="J256" s="235" t="s">
        <v>315</v>
      </c>
      <c r="K256" s="235" t="s">
        <v>1293</v>
      </c>
      <c r="L256" s="235" t="s">
        <v>268</v>
      </c>
      <c r="M256" s="230" t="s">
        <v>298</v>
      </c>
      <c r="N256" s="230">
        <v>38010</v>
      </c>
      <c r="BH256" s="230" t="s">
        <v>270</v>
      </c>
      <c r="BI256" s="230" t="s">
        <v>270</v>
      </c>
      <c r="BJ256" s="230" t="s">
        <v>270</v>
      </c>
      <c r="BK256" s="230" t="s">
        <v>270</v>
      </c>
      <c r="BL256" s="230" t="s">
        <v>270</v>
      </c>
      <c r="BM256" s="230" t="s">
        <v>270</v>
      </c>
      <c r="BN256" s="230" t="s">
        <v>270</v>
      </c>
      <c r="BO256" s="230" t="s">
        <v>270</v>
      </c>
      <c r="BP256" s="230" t="s">
        <v>270</v>
      </c>
      <c r="BQ256" s="230" t="s">
        <v>270</v>
      </c>
      <c r="BR256" s="230" t="s">
        <v>270</v>
      </c>
      <c r="BS256" s="230" t="s">
        <v>270</v>
      </c>
      <c r="BT256" s="230" t="s">
        <v>270</v>
      </c>
      <c r="BU256" s="230" t="s">
        <v>270</v>
      </c>
      <c r="BV256" s="230" t="s">
        <v>270</v>
      </c>
      <c r="BW256" s="230" t="s">
        <v>270</v>
      </c>
      <c r="BX256" s="230" t="s">
        <v>270</v>
      </c>
      <c r="BY256" s="230" t="s">
        <v>270</v>
      </c>
      <c r="BZ256" s="230" t="s">
        <v>270</v>
      </c>
      <c r="CA256" s="230" t="s">
        <v>270</v>
      </c>
      <c r="CB256" s="230" t="s">
        <v>270</v>
      </c>
      <c r="CC256" s="230" t="s">
        <v>270</v>
      </c>
      <c r="CD256" s="230" t="s">
        <v>270</v>
      </c>
      <c r="CE256" s="230" t="s">
        <v>270</v>
      </c>
      <c r="CF256" s="230" t="s">
        <v>270</v>
      </c>
      <c r="CG256" s="230" t="s">
        <v>270</v>
      </c>
      <c r="CH256" s="230" t="s">
        <v>270</v>
      </c>
      <c r="CI256" s="230" t="s">
        <v>270</v>
      </c>
      <c r="CJ256" s="230" t="s">
        <v>270</v>
      </c>
      <c r="CK256" s="230" t="s">
        <v>270</v>
      </c>
      <c r="CL256" s="230" t="s">
        <v>270</v>
      </c>
      <c r="CM256" s="230" t="s">
        <v>270</v>
      </c>
      <c r="CN256" s="230" t="s">
        <v>270</v>
      </c>
      <c r="CO256" s="230" t="s">
        <v>270</v>
      </c>
      <c r="CP256" s="230" t="s">
        <v>270</v>
      </c>
      <c r="CQ256" s="230" t="s">
        <v>270</v>
      </c>
      <c r="CR256" s="230" t="s">
        <v>270</v>
      </c>
      <c r="CS256" s="230" t="s">
        <v>270</v>
      </c>
      <c r="CT256" s="230" t="s">
        <v>270</v>
      </c>
      <c r="CU256" s="230" t="s">
        <v>270</v>
      </c>
      <c r="CV256" s="230" t="s">
        <v>270</v>
      </c>
      <c r="CW256" s="230" t="s">
        <v>270</v>
      </c>
      <c r="CX256" s="230" t="s">
        <v>270</v>
      </c>
      <c r="CY256" s="230" t="s">
        <v>270</v>
      </c>
      <c r="CZ256" s="230" t="s">
        <v>270</v>
      </c>
      <c r="DA256" s="230" t="s">
        <v>270</v>
      </c>
      <c r="DB256" s="230" t="s">
        <v>270</v>
      </c>
      <c r="DC256" s="230" t="s">
        <v>270</v>
      </c>
      <c r="DD256" s="230" t="s">
        <v>270</v>
      </c>
      <c r="DE256" s="230" t="s">
        <v>270</v>
      </c>
      <c r="DF256" s="230" t="s">
        <v>270</v>
      </c>
      <c r="DG256" s="230" t="s">
        <v>270</v>
      </c>
      <c r="DH256" s="230" t="s">
        <v>270</v>
      </c>
      <c r="DI256" s="230" t="s">
        <v>270</v>
      </c>
      <c r="DJ256" s="230" t="s">
        <v>270</v>
      </c>
      <c r="DK256" s="230" t="s">
        <v>270</v>
      </c>
      <c r="DL256" s="230" t="s">
        <v>270</v>
      </c>
      <c r="DM256" s="230" t="s">
        <v>270</v>
      </c>
      <c r="DN256" s="230" t="s">
        <v>270</v>
      </c>
      <c r="DO256" s="230" t="s">
        <v>270</v>
      </c>
      <c r="DP256" s="230" t="s">
        <v>270</v>
      </c>
      <c r="DQ256" s="230" t="s">
        <v>270</v>
      </c>
      <c r="DR256" s="230" t="s">
        <v>270</v>
      </c>
      <c r="DS256" s="230" t="s">
        <v>270</v>
      </c>
      <c r="DT256" s="230" t="s">
        <v>270</v>
      </c>
      <c r="DU256" s="230" t="s">
        <v>270</v>
      </c>
      <c r="DV256" s="230" t="s">
        <v>270</v>
      </c>
      <c r="DW256" s="230" t="s">
        <v>270</v>
      </c>
      <c r="DX256" s="230" t="s">
        <v>270</v>
      </c>
      <c r="DY256" s="230" t="s">
        <v>270</v>
      </c>
      <c r="DZ256" s="230" t="s">
        <v>270</v>
      </c>
      <c r="EA256" s="230" t="s">
        <v>270</v>
      </c>
      <c r="EB256" s="230" t="s">
        <v>270</v>
      </c>
      <c r="EC256" s="230" t="s">
        <v>270</v>
      </c>
      <c r="ED256" s="230" t="s">
        <v>270</v>
      </c>
      <c r="EE256" s="230" t="s">
        <v>270</v>
      </c>
      <c r="EF256" s="230" t="s">
        <v>270</v>
      </c>
      <c r="EG256" s="230" t="s">
        <v>270</v>
      </c>
      <c r="EH256" s="230" t="s">
        <v>270</v>
      </c>
      <c r="EI256" s="230" t="s">
        <v>270</v>
      </c>
      <c r="EJ256" s="230" t="s">
        <v>270</v>
      </c>
      <c r="EK256" s="230" t="s">
        <v>270</v>
      </c>
      <c r="EL256" s="230" t="s">
        <v>270</v>
      </c>
      <c r="EM256" s="230" t="s">
        <v>270</v>
      </c>
      <c r="EN256" s="230" t="s">
        <v>270</v>
      </c>
      <c r="EO256" s="230" t="s">
        <v>270</v>
      </c>
      <c r="EP256" s="230" t="s">
        <v>270</v>
      </c>
      <c r="EQ256" s="230" t="s">
        <v>270</v>
      </c>
      <c r="ER256" s="230" t="s">
        <v>270</v>
      </c>
      <c r="ES256" s="230" t="s">
        <v>328</v>
      </c>
      <c r="ET256" s="230" t="s">
        <v>270</v>
      </c>
      <c r="EU256" s="230" t="s">
        <v>270</v>
      </c>
      <c r="EV256" s="230" t="s">
        <v>270</v>
      </c>
      <c r="EW256" s="230" t="s">
        <v>270</v>
      </c>
      <c r="EX256" s="230" t="s">
        <v>270</v>
      </c>
      <c r="EY256" s="230" t="s">
        <v>270</v>
      </c>
      <c r="EZ256" s="230" t="s">
        <v>270</v>
      </c>
      <c r="FA256" s="230" t="s">
        <v>270</v>
      </c>
      <c r="FB256" s="230" t="s">
        <v>270</v>
      </c>
      <c r="FC256" s="230" t="s">
        <v>270</v>
      </c>
      <c r="FD256" s="230" t="s">
        <v>270</v>
      </c>
      <c r="FE256" s="230" t="s">
        <v>270</v>
      </c>
      <c r="FF256" s="230" t="s">
        <v>270</v>
      </c>
      <c r="FG256" s="230" t="s">
        <v>270</v>
      </c>
      <c r="FH256" s="230" t="s">
        <v>270</v>
      </c>
      <c r="FI256" s="230" t="s">
        <v>270</v>
      </c>
      <c r="FJ256" s="230" t="s">
        <v>270</v>
      </c>
      <c r="FK256" s="230" t="s">
        <v>270</v>
      </c>
      <c r="FL256" s="230" t="s">
        <v>270</v>
      </c>
      <c r="FM256" s="230" t="s">
        <v>270</v>
      </c>
      <c r="FN256" s="230" t="s">
        <v>270</v>
      </c>
      <c r="FO256" s="230" t="s">
        <v>270</v>
      </c>
      <c r="FP256" s="230" t="s">
        <v>270</v>
      </c>
      <c r="FQ256" s="230" t="s">
        <v>270</v>
      </c>
      <c r="FR256" s="230" t="s">
        <v>270</v>
      </c>
      <c r="FS256" s="230" t="s">
        <v>270</v>
      </c>
      <c r="FT256" s="230" t="s">
        <v>270</v>
      </c>
      <c r="FU256" s="230" t="s">
        <v>270</v>
      </c>
      <c r="FV256" s="230" t="s">
        <v>270</v>
      </c>
      <c r="FW256" s="230" t="s">
        <v>270</v>
      </c>
      <c r="FX256" s="230" t="s">
        <v>270</v>
      </c>
      <c r="FY256" s="230" t="s">
        <v>270</v>
      </c>
      <c r="FZ256" s="230" t="s">
        <v>270</v>
      </c>
      <c r="GA256" s="230" t="s">
        <v>270</v>
      </c>
      <c r="GB256" s="230" t="s">
        <v>270</v>
      </c>
      <c r="GC256" s="230" t="s">
        <v>270</v>
      </c>
      <c r="GD256" s="230" t="s">
        <v>270</v>
      </c>
      <c r="GE256" s="230" t="s">
        <v>270</v>
      </c>
      <c r="GF256" s="230" t="s">
        <v>270</v>
      </c>
      <c r="GG256" s="230" t="s">
        <v>270</v>
      </c>
      <c r="GH256" s="230" t="s">
        <v>270</v>
      </c>
      <c r="GI256" s="230" t="s">
        <v>270</v>
      </c>
      <c r="GJ256" s="230" t="s">
        <v>270</v>
      </c>
      <c r="GK256" s="230" t="s">
        <v>270</v>
      </c>
      <c r="GL256" s="230" t="s">
        <v>270</v>
      </c>
      <c r="GM256" s="230" t="s">
        <v>270</v>
      </c>
      <c r="GN256" s="230" t="s">
        <v>270</v>
      </c>
      <c r="GO256" s="230" t="s">
        <v>270</v>
      </c>
      <c r="GP256" s="228"/>
      <c r="GQ256" s="229" cm="1">
        <f t="array" ref="GQ256">IF(OR(N256:ER256='Annex.1　DeclarationDesired'!$F$30),ROW(),"")</f>
        <v>256</v>
      </c>
      <c r="GR256" s="229"/>
    </row>
    <row r="257" spans="1:200" s="230" customFormat="1" ht="20.65" customHeight="1">
      <c r="A257" s="242" t="s">
        <v>1319</v>
      </c>
      <c r="B257" s="241" t="s">
        <v>1242</v>
      </c>
      <c r="C257" s="235" t="s">
        <v>502</v>
      </c>
      <c r="D257" s="235" t="s">
        <v>1290</v>
      </c>
      <c r="E257" s="235"/>
      <c r="F257" s="235" t="s">
        <v>1320</v>
      </c>
      <c r="G257" s="235" t="s">
        <v>1244</v>
      </c>
      <c r="H257" s="235" t="s">
        <v>315</v>
      </c>
      <c r="I257" s="235" t="s">
        <v>1293</v>
      </c>
      <c r="J257" s="235" t="s">
        <v>315</v>
      </c>
      <c r="K257" s="235" t="s">
        <v>1293</v>
      </c>
      <c r="L257" s="235" t="s">
        <v>268</v>
      </c>
      <c r="M257" s="230" t="s">
        <v>298</v>
      </c>
      <c r="N257" s="230">
        <v>38050</v>
      </c>
      <c r="BH257" s="230" t="s">
        <v>270</v>
      </c>
      <c r="BI257" s="230" t="s">
        <v>270</v>
      </c>
      <c r="BJ257" s="230" t="s">
        <v>270</v>
      </c>
      <c r="BK257" s="230" t="s">
        <v>270</v>
      </c>
      <c r="BL257" s="230" t="s">
        <v>270</v>
      </c>
      <c r="BM257" s="230" t="s">
        <v>270</v>
      </c>
      <c r="BN257" s="230" t="s">
        <v>270</v>
      </c>
      <c r="BO257" s="230" t="s">
        <v>270</v>
      </c>
      <c r="BP257" s="230" t="s">
        <v>270</v>
      </c>
      <c r="BQ257" s="230" t="s">
        <v>270</v>
      </c>
      <c r="BR257" s="230" t="s">
        <v>270</v>
      </c>
      <c r="BS257" s="230" t="s">
        <v>270</v>
      </c>
      <c r="BT257" s="230" t="s">
        <v>270</v>
      </c>
      <c r="BU257" s="230" t="s">
        <v>270</v>
      </c>
      <c r="BV257" s="230" t="s">
        <v>270</v>
      </c>
      <c r="BW257" s="230" t="s">
        <v>270</v>
      </c>
      <c r="BX257" s="230" t="s">
        <v>270</v>
      </c>
      <c r="BY257" s="230" t="s">
        <v>270</v>
      </c>
      <c r="BZ257" s="230" t="s">
        <v>270</v>
      </c>
      <c r="CA257" s="230" t="s">
        <v>270</v>
      </c>
      <c r="CB257" s="230" t="s">
        <v>270</v>
      </c>
      <c r="CC257" s="230" t="s">
        <v>270</v>
      </c>
      <c r="CD257" s="230" t="s">
        <v>270</v>
      </c>
      <c r="CE257" s="230" t="s">
        <v>270</v>
      </c>
      <c r="CF257" s="230" t="s">
        <v>270</v>
      </c>
      <c r="CG257" s="230" t="s">
        <v>270</v>
      </c>
      <c r="CH257" s="230" t="s">
        <v>270</v>
      </c>
      <c r="CI257" s="230" t="s">
        <v>270</v>
      </c>
      <c r="CJ257" s="230" t="s">
        <v>270</v>
      </c>
      <c r="CK257" s="230" t="s">
        <v>270</v>
      </c>
      <c r="CL257" s="230" t="s">
        <v>270</v>
      </c>
      <c r="CM257" s="230" t="s">
        <v>270</v>
      </c>
      <c r="CN257" s="230" t="s">
        <v>270</v>
      </c>
      <c r="CO257" s="230" t="s">
        <v>270</v>
      </c>
      <c r="CP257" s="230" t="s">
        <v>270</v>
      </c>
      <c r="CQ257" s="230" t="s">
        <v>270</v>
      </c>
      <c r="CR257" s="230" t="s">
        <v>270</v>
      </c>
      <c r="CS257" s="230" t="s">
        <v>270</v>
      </c>
      <c r="CT257" s="230" t="s">
        <v>270</v>
      </c>
      <c r="CU257" s="230" t="s">
        <v>270</v>
      </c>
      <c r="CV257" s="230" t="s">
        <v>270</v>
      </c>
      <c r="CW257" s="230" t="s">
        <v>270</v>
      </c>
      <c r="CX257" s="230" t="s">
        <v>270</v>
      </c>
      <c r="CY257" s="230" t="s">
        <v>270</v>
      </c>
      <c r="CZ257" s="230" t="s">
        <v>270</v>
      </c>
      <c r="DA257" s="230" t="s">
        <v>270</v>
      </c>
      <c r="DB257" s="230" t="s">
        <v>270</v>
      </c>
      <c r="DC257" s="230" t="s">
        <v>270</v>
      </c>
      <c r="DD257" s="230" t="s">
        <v>270</v>
      </c>
      <c r="DE257" s="230" t="s">
        <v>270</v>
      </c>
      <c r="DF257" s="230" t="s">
        <v>270</v>
      </c>
      <c r="DG257" s="230" t="s">
        <v>270</v>
      </c>
      <c r="DH257" s="230" t="s">
        <v>270</v>
      </c>
      <c r="DI257" s="230" t="s">
        <v>270</v>
      </c>
      <c r="DJ257" s="230" t="s">
        <v>270</v>
      </c>
      <c r="DK257" s="230" t="s">
        <v>270</v>
      </c>
      <c r="DL257" s="230" t="s">
        <v>270</v>
      </c>
      <c r="DM257" s="230" t="s">
        <v>270</v>
      </c>
      <c r="DN257" s="230" t="s">
        <v>270</v>
      </c>
      <c r="DO257" s="230" t="s">
        <v>270</v>
      </c>
      <c r="DP257" s="230" t="s">
        <v>270</v>
      </c>
      <c r="DQ257" s="230" t="s">
        <v>270</v>
      </c>
      <c r="DR257" s="230" t="s">
        <v>270</v>
      </c>
      <c r="DS257" s="230" t="s">
        <v>270</v>
      </c>
      <c r="DT257" s="230" t="s">
        <v>270</v>
      </c>
      <c r="DU257" s="230" t="s">
        <v>270</v>
      </c>
      <c r="DV257" s="230" t="s">
        <v>270</v>
      </c>
      <c r="DW257" s="230" t="s">
        <v>270</v>
      </c>
      <c r="DX257" s="230" t="s">
        <v>270</v>
      </c>
      <c r="DY257" s="230" t="s">
        <v>270</v>
      </c>
      <c r="DZ257" s="230" t="s">
        <v>270</v>
      </c>
      <c r="EA257" s="230" t="s">
        <v>270</v>
      </c>
      <c r="EB257" s="230" t="s">
        <v>270</v>
      </c>
      <c r="EC257" s="230" t="s">
        <v>270</v>
      </c>
      <c r="ED257" s="230" t="s">
        <v>270</v>
      </c>
      <c r="EE257" s="230" t="s">
        <v>270</v>
      </c>
      <c r="EF257" s="230" t="s">
        <v>270</v>
      </c>
      <c r="EG257" s="230" t="s">
        <v>270</v>
      </c>
      <c r="EH257" s="230" t="s">
        <v>270</v>
      </c>
      <c r="EI257" s="230" t="s">
        <v>270</v>
      </c>
      <c r="EJ257" s="230" t="s">
        <v>270</v>
      </c>
      <c r="EK257" s="230" t="s">
        <v>270</v>
      </c>
      <c r="EL257" s="230" t="s">
        <v>270</v>
      </c>
      <c r="EM257" s="230" t="s">
        <v>270</v>
      </c>
      <c r="EN257" s="230" t="s">
        <v>270</v>
      </c>
      <c r="EO257" s="230" t="s">
        <v>270</v>
      </c>
      <c r="EP257" s="230" t="s">
        <v>270</v>
      </c>
      <c r="EQ257" s="230" t="s">
        <v>270</v>
      </c>
      <c r="ER257" s="230" t="s">
        <v>270</v>
      </c>
      <c r="ES257" s="230" t="s">
        <v>328</v>
      </c>
      <c r="ET257" s="230" t="s">
        <v>270</v>
      </c>
      <c r="EU257" s="230" t="s">
        <v>270</v>
      </c>
      <c r="EV257" s="230" t="s">
        <v>270</v>
      </c>
      <c r="EW257" s="230" t="s">
        <v>270</v>
      </c>
      <c r="EX257" s="230" t="s">
        <v>270</v>
      </c>
      <c r="EY257" s="230" t="s">
        <v>270</v>
      </c>
      <c r="EZ257" s="230" t="s">
        <v>270</v>
      </c>
      <c r="FA257" s="230" t="s">
        <v>270</v>
      </c>
      <c r="FB257" s="230" t="s">
        <v>270</v>
      </c>
      <c r="FC257" s="230" t="s">
        <v>270</v>
      </c>
      <c r="FD257" s="230" t="s">
        <v>270</v>
      </c>
      <c r="FE257" s="230" t="s">
        <v>270</v>
      </c>
      <c r="FF257" s="230" t="s">
        <v>270</v>
      </c>
      <c r="FG257" s="230" t="s">
        <v>270</v>
      </c>
      <c r="FH257" s="230" t="s">
        <v>270</v>
      </c>
      <c r="FI257" s="230" t="s">
        <v>270</v>
      </c>
      <c r="FJ257" s="230" t="s">
        <v>270</v>
      </c>
      <c r="FK257" s="230" t="s">
        <v>270</v>
      </c>
      <c r="FL257" s="230" t="s">
        <v>270</v>
      </c>
      <c r="FM257" s="230" t="s">
        <v>270</v>
      </c>
      <c r="FN257" s="230" t="s">
        <v>270</v>
      </c>
      <c r="FO257" s="230" t="s">
        <v>270</v>
      </c>
      <c r="FP257" s="230" t="s">
        <v>270</v>
      </c>
      <c r="FQ257" s="230" t="s">
        <v>270</v>
      </c>
      <c r="FR257" s="230" t="s">
        <v>270</v>
      </c>
      <c r="FS257" s="230" t="s">
        <v>270</v>
      </c>
      <c r="FT257" s="230" t="s">
        <v>270</v>
      </c>
      <c r="FU257" s="230" t="s">
        <v>270</v>
      </c>
      <c r="FV257" s="230" t="s">
        <v>270</v>
      </c>
      <c r="FW257" s="230" t="s">
        <v>270</v>
      </c>
      <c r="FX257" s="230" t="s">
        <v>270</v>
      </c>
      <c r="FY257" s="230" t="s">
        <v>270</v>
      </c>
      <c r="FZ257" s="230" t="s">
        <v>270</v>
      </c>
      <c r="GA257" s="230" t="s">
        <v>270</v>
      </c>
      <c r="GB257" s="230" t="s">
        <v>270</v>
      </c>
      <c r="GC257" s="230" t="s">
        <v>270</v>
      </c>
      <c r="GD257" s="230" t="s">
        <v>270</v>
      </c>
      <c r="GE257" s="230" t="s">
        <v>270</v>
      </c>
      <c r="GF257" s="230" t="s">
        <v>270</v>
      </c>
      <c r="GG257" s="230" t="s">
        <v>270</v>
      </c>
      <c r="GH257" s="230" t="s">
        <v>270</v>
      </c>
      <c r="GI257" s="230" t="s">
        <v>270</v>
      </c>
      <c r="GJ257" s="230" t="s">
        <v>270</v>
      </c>
      <c r="GK257" s="230" t="s">
        <v>270</v>
      </c>
      <c r="GL257" s="230" t="s">
        <v>270</v>
      </c>
      <c r="GM257" s="230" t="s">
        <v>270</v>
      </c>
      <c r="GN257" s="230" t="s">
        <v>270</v>
      </c>
      <c r="GO257" s="230" t="s">
        <v>270</v>
      </c>
      <c r="GP257" s="228"/>
      <c r="GQ257" s="229" cm="1">
        <f t="array" ref="GQ257">IF(OR(N257:ER257='Annex.1　DeclarationDesired'!$F$30),ROW(),"")</f>
        <v>257</v>
      </c>
      <c r="GR257" s="229"/>
    </row>
    <row r="258" spans="1:200" s="230" customFormat="1" ht="20.65" customHeight="1">
      <c r="A258" s="242" t="s">
        <v>1321</v>
      </c>
      <c r="B258" s="241" t="s">
        <v>1242</v>
      </c>
      <c r="C258" s="235" t="s">
        <v>502</v>
      </c>
      <c r="D258" s="235" t="s">
        <v>1290</v>
      </c>
      <c r="E258" s="235"/>
      <c r="F258" s="235" t="s">
        <v>1322</v>
      </c>
      <c r="G258" s="235" t="s">
        <v>1244</v>
      </c>
      <c r="H258" s="235" t="s">
        <v>315</v>
      </c>
      <c r="I258" s="235" t="s">
        <v>1293</v>
      </c>
      <c r="J258" s="235" t="s">
        <v>315</v>
      </c>
      <c r="K258" s="235" t="s">
        <v>1293</v>
      </c>
      <c r="L258" s="235" t="s">
        <v>268</v>
      </c>
      <c r="M258" s="230" t="s">
        <v>298</v>
      </c>
      <c r="N258" s="230">
        <v>38050</v>
      </c>
      <c r="BH258" s="230" t="s">
        <v>270</v>
      </c>
      <c r="BI258" s="230" t="s">
        <v>270</v>
      </c>
      <c r="BJ258" s="230" t="s">
        <v>270</v>
      </c>
      <c r="BK258" s="230" t="s">
        <v>270</v>
      </c>
      <c r="BL258" s="230" t="s">
        <v>270</v>
      </c>
      <c r="BM258" s="230" t="s">
        <v>270</v>
      </c>
      <c r="BN258" s="230" t="s">
        <v>270</v>
      </c>
      <c r="BO258" s="230" t="s">
        <v>270</v>
      </c>
      <c r="BP258" s="230" t="s">
        <v>270</v>
      </c>
      <c r="BQ258" s="230" t="s">
        <v>270</v>
      </c>
      <c r="BR258" s="230" t="s">
        <v>270</v>
      </c>
      <c r="BS258" s="230" t="s">
        <v>270</v>
      </c>
      <c r="BT258" s="230" t="s">
        <v>270</v>
      </c>
      <c r="BU258" s="230" t="s">
        <v>270</v>
      </c>
      <c r="BV258" s="230" t="s">
        <v>270</v>
      </c>
      <c r="BW258" s="230" t="s">
        <v>270</v>
      </c>
      <c r="BX258" s="230" t="s">
        <v>270</v>
      </c>
      <c r="BY258" s="230" t="s">
        <v>270</v>
      </c>
      <c r="BZ258" s="230" t="s">
        <v>270</v>
      </c>
      <c r="CA258" s="230" t="s">
        <v>270</v>
      </c>
      <c r="CB258" s="230" t="s">
        <v>270</v>
      </c>
      <c r="CC258" s="230" t="s">
        <v>270</v>
      </c>
      <c r="CD258" s="230" t="s">
        <v>270</v>
      </c>
      <c r="CE258" s="230" t="s">
        <v>270</v>
      </c>
      <c r="CF258" s="230" t="s">
        <v>270</v>
      </c>
      <c r="CG258" s="230" t="s">
        <v>270</v>
      </c>
      <c r="CH258" s="230" t="s">
        <v>270</v>
      </c>
      <c r="CI258" s="230" t="s">
        <v>270</v>
      </c>
      <c r="CJ258" s="230" t="s">
        <v>270</v>
      </c>
      <c r="CK258" s="230" t="s">
        <v>270</v>
      </c>
      <c r="CL258" s="230" t="s">
        <v>270</v>
      </c>
      <c r="CM258" s="230" t="s">
        <v>270</v>
      </c>
      <c r="CN258" s="230" t="s">
        <v>270</v>
      </c>
      <c r="CO258" s="230" t="s">
        <v>270</v>
      </c>
      <c r="CP258" s="230" t="s">
        <v>270</v>
      </c>
      <c r="CQ258" s="230" t="s">
        <v>270</v>
      </c>
      <c r="CR258" s="230" t="s">
        <v>270</v>
      </c>
      <c r="CS258" s="230" t="s">
        <v>270</v>
      </c>
      <c r="CT258" s="230" t="s">
        <v>270</v>
      </c>
      <c r="CU258" s="230" t="s">
        <v>270</v>
      </c>
      <c r="CV258" s="230" t="s">
        <v>270</v>
      </c>
      <c r="CW258" s="230" t="s">
        <v>270</v>
      </c>
      <c r="CX258" s="230" t="s">
        <v>270</v>
      </c>
      <c r="CY258" s="230" t="s">
        <v>270</v>
      </c>
      <c r="CZ258" s="230" t="s">
        <v>270</v>
      </c>
      <c r="DA258" s="230" t="s">
        <v>270</v>
      </c>
      <c r="DB258" s="230" t="s">
        <v>270</v>
      </c>
      <c r="DC258" s="230" t="s">
        <v>270</v>
      </c>
      <c r="DD258" s="230" t="s">
        <v>270</v>
      </c>
      <c r="DE258" s="230" t="s">
        <v>270</v>
      </c>
      <c r="DF258" s="230" t="s">
        <v>270</v>
      </c>
      <c r="DG258" s="230" t="s">
        <v>270</v>
      </c>
      <c r="DH258" s="230" t="s">
        <v>270</v>
      </c>
      <c r="DI258" s="230" t="s">
        <v>270</v>
      </c>
      <c r="DJ258" s="230" t="s">
        <v>270</v>
      </c>
      <c r="DK258" s="230" t="s">
        <v>270</v>
      </c>
      <c r="DL258" s="230" t="s">
        <v>270</v>
      </c>
      <c r="DM258" s="230" t="s">
        <v>270</v>
      </c>
      <c r="DN258" s="230" t="s">
        <v>270</v>
      </c>
      <c r="DO258" s="230" t="s">
        <v>270</v>
      </c>
      <c r="DP258" s="230" t="s">
        <v>270</v>
      </c>
      <c r="DQ258" s="230" t="s">
        <v>270</v>
      </c>
      <c r="DR258" s="230" t="s">
        <v>270</v>
      </c>
      <c r="DS258" s="230" t="s">
        <v>270</v>
      </c>
      <c r="DT258" s="230" t="s">
        <v>270</v>
      </c>
      <c r="DU258" s="230" t="s">
        <v>270</v>
      </c>
      <c r="DV258" s="230" t="s">
        <v>270</v>
      </c>
      <c r="DW258" s="230" t="s">
        <v>270</v>
      </c>
      <c r="DX258" s="230" t="s">
        <v>270</v>
      </c>
      <c r="DY258" s="230" t="s">
        <v>270</v>
      </c>
      <c r="DZ258" s="230" t="s">
        <v>270</v>
      </c>
      <c r="EA258" s="230" t="s">
        <v>270</v>
      </c>
      <c r="EB258" s="230" t="s">
        <v>270</v>
      </c>
      <c r="EC258" s="230" t="s">
        <v>270</v>
      </c>
      <c r="ED258" s="230" t="s">
        <v>270</v>
      </c>
      <c r="EE258" s="230" t="s">
        <v>270</v>
      </c>
      <c r="EF258" s="230" t="s">
        <v>270</v>
      </c>
      <c r="EG258" s="230" t="s">
        <v>270</v>
      </c>
      <c r="EH258" s="230" t="s">
        <v>270</v>
      </c>
      <c r="EI258" s="230" t="s">
        <v>270</v>
      </c>
      <c r="EJ258" s="230" t="s">
        <v>270</v>
      </c>
      <c r="EK258" s="230" t="s">
        <v>270</v>
      </c>
      <c r="EL258" s="230" t="s">
        <v>270</v>
      </c>
      <c r="EM258" s="230" t="s">
        <v>270</v>
      </c>
      <c r="EN258" s="230" t="s">
        <v>270</v>
      </c>
      <c r="EO258" s="230" t="s">
        <v>270</v>
      </c>
      <c r="EP258" s="230" t="s">
        <v>270</v>
      </c>
      <c r="EQ258" s="230" t="s">
        <v>270</v>
      </c>
      <c r="ER258" s="230" t="s">
        <v>270</v>
      </c>
      <c r="ES258" s="230" t="s">
        <v>328</v>
      </c>
      <c r="ET258" s="230" t="s">
        <v>270</v>
      </c>
      <c r="EU258" s="230" t="s">
        <v>270</v>
      </c>
      <c r="EV258" s="230" t="s">
        <v>270</v>
      </c>
      <c r="EW258" s="230" t="s">
        <v>270</v>
      </c>
      <c r="EX258" s="230" t="s">
        <v>270</v>
      </c>
      <c r="EY258" s="230" t="s">
        <v>270</v>
      </c>
      <c r="EZ258" s="230" t="s">
        <v>270</v>
      </c>
      <c r="FA258" s="230" t="s">
        <v>270</v>
      </c>
      <c r="FB258" s="230" t="s">
        <v>270</v>
      </c>
      <c r="FC258" s="230" t="s">
        <v>270</v>
      </c>
      <c r="FD258" s="230" t="s">
        <v>270</v>
      </c>
      <c r="FE258" s="230" t="s">
        <v>270</v>
      </c>
      <c r="FF258" s="230" t="s">
        <v>270</v>
      </c>
      <c r="FG258" s="230" t="s">
        <v>270</v>
      </c>
      <c r="FH258" s="230" t="s">
        <v>270</v>
      </c>
      <c r="FI258" s="230" t="s">
        <v>270</v>
      </c>
      <c r="FJ258" s="230" t="s">
        <v>270</v>
      </c>
      <c r="FK258" s="230" t="s">
        <v>270</v>
      </c>
      <c r="FL258" s="230" t="s">
        <v>270</v>
      </c>
      <c r="FM258" s="230" t="s">
        <v>270</v>
      </c>
      <c r="FN258" s="230" t="s">
        <v>270</v>
      </c>
      <c r="FO258" s="230" t="s">
        <v>270</v>
      </c>
      <c r="FP258" s="230" t="s">
        <v>270</v>
      </c>
      <c r="FQ258" s="230" t="s">
        <v>270</v>
      </c>
      <c r="FR258" s="230" t="s">
        <v>270</v>
      </c>
      <c r="FS258" s="230" t="s">
        <v>270</v>
      </c>
      <c r="FT258" s="230" t="s">
        <v>270</v>
      </c>
      <c r="FU258" s="230" t="s">
        <v>270</v>
      </c>
      <c r="FV258" s="230" t="s">
        <v>270</v>
      </c>
      <c r="FW258" s="230" t="s">
        <v>270</v>
      </c>
      <c r="FX258" s="230" t="s">
        <v>270</v>
      </c>
      <c r="FY258" s="230" t="s">
        <v>270</v>
      </c>
      <c r="FZ258" s="230" t="s">
        <v>270</v>
      </c>
      <c r="GA258" s="230" t="s">
        <v>270</v>
      </c>
      <c r="GB258" s="230" t="s">
        <v>270</v>
      </c>
      <c r="GC258" s="230" t="s">
        <v>270</v>
      </c>
      <c r="GD258" s="230" t="s">
        <v>270</v>
      </c>
      <c r="GE258" s="230" t="s">
        <v>270</v>
      </c>
      <c r="GF258" s="230" t="s">
        <v>270</v>
      </c>
      <c r="GG258" s="230" t="s">
        <v>270</v>
      </c>
      <c r="GH258" s="230" t="s">
        <v>270</v>
      </c>
      <c r="GI258" s="230" t="s">
        <v>270</v>
      </c>
      <c r="GJ258" s="230" t="s">
        <v>270</v>
      </c>
      <c r="GK258" s="230" t="s">
        <v>270</v>
      </c>
      <c r="GL258" s="230" t="s">
        <v>270</v>
      </c>
      <c r="GM258" s="230" t="s">
        <v>270</v>
      </c>
      <c r="GN258" s="230" t="s">
        <v>270</v>
      </c>
      <c r="GO258" s="230" t="s">
        <v>270</v>
      </c>
      <c r="GP258" s="228"/>
      <c r="GQ258" s="229" cm="1">
        <f t="array" ref="GQ258">IF(OR(N258:ER258='Annex.1　DeclarationDesired'!$F$30),ROW(),"")</f>
        <v>258</v>
      </c>
      <c r="GR258" s="229"/>
    </row>
    <row r="259" spans="1:200" s="230" customFormat="1" ht="20.65" customHeight="1">
      <c r="A259" s="242" t="s">
        <v>1323</v>
      </c>
      <c r="B259" s="241" t="s">
        <v>1242</v>
      </c>
      <c r="C259" s="235" t="s">
        <v>502</v>
      </c>
      <c r="D259" s="235" t="s">
        <v>1290</v>
      </c>
      <c r="E259" s="235"/>
      <c r="F259" s="235" t="s">
        <v>1324</v>
      </c>
      <c r="G259" s="235" t="s">
        <v>1244</v>
      </c>
      <c r="H259" s="235" t="s">
        <v>315</v>
      </c>
      <c r="I259" s="235" t="s">
        <v>1293</v>
      </c>
      <c r="J259" s="235" t="s">
        <v>315</v>
      </c>
      <c r="K259" s="235" t="s">
        <v>1293</v>
      </c>
      <c r="L259" s="235" t="s">
        <v>268</v>
      </c>
      <c r="M259" s="230" t="s">
        <v>298</v>
      </c>
      <c r="N259" s="230">
        <v>38010</v>
      </c>
      <c r="BH259" s="230" t="s">
        <v>270</v>
      </c>
      <c r="BI259" s="230" t="s">
        <v>270</v>
      </c>
      <c r="BJ259" s="230" t="s">
        <v>270</v>
      </c>
      <c r="BK259" s="230" t="s">
        <v>270</v>
      </c>
      <c r="BL259" s="230" t="s">
        <v>270</v>
      </c>
      <c r="BM259" s="230" t="s">
        <v>270</v>
      </c>
      <c r="BN259" s="230" t="s">
        <v>270</v>
      </c>
      <c r="BO259" s="230" t="s">
        <v>270</v>
      </c>
      <c r="BP259" s="230" t="s">
        <v>270</v>
      </c>
      <c r="BQ259" s="230" t="s">
        <v>270</v>
      </c>
      <c r="BR259" s="230" t="s">
        <v>270</v>
      </c>
      <c r="BS259" s="230" t="s">
        <v>270</v>
      </c>
      <c r="BT259" s="230" t="s">
        <v>270</v>
      </c>
      <c r="BU259" s="230" t="s">
        <v>270</v>
      </c>
      <c r="BV259" s="230" t="s">
        <v>270</v>
      </c>
      <c r="BW259" s="230" t="s">
        <v>270</v>
      </c>
      <c r="BX259" s="230" t="s">
        <v>270</v>
      </c>
      <c r="BY259" s="230" t="s">
        <v>270</v>
      </c>
      <c r="BZ259" s="230" t="s">
        <v>270</v>
      </c>
      <c r="CA259" s="230" t="s">
        <v>270</v>
      </c>
      <c r="CB259" s="230" t="s">
        <v>270</v>
      </c>
      <c r="CC259" s="230" t="s">
        <v>270</v>
      </c>
      <c r="CD259" s="230" t="s">
        <v>270</v>
      </c>
      <c r="CE259" s="230" t="s">
        <v>270</v>
      </c>
      <c r="CF259" s="230" t="s">
        <v>270</v>
      </c>
      <c r="CG259" s="230" t="s">
        <v>270</v>
      </c>
      <c r="CH259" s="230" t="s">
        <v>270</v>
      </c>
      <c r="CI259" s="230" t="s">
        <v>270</v>
      </c>
      <c r="CJ259" s="230" t="s">
        <v>270</v>
      </c>
      <c r="CK259" s="230" t="s">
        <v>270</v>
      </c>
      <c r="CL259" s="230" t="s">
        <v>270</v>
      </c>
      <c r="CM259" s="230" t="s">
        <v>270</v>
      </c>
      <c r="CN259" s="230" t="s">
        <v>270</v>
      </c>
      <c r="CO259" s="230" t="s">
        <v>270</v>
      </c>
      <c r="CP259" s="230" t="s">
        <v>270</v>
      </c>
      <c r="CQ259" s="230" t="s">
        <v>270</v>
      </c>
      <c r="CR259" s="230" t="s">
        <v>270</v>
      </c>
      <c r="CS259" s="230" t="s">
        <v>270</v>
      </c>
      <c r="CT259" s="230" t="s">
        <v>270</v>
      </c>
      <c r="CU259" s="230" t="s">
        <v>270</v>
      </c>
      <c r="CV259" s="230" t="s">
        <v>270</v>
      </c>
      <c r="CW259" s="230" t="s">
        <v>270</v>
      </c>
      <c r="CX259" s="230" t="s">
        <v>270</v>
      </c>
      <c r="CY259" s="230" t="s">
        <v>270</v>
      </c>
      <c r="CZ259" s="230" t="s">
        <v>270</v>
      </c>
      <c r="DA259" s="230" t="s">
        <v>270</v>
      </c>
      <c r="DB259" s="230" t="s">
        <v>270</v>
      </c>
      <c r="DC259" s="230" t="s">
        <v>270</v>
      </c>
      <c r="DD259" s="230" t="s">
        <v>270</v>
      </c>
      <c r="DE259" s="230" t="s">
        <v>270</v>
      </c>
      <c r="DF259" s="230" t="s">
        <v>270</v>
      </c>
      <c r="DG259" s="230" t="s">
        <v>270</v>
      </c>
      <c r="DH259" s="230" t="s">
        <v>270</v>
      </c>
      <c r="DI259" s="230" t="s">
        <v>270</v>
      </c>
      <c r="DJ259" s="230" t="s">
        <v>270</v>
      </c>
      <c r="DK259" s="230" t="s">
        <v>270</v>
      </c>
      <c r="DL259" s="230" t="s">
        <v>270</v>
      </c>
      <c r="DM259" s="230" t="s">
        <v>270</v>
      </c>
      <c r="DN259" s="230" t="s">
        <v>270</v>
      </c>
      <c r="DO259" s="230" t="s">
        <v>270</v>
      </c>
      <c r="DP259" s="230" t="s">
        <v>270</v>
      </c>
      <c r="DQ259" s="230" t="s">
        <v>270</v>
      </c>
      <c r="DR259" s="230" t="s">
        <v>270</v>
      </c>
      <c r="DS259" s="230" t="s">
        <v>270</v>
      </c>
      <c r="DT259" s="230" t="s">
        <v>270</v>
      </c>
      <c r="DU259" s="230" t="s">
        <v>270</v>
      </c>
      <c r="DV259" s="230" t="s">
        <v>270</v>
      </c>
      <c r="DW259" s="230" t="s">
        <v>270</v>
      </c>
      <c r="DX259" s="230" t="s">
        <v>270</v>
      </c>
      <c r="DY259" s="230" t="s">
        <v>270</v>
      </c>
      <c r="DZ259" s="230" t="s">
        <v>270</v>
      </c>
      <c r="EA259" s="230" t="s">
        <v>270</v>
      </c>
      <c r="EB259" s="230" t="s">
        <v>270</v>
      </c>
      <c r="EC259" s="230" t="s">
        <v>270</v>
      </c>
      <c r="ED259" s="230" t="s">
        <v>270</v>
      </c>
      <c r="EE259" s="230" t="s">
        <v>270</v>
      </c>
      <c r="EF259" s="230" t="s">
        <v>270</v>
      </c>
      <c r="EG259" s="230" t="s">
        <v>270</v>
      </c>
      <c r="EH259" s="230" t="s">
        <v>270</v>
      </c>
      <c r="EI259" s="230" t="s">
        <v>270</v>
      </c>
      <c r="EJ259" s="230" t="s">
        <v>270</v>
      </c>
      <c r="EK259" s="230" t="s">
        <v>270</v>
      </c>
      <c r="EL259" s="230" t="s">
        <v>270</v>
      </c>
      <c r="EM259" s="230" t="s">
        <v>270</v>
      </c>
      <c r="EN259" s="230" t="s">
        <v>270</v>
      </c>
      <c r="EO259" s="230" t="s">
        <v>270</v>
      </c>
      <c r="EP259" s="230" t="s">
        <v>270</v>
      </c>
      <c r="EQ259" s="230" t="s">
        <v>270</v>
      </c>
      <c r="ER259" s="230" t="s">
        <v>270</v>
      </c>
      <c r="ES259" s="230" t="s">
        <v>328</v>
      </c>
      <c r="ET259" s="230" t="s">
        <v>270</v>
      </c>
      <c r="EU259" s="230" t="s">
        <v>270</v>
      </c>
      <c r="EV259" s="230" t="s">
        <v>270</v>
      </c>
      <c r="EW259" s="230" t="s">
        <v>270</v>
      </c>
      <c r="EX259" s="230" t="s">
        <v>270</v>
      </c>
      <c r="EY259" s="230" t="s">
        <v>270</v>
      </c>
      <c r="EZ259" s="230" t="s">
        <v>270</v>
      </c>
      <c r="FA259" s="230" t="s">
        <v>270</v>
      </c>
      <c r="FB259" s="230" t="s">
        <v>270</v>
      </c>
      <c r="FC259" s="230" t="s">
        <v>270</v>
      </c>
      <c r="FD259" s="230" t="s">
        <v>270</v>
      </c>
      <c r="FE259" s="230" t="s">
        <v>270</v>
      </c>
      <c r="FF259" s="230" t="s">
        <v>270</v>
      </c>
      <c r="FG259" s="230" t="s">
        <v>270</v>
      </c>
      <c r="FH259" s="230" t="s">
        <v>270</v>
      </c>
      <c r="FI259" s="230" t="s">
        <v>270</v>
      </c>
      <c r="FJ259" s="230" t="s">
        <v>270</v>
      </c>
      <c r="FK259" s="230" t="s">
        <v>270</v>
      </c>
      <c r="FL259" s="230" t="s">
        <v>270</v>
      </c>
      <c r="FM259" s="230" t="s">
        <v>270</v>
      </c>
      <c r="FN259" s="230" t="s">
        <v>270</v>
      </c>
      <c r="FO259" s="230" t="s">
        <v>270</v>
      </c>
      <c r="FP259" s="230" t="s">
        <v>270</v>
      </c>
      <c r="FQ259" s="230" t="s">
        <v>270</v>
      </c>
      <c r="FR259" s="230" t="s">
        <v>270</v>
      </c>
      <c r="FS259" s="230" t="s">
        <v>270</v>
      </c>
      <c r="FT259" s="230" t="s">
        <v>270</v>
      </c>
      <c r="FU259" s="230" t="s">
        <v>270</v>
      </c>
      <c r="FV259" s="230" t="s">
        <v>270</v>
      </c>
      <c r="FW259" s="230" t="s">
        <v>270</v>
      </c>
      <c r="FX259" s="230" t="s">
        <v>270</v>
      </c>
      <c r="FY259" s="230" t="s">
        <v>270</v>
      </c>
      <c r="FZ259" s="230" t="s">
        <v>270</v>
      </c>
      <c r="GA259" s="230" t="s">
        <v>270</v>
      </c>
      <c r="GB259" s="230" t="s">
        <v>270</v>
      </c>
      <c r="GC259" s="230" t="s">
        <v>270</v>
      </c>
      <c r="GD259" s="230" t="s">
        <v>270</v>
      </c>
      <c r="GE259" s="230" t="s">
        <v>270</v>
      </c>
      <c r="GF259" s="230" t="s">
        <v>270</v>
      </c>
      <c r="GG259" s="230" t="s">
        <v>270</v>
      </c>
      <c r="GH259" s="230" t="s">
        <v>270</v>
      </c>
      <c r="GI259" s="230" t="s">
        <v>270</v>
      </c>
      <c r="GJ259" s="230" t="s">
        <v>270</v>
      </c>
      <c r="GK259" s="230" t="s">
        <v>270</v>
      </c>
      <c r="GL259" s="230" t="s">
        <v>270</v>
      </c>
      <c r="GM259" s="230" t="s">
        <v>270</v>
      </c>
      <c r="GN259" s="230" t="s">
        <v>270</v>
      </c>
      <c r="GO259" s="230" t="s">
        <v>270</v>
      </c>
      <c r="GP259" s="228"/>
      <c r="GQ259" s="229" cm="1">
        <f t="array" ref="GQ259">IF(OR(N259:ER259='Annex.1　DeclarationDesired'!$F$30),ROW(),"")</f>
        <v>259</v>
      </c>
      <c r="GR259" s="229"/>
    </row>
    <row r="260" spans="1:200" s="230" customFormat="1" ht="20.65" customHeight="1">
      <c r="A260" s="242" t="s">
        <v>1325</v>
      </c>
      <c r="B260" s="241" t="s">
        <v>1242</v>
      </c>
      <c r="C260" s="235" t="s">
        <v>502</v>
      </c>
      <c r="D260" s="235" t="s">
        <v>1290</v>
      </c>
      <c r="E260" s="235"/>
      <c r="F260" s="235" t="s">
        <v>1326</v>
      </c>
      <c r="G260" s="235" t="s">
        <v>1244</v>
      </c>
      <c r="H260" s="235" t="s">
        <v>315</v>
      </c>
      <c r="I260" s="235" t="s">
        <v>1293</v>
      </c>
      <c r="J260" s="235" t="s">
        <v>315</v>
      </c>
      <c r="K260" s="235" t="s">
        <v>1293</v>
      </c>
      <c r="L260" s="235" t="s">
        <v>268</v>
      </c>
      <c r="M260" s="230" t="s">
        <v>298</v>
      </c>
      <c r="N260" s="230">
        <v>38050</v>
      </c>
      <c r="BH260" s="230" t="s">
        <v>270</v>
      </c>
      <c r="BI260" s="230" t="s">
        <v>270</v>
      </c>
      <c r="BJ260" s="230" t="s">
        <v>270</v>
      </c>
      <c r="BK260" s="230" t="s">
        <v>270</v>
      </c>
      <c r="BL260" s="230" t="s">
        <v>270</v>
      </c>
      <c r="BM260" s="230" t="s">
        <v>270</v>
      </c>
      <c r="BN260" s="230" t="s">
        <v>270</v>
      </c>
      <c r="BO260" s="230" t="s">
        <v>270</v>
      </c>
      <c r="BP260" s="230" t="s">
        <v>270</v>
      </c>
      <c r="BQ260" s="230" t="s">
        <v>270</v>
      </c>
      <c r="BR260" s="230" t="s">
        <v>270</v>
      </c>
      <c r="BS260" s="230" t="s">
        <v>270</v>
      </c>
      <c r="BT260" s="230" t="s">
        <v>270</v>
      </c>
      <c r="BU260" s="230" t="s">
        <v>270</v>
      </c>
      <c r="BV260" s="230" t="s">
        <v>270</v>
      </c>
      <c r="BW260" s="230" t="s">
        <v>270</v>
      </c>
      <c r="BX260" s="230" t="s">
        <v>270</v>
      </c>
      <c r="BY260" s="230" t="s">
        <v>270</v>
      </c>
      <c r="BZ260" s="230" t="s">
        <v>270</v>
      </c>
      <c r="CA260" s="230" t="s">
        <v>270</v>
      </c>
      <c r="CB260" s="230" t="s">
        <v>270</v>
      </c>
      <c r="CC260" s="230" t="s">
        <v>270</v>
      </c>
      <c r="CD260" s="230" t="s">
        <v>270</v>
      </c>
      <c r="CE260" s="230" t="s">
        <v>270</v>
      </c>
      <c r="CF260" s="230" t="s">
        <v>270</v>
      </c>
      <c r="CG260" s="230" t="s">
        <v>270</v>
      </c>
      <c r="CH260" s="230" t="s">
        <v>270</v>
      </c>
      <c r="CI260" s="230" t="s">
        <v>270</v>
      </c>
      <c r="CJ260" s="230" t="s">
        <v>270</v>
      </c>
      <c r="CK260" s="230" t="s">
        <v>270</v>
      </c>
      <c r="CL260" s="230" t="s">
        <v>270</v>
      </c>
      <c r="CM260" s="230" t="s">
        <v>270</v>
      </c>
      <c r="CN260" s="230" t="s">
        <v>270</v>
      </c>
      <c r="CO260" s="230" t="s">
        <v>270</v>
      </c>
      <c r="CP260" s="230" t="s">
        <v>270</v>
      </c>
      <c r="CQ260" s="230" t="s">
        <v>270</v>
      </c>
      <c r="CR260" s="230" t="s">
        <v>270</v>
      </c>
      <c r="CS260" s="230" t="s">
        <v>270</v>
      </c>
      <c r="CT260" s="230" t="s">
        <v>270</v>
      </c>
      <c r="CU260" s="230" t="s">
        <v>270</v>
      </c>
      <c r="CV260" s="230" t="s">
        <v>270</v>
      </c>
      <c r="CW260" s="230" t="s">
        <v>270</v>
      </c>
      <c r="CX260" s="230" t="s">
        <v>270</v>
      </c>
      <c r="CY260" s="230" t="s">
        <v>270</v>
      </c>
      <c r="CZ260" s="230" t="s">
        <v>270</v>
      </c>
      <c r="DA260" s="230" t="s">
        <v>270</v>
      </c>
      <c r="DB260" s="230" t="s">
        <v>270</v>
      </c>
      <c r="DC260" s="230" t="s">
        <v>270</v>
      </c>
      <c r="DD260" s="230" t="s">
        <v>270</v>
      </c>
      <c r="DE260" s="230" t="s">
        <v>270</v>
      </c>
      <c r="DF260" s="230" t="s">
        <v>270</v>
      </c>
      <c r="DG260" s="230" t="s">
        <v>270</v>
      </c>
      <c r="DH260" s="230" t="s">
        <v>270</v>
      </c>
      <c r="DI260" s="230" t="s">
        <v>270</v>
      </c>
      <c r="DJ260" s="230" t="s">
        <v>270</v>
      </c>
      <c r="DK260" s="230" t="s">
        <v>270</v>
      </c>
      <c r="DL260" s="230" t="s">
        <v>270</v>
      </c>
      <c r="DM260" s="230" t="s">
        <v>270</v>
      </c>
      <c r="DN260" s="230" t="s">
        <v>270</v>
      </c>
      <c r="DO260" s="230" t="s">
        <v>270</v>
      </c>
      <c r="DP260" s="230" t="s">
        <v>270</v>
      </c>
      <c r="DQ260" s="230" t="s">
        <v>270</v>
      </c>
      <c r="DR260" s="230" t="s">
        <v>270</v>
      </c>
      <c r="DS260" s="230" t="s">
        <v>270</v>
      </c>
      <c r="DT260" s="230" t="s">
        <v>270</v>
      </c>
      <c r="DU260" s="230" t="s">
        <v>270</v>
      </c>
      <c r="DV260" s="230" t="s">
        <v>270</v>
      </c>
      <c r="DW260" s="230" t="s">
        <v>270</v>
      </c>
      <c r="DX260" s="230" t="s">
        <v>270</v>
      </c>
      <c r="DY260" s="230" t="s">
        <v>270</v>
      </c>
      <c r="DZ260" s="230" t="s">
        <v>270</v>
      </c>
      <c r="EA260" s="230" t="s">
        <v>270</v>
      </c>
      <c r="EB260" s="230" t="s">
        <v>270</v>
      </c>
      <c r="EC260" s="230" t="s">
        <v>270</v>
      </c>
      <c r="ED260" s="230" t="s">
        <v>270</v>
      </c>
      <c r="EE260" s="230" t="s">
        <v>270</v>
      </c>
      <c r="EF260" s="230" t="s">
        <v>270</v>
      </c>
      <c r="EG260" s="230" t="s">
        <v>270</v>
      </c>
      <c r="EH260" s="230" t="s">
        <v>270</v>
      </c>
      <c r="EI260" s="230" t="s">
        <v>270</v>
      </c>
      <c r="EJ260" s="230" t="s">
        <v>270</v>
      </c>
      <c r="EK260" s="230" t="s">
        <v>270</v>
      </c>
      <c r="EL260" s="230" t="s">
        <v>270</v>
      </c>
      <c r="EM260" s="230" t="s">
        <v>270</v>
      </c>
      <c r="EN260" s="230" t="s">
        <v>270</v>
      </c>
      <c r="EO260" s="230" t="s">
        <v>270</v>
      </c>
      <c r="EP260" s="230" t="s">
        <v>270</v>
      </c>
      <c r="EQ260" s="230" t="s">
        <v>270</v>
      </c>
      <c r="ER260" s="230" t="s">
        <v>270</v>
      </c>
      <c r="ES260" s="230" t="s">
        <v>328</v>
      </c>
      <c r="ET260" s="230" t="s">
        <v>270</v>
      </c>
      <c r="EU260" s="230" t="s">
        <v>270</v>
      </c>
      <c r="EV260" s="230" t="s">
        <v>270</v>
      </c>
      <c r="EW260" s="230" t="s">
        <v>270</v>
      </c>
      <c r="EX260" s="230" t="s">
        <v>270</v>
      </c>
      <c r="EY260" s="230" t="s">
        <v>270</v>
      </c>
      <c r="EZ260" s="230" t="s">
        <v>270</v>
      </c>
      <c r="FA260" s="230" t="s">
        <v>270</v>
      </c>
      <c r="FB260" s="230" t="s">
        <v>270</v>
      </c>
      <c r="FC260" s="230" t="s">
        <v>270</v>
      </c>
      <c r="FD260" s="230" t="s">
        <v>270</v>
      </c>
      <c r="FE260" s="230" t="s">
        <v>270</v>
      </c>
      <c r="FF260" s="230" t="s">
        <v>270</v>
      </c>
      <c r="FG260" s="230" t="s">
        <v>270</v>
      </c>
      <c r="FH260" s="230" t="s">
        <v>270</v>
      </c>
      <c r="FI260" s="230" t="s">
        <v>270</v>
      </c>
      <c r="FJ260" s="230" t="s">
        <v>270</v>
      </c>
      <c r="FK260" s="230" t="s">
        <v>270</v>
      </c>
      <c r="FL260" s="230" t="s">
        <v>270</v>
      </c>
      <c r="FM260" s="230" t="s">
        <v>270</v>
      </c>
      <c r="FN260" s="230" t="s">
        <v>270</v>
      </c>
      <c r="FO260" s="230" t="s">
        <v>270</v>
      </c>
      <c r="FP260" s="230" t="s">
        <v>270</v>
      </c>
      <c r="FQ260" s="230" t="s">
        <v>270</v>
      </c>
      <c r="FR260" s="230" t="s">
        <v>270</v>
      </c>
      <c r="FS260" s="230" t="s">
        <v>270</v>
      </c>
      <c r="FT260" s="230" t="s">
        <v>270</v>
      </c>
      <c r="FU260" s="230" t="s">
        <v>270</v>
      </c>
      <c r="FV260" s="230" t="s">
        <v>270</v>
      </c>
      <c r="FW260" s="230" t="s">
        <v>270</v>
      </c>
      <c r="FX260" s="230" t="s">
        <v>270</v>
      </c>
      <c r="FY260" s="230" t="s">
        <v>270</v>
      </c>
      <c r="FZ260" s="230" t="s">
        <v>270</v>
      </c>
      <c r="GA260" s="230" t="s">
        <v>270</v>
      </c>
      <c r="GB260" s="230" t="s">
        <v>270</v>
      </c>
      <c r="GC260" s="230" t="s">
        <v>270</v>
      </c>
      <c r="GD260" s="230" t="s">
        <v>270</v>
      </c>
      <c r="GE260" s="230" t="s">
        <v>270</v>
      </c>
      <c r="GF260" s="230" t="s">
        <v>270</v>
      </c>
      <c r="GG260" s="230" t="s">
        <v>270</v>
      </c>
      <c r="GH260" s="230" t="s">
        <v>270</v>
      </c>
      <c r="GI260" s="230" t="s">
        <v>270</v>
      </c>
      <c r="GJ260" s="230" t="s">
        <v>270</v>
      </c>
      <c r="GK260" s="230" t="s">
        <v>270</v>
      </c>
      <c r="GL260" s="230" t="s">
        <v>270</v>
      </c>
      <c r="GM260" s="230" t="s">
        <v>270</v>
      </c>
      <c r="GN260" s="230" t="s">
        <v>270</v>
      </c>
      <c r="GO260" s="230" t="s">
        <v>270</v>
      </c>
      <c r="GP260" s="228"/>
      <c r="GQ260" s="229" cm="1">
        <f t="array" ref="GQ260">IF(OR(N260:ER260='Annex.1　DeclarationDesired'!$F$30),ROW(),"")</f>
        <v>260</v>
      </c>
      <c r="GR260" s="229"/>
    </row>
    <row r="261" spans="1:200" s="230" customFormat="1" ht="20.65" customHeight="1">
      <c r="A261" s="242" t="s">
        <v>1327</v>
      </c>
      <c r="B261" s="241" t="s">
        <v>1242</v>
      </c>
      <c r="C261" s="235" t="s">
        <v>502</v>
      </c>
      <c r="D261" s="235" t="s">
        <v>1290</v>
      </c>
      <c r="E261" s="235"/>
      <c r="F261" s="235" t="s">
        <v>1328</v>
      </c>
      <c r="G261" s="235" t="s">
        <v>1244</v>
      </c>
      <c r="H261" s="235" t="s">
        <v>315</v>
      </c>
      <c r="I261" s="235" t="s">
        <v>1293</v>
      </c>
      <c r="J261" s="235" t="s">
        <v>315</v>
      </c>
      <c r="K261" s="235" t="s">
        <v>1293</v>
      </c>
      <c r="L261" s="235" t="s">
        <v>268</v>
      </c>
      <c r="M261" s="230" t="s">
        <v>298</v>
      </c>
      <c r="N261" s="230">
        <v>39030</v>
      </c>
      <c r="BH261" s="230" t="s">
        <v>270</v>
      </c>
      <c r="BI261" s="230" t="s">
        <v>270</v>
      </c>
      <c r="BJ261" s="230" t="s">
        <v>270</v>
      </c>
      <c r="BK261" s="230" t="s">
        <v>270</v>
      </c>
      <c r="BL261" s="230" t="s">
        <v>270</v>
      </c>
      <c r="BM261" s="230" t="s">
        <v>270</v>
      </c>
      <c r="BN261" s="230" t="s">
        <v>270</v>
      </c>
      <c r="BO261" s="230" t="s">
        <v>270</v>
      </c>
      <c r="BP261" s="230" t="s">
        <v>270</v>
      </c>
      <c r="BQ261" s="230" t="s">
        <v>270</v>
      </c>
      <c r="BR261" s="230" t="s">
        <v>270</v>
      </c>
      <c r="BS261" s="230" t="s">
        <v>270</v>
      </c>
      <c r="BT261" s="230" t="s">
        <v>270</v>
      </c>
      <c r="BU261" s="230" t="s">
        <v>270</v>
      </c>
      <c r="BV261" s="230" t="s">
        <v>270</v>
      </c>
      <c r="BW261" s="230" t="s">
        <v>270</v>
      </c>
      <c r="BX261" s="230" t="s">
        <v>270</v>
      </c>
      <c r="BY261" s="230" t="s">
        <v>270</v>
      </c>
      <c r="BZ261" s="230" t="s">
        <v>270</v>
      </c>
      <c r="CA261" s="230" t="s">
        <v>270</v>
      </c>
      <c r="CB261" s="230" t="s">
        <v>270</v>
      </c>
      <c r="CC261" s="230" t="s">
        <v>270</v>
      </c>
      <c r="CD261" s="230" t="s">
        <v>270</v>
      </c>
      <c r="CE261" s="230" t="s">
        <v>270</v>
      </c>
      <c r="CF261" s="230" t="s">
        <v>270</v>
      </c>
      <c r="CG261" s="230" t="s">
        <v>270</v>
      </c>
      <c r="CH261" s="230" t="s">
        <v>270</v>
      </c>
      <c r="CI261" s="230" t="s">
        <v>270</v>
      </c>
      <c r="CJ261" s="230" t="s">
        <v>270</v>
      </c>
      <c r="CK261" s="230" t="s">
        <v>270</v>
      </c>
      <c r="CL261" s="230" t="s">
        <v>270</v>
      </c>
      <c r="CM261" s="230" t="s">
        <v>270</v>
      </c>
      <c r="CN261" s="230" t="s">
        <v>270</v>
      </c>
      <c r="CO261" s="230" t="s">
        <v>270</v>
      </c>
      <c r="CP261" s="230" t="s">
        <v>270</v>
      </c>
      <c r="CQ261" s="230" t="s">
        <v>270</v>
      </c>
      <c r="CR261" s="230" t="s">
        <v>270</v>
      </c>
      <c r="CS261" s="230" t="s">
        <v>270</v>
      </c>
      <c r="CT261" s="230" t="s">
        <v>270</v>
      </c>
      <c r="CU261" s="230" t="s">
        <v>270</v>
      </c>
      <c r="CV261" s="230" t="s">
        <v>270</v>
      </c>
      <c r="CW261" s="230" t="s">
        <v>270</v>
      </c>
      <c r="CX261" s="230" t="s">
        <v>270</v>
      </c>
      <c r="CY261" s="230" t="s">
        <v>270</v>
      </c>
      <c r="CZ261" s="230" t="s">
        <v>270</v>
      </c>
      <c r="DA261" s="230" t="s">
        <v>270</v>
      </c>
      <c r="DB261" s="230" t="s">
        <v>270</v>
      </c>
      <c r="DC261" s="230" t="s">
        <v>270</v>
      </c>
      <c r="DD261" s="230" t="s">
        <v>270</v>
      </c>
      <c r="DE261" s="230" t="s">
        <v>270</v>
      </c>
      <c r="DF261" s="230" t="s">
        <v>270</v>
      </c>
      <c r="DG261" s="230" t="s">
        <v>270</v>
      </c>
      <c r="DH261" s="230" t="s">
        <v>270</v>
      </c>
      <c r="DI261" s="230" t="s">
        <v>270</v>
      </c>
      <c r="DJ261" s="230" t="s">
        <v>270</v>
      </c>
      <c r="DK261" s="230" t="s">
        <v>270</v>
      </c>
      <c r="DL261" s="230" t="s">
        <v>270</v>
      </c>
      <c r="DM261" s="230" t="s">
        <v>270</v>
      </c>
      <c r="DN261" s="230" t="s">
        <v>270</v>
      </c>
      <c r="DO261" s="230" t="s">
        <v>270</v>
      </c>
      <c r="DP261" s="230" t="s">
        <v>270</v>
      </c>
      <c r="DQ261" s="230" t="s">
        <v>270</v>
      </c>
      <c r="DR261" s="230" t="s">
        <v>270</v>
      </c>
      <c r="DS261" s="230" t="s">
        <v>270</v>
      </c>
      <c r="DT261" s="230" t="s">
        <v>270</v>
      </c>
      <c r="DU261" s="230" t="s">
        <v>270</v>
      </c>
      <c r="DV261" s="230" t="s">
        <v>270</v>
      </c>
      <c r="DW261" s="230" t="s">
        <v>270</v>
      </c>
      <c r="DX261" s="230" t="s">
        <v>270</v>
      </c>
      <c r="DY261" s="230" t="s">
        <v>270</v>
      </c>
      <c r="DZ261" s="230" t="s">
        <v>270</v>
      </c>
      <c r="EA261" s="230" t="s">
        <v>270</v>
      </c>
      <c r="EB261" s="230" t="s">
        <v>270</v>
      </c>
      <c r="EC261" s="230" t="s">
        <v>270</v>
      </c>
      <c r="ED261" s="230" t="s">
        <v>270</v>
      </c>
      <c r="EE261" s="230" t="s">
        <v>270</v>
      </c>
      <c r="EF261" s="230" t="s">
        <v>270</v>
      </c>
      <c r="EG261" s="230" t="s">
        <v>270</v>
      </c>
      <c r="EH261" s="230" t="s">
        <v>270</v>
      </c>
      <c r="EI261" s="230" t="s">
        <v>270</v>
      </c>
      <c r="EJ261" s="230" t="s">
        <v>270</v>
      </c>
      <c r="EK261" s="230" t="s">
        <v>270</v>
      </c>
      <c r="EL261" s="230" t="s">
        <v>270</v>
      </c>
      <c r="EM261" s="230" t="s">
        <v>270</v>
      </c>
      <c r="EN261" s="230" t="s">
        <v>270</v>
      </c>
      <c r="EO261" s="230" t="s">
        <v>270</v>
      </c>
      <c r="EP261" s="230" t="s">
        <v>270</v>
      </c>
      <c r="EQ261" s="230" t="s">
        <v>270</v>
      </c>
      <c r="ER261" s="230" t="s">
        <v>270</v>
      </c>
      <c r="ES261" s="230" t="s">
        <v>323</v>
      </c>
      <c r="ET261" s="230" t="s">
        <v>270</v>
      </c>
      <c r="EU261" s="230" t="s">
        <v>270</v>
      </c>
      <c r="EV261" s="230" t="s">
        <v>270</v>
      </c>
      <c r="EW261" s="230" t="s">
        <v>270</v>
      </c>
      <c r="EX261" s="230" t="s">
        <v>270</v>
      </c>
      <c r="EY261" s="230" t="s">
        <v>270</v>
      </c>
      <c r="EZ261" s="230" t="s">
        <v>270</v>
      </c>
      <c r="FA261" s="230" t="s">
        <v>270</v>
      </c>
      <c r="FB261" s="230" t="s">
        <v>270</v>
      </c>
      <c r="FC261" s="230" t="s">
        <v>270</v>
      </c>
      <c r="FD261" s="230" t="s">
        <v>270</v>
      </c>
      <c r="FE261" s="230" t="s">
        <v>270</v>
      </c>
      <c r="FF261" s="230" t="s">
        <v>270</v>
      </c>
      <c r="FG261" s="230" t="s">
        <v>270</v>
      </c>
      <c r="FH261" s="230" t="s">
        <v>270</v>
      </c>
      <c r="FI261" s="230" t="s">
        <v>270</v>
      </c>
      <c r="FJ261" s="230" t="s">
        <v>270</v>
      </c>
      <c r="FK261" s="230" t="s">
        <v>270</v>
      </c>
      <c r="FL261" s="230" t="s">
        <v>270</v>
      </c>
      <c r="FM261" s="230" t="s">
        <v>270</v>
      </c>
      <c r="FN261" s="230" t="s">
        <v>270</v>
      </c>
      <c r="FO261" s="230" t="s">
        <v>270</v>
      </c>
      <c r="FP261" s="230" t="s">
        <v>270</v>
      </c>
      <c r="FQ261" s="230" t="s">
        <v>270</v>
      </c>
      <c r="FR261" s="230" t="s">
        <v>270</v>
      </c>
      <c r="FS261" s="230" t="s">
        <v>270</v>
      </c>
      <c r="FT261" s="230" t="s">
        <v>270</v>
      </c>
      <c r="FU261" s="230" t="s">
        <v>270</v>
      </c>
      <c r="FV261" s="230" t="s">
        <v>270</v>
      </c>
      <c r="FW261" s="230" t="s">
        <v>270</v>
      </c>
      <c r="FX261" s="230" t="s">
        <v>270</v>
      </c>
      <c r="FY261" s="230" t="s">
        <v>270</v>
      </c>
      <c r="FZ261" s="230" t="s">
        <v>270</v>
      </c>
      <c r="GA261" s="230" t="s">
        <v>270</v>
      </c>
      <c r="GB261" s="230" t="s">
        <v>270</v>
      </c>
      <c r="GC261" s="230" t="s">
        <v>270</v>
      </c>
      <c r="GD261" s="230" t="s">
        <v>270</v>
      </c>
      <c r="GE261" s="230" t="s">
        <v>270</v>
      </c>
      <c r="GF261" s="230" t="s">
        <v>270</v>
      </c>
      <c r="GG261" s="230" t="s">
        <v>270</v>
      </c>
      <c r="GH261" s="230" t="s">
        <v>270</v>
      </c>
      <c r="GI261" s="230" t="s">
        <v>270</v>
      </c>
      <c r="GJ261" s="230" t="s">
        <v>270</v>
      </c>
      <c r="GK261" s="230" t="s">
        <v>270</v>
      </c>
      <c r="GL261" s="230" t="s">
        <v>270</v>
      </c>
      <c r="GM261" s="230" t="s">
        <v>270</v>
      </c>
      <c r="GN261" s="230" t="s">
        <v>270</v>
      </c>
      <c r="GO261" s="230" t="s">
        <v>270</v>
      </c>
      <c r="GP261" s="228"/>
      <c r="GQ261" s="229" cm="1">
        <f t="array" ref="GQ261">IF(OR(N261:ER261='Annex.1　DeclarationDesired'!$F$30),ROW(),"")</f>
        <v>261</v>
      </c>
      <c r="GR261" s="229"/>
    </row>
    <row r="262" spans="1:200" s="230" customFormat="1" ht="20.65" customHeight="1">
      <c r="A262" s="242" t="s">
        <v>1329</v>
      </c>
      <c r="B262" s="241" t="s">
        <v>1242</v>
      </c>
      <c r="C262" s="235" t="s">
        <v>502</v>
      </c>
      <c r="D262" s="235" t="s">
        <v>1290</v>
      </c>
      <c r="E262" s="235"/>
      <c r="F262" s="235" t="s">
        <v>1330</v>
      </c>
      <c r="G262" s="235" t="s">
        <v>1244</v>
      </c>
      <c r="H262" s="235" t="s">
        <v>315</v>
      </c>
      <c r="I262" s="235" t="s">
        <v>1293</v>
      </c>
      <c r="J262" s="235" t="s">
        <v>315</v>
      </c>
      <c r="K262" s="235" t="s">
        <v>1293</v>
      </c>
      <c r="L262" s="235" t="s">
        <v>268</v>
      </c>
      <c r="M262" s="230" t="s">
        <v>298</v>
      </c>
      <c r="N262" s="230">
        <v>38050</v>
      </c>
      <c r="BH262" s="230" t="s">
        <v>270</v>
      </c>
      <c r="BI262" s="230" t="s">
        <v>270</v>
      </c>
      <c r="BJ262" s="230" t="s">
        <v>270</v>
      </c>
      <c r="BK262" s="230" t="s">
        <v>270</v>
      </c>
      <c r="BL262" s="230" t="s">
        <v>270</v>
      </c>
      <c r="BM262" s="230" t="s">
        <v>270</v>
      </c>
      <c r="BN262" s="230" t="s">
        <v>270</v>
      </c>
      <c r="BO262" s="230" t="s">
        <v>270</v>
      </c>
      <c r="BP262" s="230" t="s">
        <v>270</v>
      </c>
      <c r="BQ262" s="230" t="s">
        <v>270</v>
      </c>
      <c r="BR262" s="230" t="s">
        <v>270</v>
      </c>
      <c r="BS262" s="230" t="s">
        <v>270</v>
      </c>
      <c r="BT262" s="230" t="s">
        <v>270</v>
      </c>
      <c r="BU262" s="230" t="s">
        <v>270</v>
      </c>
      <c r="BV262" s="230" t="s">
        <v>270</v>
      </c>
      <c r="BW262" s="230" t="s">
        <v>270</v>
      </c>
      <c r="BX262" s="230" t="s">
        <v>270</v>
      </c>
      <c r="BY262" s="230" t="s">
        <v>270</v>
      </c>
      <c r="BZ262" s="230" t="s">
        <v>270</v>
      </c>
      <c r="CA262" s="230" t="s">
        <v>270</v>
      </c>
      <c r="CB262" s="230" t="s">
        <v>270</v>
      </c>
      <c r="CC262" s="230" t="s">
        <v>270</v>
      </c>
      <c r="CD262" s="230" t="s">
        <v>270</v>
      </c>
      <c r="CE262" s="230" t="s">
        <v>270</v>
      </c>
      <c r="CF262" s="230" t="s">
        <v>270</v>
      </c>
      <c r="CG262" s="230" t="s">
        <v>270</v>
      </c>
      <c r="CH262" s="230" t="s">
        <v>270</v>
      </c>
      <c r="CI262" s="230" t="s">
        <v>270</v>
      </c>
      <c r="CJ262" s="230" t="s">
        <v>270</v>
      </c>
      <c r="CK262" s="230" t="s">
        <v>270</v>
      </c>
      <c r="CL262" s="230" t="s">
        <v>270</v>
      </c>
      <c r="CM262" s="230" t="s">
        <v>270</v>
      </c>
      <c r="CN262" s="230" t="s">
        <v>270</v>
      </c>
      <c r="CO262" s="230" t="s">
        <v>270</v>
      </c>
      <c r="CP262" s="230" t="s">
        <v>270</v>
      </c>
      <c r="CQ262" s="230" t="s">
        <v>270</v>
      </c>
      <c r="CR262" s="230" t="s">
        <v>270</v>
      </c>
      <c r="CS262" s="230" t="s">
        <v>270</v>
      </c>
      <c r="CT262" s="230" t="s">
        <v>270</v>
      </c>
      <c r="CU262" s="230" t="s">
        <v>270</v>
      </c>
      <c r="CV262" s="230" t="s">
        <v>270</v>
      </c>
      <c r="CW262" s="230" t="s">
        <v>270</v>
      </c>
      <c r="CX262" s="230" t="s">
        <v>270</v>
      </c>
      <c r="CY262" s="230" t="s">
        <v>270</v>
      </c>
      <c r="CZ262" s="230" t="s">
        <v>270</v>
      </c>
      <c r="DA262" s="230" t="s">
        <v>270</v>
      </c>
      <c r="DB262" s="230" t="s">
        <v>270</v>
      </c>
      <c r="DC262" s="230" t="s">
        <v>270</v>
      </c>
      <c r="DD262" s="230" t="s">
        <v>270</v>
      </c>
      <c r="DE262" s="230" t="s">
        <v>270</v>
      </c>
      <c r="DF262" s="230" t="s">
        <v>270</v>
      </c>
      <c r="DG262" s="230" t="s">
        <v>270</v>
      </c>
      <c r="DH262" s="230" t="s">
        <v>270</v>
      </c>
      <c r="DI262" s="230" t="s">
        <v>270</v>
      </c>
      <c r="DJ262" s="230" t="s">
        <v>270</v>
      </c>
      <c r="DK262" s="230" t="s">
        <v>270</v>
      </c>
      <c r="DL262" s="230" t="s">
        <v>270</v>
      </c>
      <c r="DM262" s="230" t="s">
        <v>270</v>
      </c>
      <c r="DN262" s="230" t="s">
        <v>270</v>
      </c>
      <c r="DO262" s="230" t="s">
        <v>270</v>
      </c>
      <c r="DP262" s="230" t="s">
        <v>270</v>
      </c>
      <c r="DQ262" s="230" t="s">
        <v>270</v>
      </c>
      <c r="DR262" s="230" t="s">
        <v>270</v>
      </c>
      <c r="DS262" s="230" t="s">
        <v>270</v>
      </c>
      <c r="DT262" s="230" t="s">
        <v>270</v>
      </c>
      <c r="DU262" s="230" t="s">
        <v>270</v>
      </c>
      <c r="DV262" s="230" t="s">
        <v>270</v>
      </c>
      <c r="DW262" s="230" t="s">
        <v>270</v>
      </c>
      <c r="DX262" s="230" t="s">
        <v>270</v>
      </c>
      <c r="DY262" s="230" t="s">
        <v>270</v>
      </c>
      <c r="DZ262" s="230" t="s">
        <v>270</v>
      </c>
      <c r="EA262" s="230" t="s">
        <v>270</v>
      </c>
      <c r="EB262" s="230" t="s">
        <v>270</v>
      </c>
      <c r="EC262" s="230" t="s">
        <v>270</v>
      </c>
      <c r="ED262" s="230" t="s">
        <v>270</v>
      </c>
      <c r="EE262" s="230" t="s">
        <v>270</v>
      </c>
      <c r="EF262" s="230" t="s">
        <v>270</v>
      </c>
      <c r="EG262" s="230" t="s">
        <v>270</v>
      </c>
      <c r="EH262" s="230" t="s">
        <v>270</v>
      </c>
      <c r="EI262" s="230" t="s">
        <v>270</v>
      </c>
      <c r="EJ262" s="230" t="s">
        <v>270</v>
      </c>
      <c r="EK262" s="230" t="s">
        <v>270</v>
      </c>
      <c r="EL262" s="230" t="s">
        <v>270</v>
      </c>
      <c r="EM262" s="230" t="s">
        <v>270</v>
      </c>
      <c r="EN262" s="230" t="s">
        <v>270</v>
      </c>
      <c r="EO262" s="230" t="s">
        <v>270</v>
      </c>
      <c r="EP262" s="230" t="s">
        <v>270</v>
      </c>
      <c r="EQ262" s="230" t="s">
        <v>270</v>
      </c>
      <c r="ER262" s="230" t="s">
        <v>270</v>
      </c>
      <c r="ES262" s="230" t="s">
        <v>328</v>
      </c>
      <c r="ET262" s="230" t="s">
        <v>270</v>
      </c>
      <c r="EU262" s="230" t="s">
        <v>270</v>
      </c>
      <c r="EV262" s="230" t="s">
        <v>270</v>
      </c>
      <c r="EW262" s="230" t="s">
        <v>270</v>
      </c>
      <c r="EX262" s="230" t="s">
        <v>270</v>
      </c>
      <c r="EY262" s="230" t="s">
        <v>270</v>
      </c>
      <c r="EZ262" s="230" t="s">
        <v>270</v>
      </c>
      <c r="FA262" s="230" t="s">
        <v>270</v>
      </c>
      <c r="FB262" s="230" t="s">
        <v>270</v>
      </c>
      <c r="FC262" s="230" t="s">
        <v>270</v>
      </c>
      <c r="FD262" s="230" t="s">
        <v>270</v>
      </c>
      <c r="FE262" s="230" t="s">
        <v>270</v>
      </c>
      <c r="FF262" s="230" t="s">
        <v>270</v>
      </c>
      <c r="FG262" s="230" t="s">
        <v>270</v>
      </c>
      <c r="FH262" s="230" t="s">
        <v>270</v>
      </c>
      <c r="FI262" s="230" t="s">
        <v>270</v>
      </c>
      <c r="FJ262" s="230" t="s">
        <v>270</v>
      </c>
      <c r="FK262" s="230" t="s">
        <v>270</v>
      </c>
      <c r="FL262" s="230" t="s">
        <v>270</v>
      </c>
      <c r="FM262" s="230" t="s">
        <v>270</v>
      </c>
      <c r="FN262" s="230" t="s">
        <v>270</v>
      </c>
      <c r="FO262" s="230" t="s">
        <v>270</v>
      </c>
      <c r="FP262" s="230" t="s">
        <v>270</v>
      </c>
      <c r="FQ262" s="230" t="s">
        <v>270</v>
      </c>
      <c r="FR262" s="230" t="s">
        <v>270</v>
      </c>
      <c r="FS262" s="230" t="s">
        <v>270</v>
      </c>
      <c r="FT262" s="230" t="s">
        <v>270</v>
      </c>
      <c r="FU262" s="230" t="s">
        <v>270</v>
      </c>
      <c r="FV262" s="230" t="s">
        <v>270</v>
      </c>
      <c r="FW262" s="230" t="s">
        <v>270</v>
      </c>
      <c r="FX262" s="230" t="s">
        <v>270</v>
      </c>
      <c r="FY262" s="230" t="s">
        <v>270</v>
      </c>
      <c r="FZ262" s="230" t="s">
        <v>270</v>
      </c>
      <c r="GA262" s="230" t="s">
        <v>270</v>
      </c>
      <c r="GB262" s="230" t="s">
        <v>270</v>
      </c>
      <c r="GC262" s="230" t="s">
        <v>270</v>
      </c>
      <c r="GD262" s="230" t="s">
        <v>270</v>
      </c>
      <c r="GE262" s="230" t="s">
        <v>270</v>
      </c>
      <c r="GF262" s="230" t="s">
        <v>270</v>
      </c>
      <c r="GG262" s="230" t="s">
        <v>270</v>
      </c>
      <c r="GH262" s="230" t="s">
        <v>270</v>
      </c>
      <c r="GI262" s="230" t="s">
        <v>270</v>
      </c>
      <c r="GJ262" s="230" t="s">
        <v>270</v>
      </c>
      <c r="GK262" s="230" t="s">
        <v>270</v>
      </c>
      <c r="GL262" s="230" t="s">
        <v>270</v>
      </c>
      <c r="GM262" s="230" t="s">
        <v>270</v>
      </c>
      <c r="GN262" s="230" t="s">
        <v>270</v>
      </c>
      <c r="GO262" s="230" t="s">
        <v>270</v>
      </c>
      <c r="GP262" s="228"/>
      <c r="GQ262" s="229" cm="1">
        <f t="array" ref="GQ262">IF(OR(N262:ER262='Annex.1　DeclarationDesired'!$F$30),ROW(),"")</f>
        <v>262</v>
      </c>
      <c r="GR262" s="229"/>
    </row>
    <row r="263" spans="1:200" s="230" customFormat="1" ht="20.65" customHeight="1">
      <c r="A263" s="242" t="s">
        <v>1331</v>
      </c>
      <c r="B263" s="241" t="s">
        <v>1242</v>
      </c>
      <c r="C263" s="235" t="s">
        <v>502</v>
      </c>
      <c r="D263" s="235" t="s">
        <v>1290</v>
      </c>
      <c r="E263" s="235"/>
      <c r="F263" s="235" t="s">
        <v>1332</v>
      </c>
      <c r="G263" s="235" t="s">
        <v>1244</v>
      </c>
      <c r="H263" s="235" t="s">
        <v>315</v>
      </c>
      <c r="I263" s="235" t="s">
        <v>1293</v>
      </c>
      <c r="J263" s="235" t="s">
        <v>315</v>
      </c>
      <c r="K263" s="235" t="s">
        <v>1293</v>
      </c>
      <c r="L263" s="235" t="s">
        <v>268</v>
      </c>
      <c r="M263" s="230" t="s">
        <v>298</v>
      </c>
      <c r="N263" s="230">
        <v>38040</v>
      </c>
      <c r="BH263" s="230" t="s">
        <v>270</v>
      </c>
      <c r="BI263" s="230" t="s">
        <v>270</v>
      </c>
      <c r="BJ263" s="230" t="s">
        <v>270</v>
      </c>
      <c r="BK263" s="230" t="s">
        <v>270</v>
      </c>
      <c r="BL263" s="230" t="s">
        <v>270</v>
      </c>
      <c r="BM263" s="230" t="s">
        <v>270</v>
      </c>
      <c r="BN263" s="230" t="s">
        <v>270</v>
      </c>
      <c r="BO263" s="230" t="s">
        <v>270</v>
      </c>
      <c r="BP263" s="230" t="s">
        <v>270</v>
      </c>
      <c r="BQ263" s="230" t="s">
        <v>270</v>
      </c>
      <c r="BR263" s="230" t="s">
        <v>270</v>
      </c>
      <c r="BS263" s="230" t="s">
        <v>270</v>
      </c>
      <c r="BT263" s="230" t="s">
        <v>270</v>
      </c>
      <c r="BU263" s="230" t="s">
        <v>270</v>
      </c>
      <c r="BV263" s="230" t="s">
        <v>270</v>
      </c>
      <c r="BW263" s="230" t="s">
        <v>270</v>
      </c>
      <c r="BX263" s="230" t="s">
        <v>270</v>
      </c>
      <c r="BY263" s="230" t="s">
        <v>270</v>
      </c>
      <c r="BZ263" s="230" t="s">
        <v>270</v>
      </c>
      <c r="CA263" s="230" t="s">
        <v>270</v>
      </c>
      <c r="CB263" s="230" t="s">
        <v>270</v>
      </c>
      <c r="CC263" s="230" t="s">
        <v>270</v>
      </c>
      <c r="CD263" s="230" t="s">
        <v>270</v>
      </c>
      <c r="CE263" s="230" t="s">
        <v>270</v>
      </c>
      <c r="CF263" s="230" t="s">
        <v>270</v>
      </c>
      <c r="CG263" s="230" t="s">
        <v>270</v>
      </c>
      <c r="CH263" s="230" t="s">
        <v>270</v>
      </c>
      <c r="CI263" s="230" t="s">
        <v>270</v>
      </c>
      <c r="CJ263" s="230" t="s">
        <v>270</v>
      </c>
      <c r="CK263" s="230" t="s">
        <v>270</v>
      </c>
      <c r="CL263" s="230" t="s">
        <v>270</v>
      </c>
      <c r="CM263" s="230" t="s">
        <v>270</v>
      </c>
      <c r="CN263" s="230" t="s">
        <v>270</v>
      </c>
      <c r="CO263" s="230" t="s">
        <v>270</v>
      </c>
      <c r="CP263" s="230" t="s">
        <v>270</v>
      </c>
      <c r="CQ263" s="230" t="s">
        <v>270</v>
      </c>
      <c r="CR263" s="230" t="s">
        <v>270</v>
      </c>
      <c r="CS263" s="230" t="s">
        <v>270</v>
      </c>
      <c r="CT263" s="230" t="s">
        <v>270</v>
      </c>
      <c r="CU263" s="230" t="s">
        <v>270</v>
      </c>
      <c r="CV263" s="230" t="s">
        <v>270</v>
      </c>
      <c r="CW263" s="230" t="s">
        <v>270</v>
      </c>
      <c r="CX263" s="230" t="s">
        <v>270</v>
      </c>
      <c r="CY263" s="230" t="s">
        <v>270</v>
      </c>
      <c r="CZ263" s="230" t="s">
        <v>270</v>
      </c>
      <c r="DA263" s="230" t="s">
        <v>270</v>
      </c>
      <c r="DB263" s="230" t="s">
        <v>270</v>
      </c>
      <c r="DC263" s="230" t="s">
        <v>270</v>
      </c>
      <c r="DD263" s="230" t="s">
        <v>270</v>
      </c>
      <c r="DE263" s="230" t="s">
        <v>270</v>
      </c>
      <c r="DF263" s="230" t="s">
        <v>270</v>
      </c>
      <c r="DG263" s="230" t="s">
        <v>270</v>
      </c>
      <c r="DH263" s="230" t="s">
        <v>270</v>
      </c>
      <c r="DI263" s="230" t="s">
        <v>270</v>
      </c>
      <c r="DJ263" s="230" t="s">
        <v>270</v>
      </c>
      <c r="DK263" s="230" t="s">
        <v>270</v>
      </c>
      <c r="DL263" s="230" t="s">
        <v>270</v>
      </c>
      <c r="DM263" s="230" t="s">
        <v>270</v>
      </c>
      <c r="DN263" s="230" t="s">
        <v>270</v>
      </c>
      <c r="DO263" s="230" t="s">
        <v>270</v>
      </c>
      <c r="DP263" s="230" t="s">
        <v>270</v>
      </c>
      <c r="DQ263" s="230" t="s">
        <v>270</v>
      </c>
      <c r="DR263" s="230" t="s">
        <v>270</v>
      </c>
      <c r="DS263" s="230" t="s">
        <v>270</v>
      </c>
      <c r="DT263" s="230" t="s">
        <v>270</v>
      </c>
      <c r="DU263" s="230" t="s">
        <v>270</v>
      </c>
      <c r="DV263" s="230" t="s">
        <v>270</v>
      </c>
      <c r="DW263" s="230" t="s">
        <v>270</v>
      </c>
      <c r="DX263" s="230" t="s">
        <v>270</v>
      </c>
      <c r="DY263" s="230" t="s">
        <v>270</v>
      </c>
      <c r="DZ263" s="230" t="s">
        <v>270</v>
      </c>
      <c r="EA263" s="230" t="s">
        <v>270</v>
      </c>
      <c r="EB263" s="230" t="s">
        <v>270</v>
      </c>
      <c r="EC263" s="230" t="s">
        <v>270</v>
      </c>
      <c r="ED263" s="230" t="s">
        <v>270</v>
      </c>
      <c r="EE263" s="230" t="s">
        <v>270</v>
      </c>
      <c r="EF263" s="230" t="s">
        <v>270</v>
      </c>
      <c r="EG263" s="230" t="s">
        <v>270</v>
      </c>
      <c r="EH263" s="230" t="s">
        <v>270</v>
      </c>
      <c r="EI263" s="230" t="s">
        <v>270</v>
      </c>
      <c r="EJ263" s="230" t="s">
        <v>270</v>
      </c>
      <c r="EK263" s="230" t="s">
        <v>270</v>
      </c>
      <c r="EL263" s="230" t="s">
        <v>270</v>
      </c>
      <c r="EM263" s="230" t="s">
        <v>270</v>
      </c>
      <c r="EN263" s="230" t="s">
        <v>270</v>
      </c>
      <c r="EO263" s="230" t="s">
        <v>270</v>
      </c>
      <c r="EP263" s="230" t="s">
        <v>270</v>
      </c>
      <c r="EQ263" s="230" t="s">
        <v>270</v>
      </c>
      <c r="ER263" s="230" t="s">
        <v>270</v>
      </c>
      <c r="ES263" s="230" t="s">
        <v>328</v>
      </c>
      <c r="ET263" s="230" t="s">
        <v>270</v>
      </c>
      <c r="EU263" s="230" t="s">
        <v>270</v>
      </c>
      <c r="EV263" s="230" t="s">
        <v>270</v>
      </c>
      <c r="EW263" s="230" t="s">
        <v>270</v>
      </c>
      <c r="EX263" s="230" t="s">
        <v>270</v>
      </c>
      <c r="EY263" s="230" t="s">
        <v>270</v>
      </c>
      <c r="EZ263" s="230" t="s">
        <v>270</v>
      </c>
      <c r="FA263" s="230" t="s">
        <v>270</v>
      </c>
      <c r="FB263" s="230" t="s">
        <v>270</v>
      </c>
      <c r="FC263" s="230" t="s">
        <v>270</v>
      </c>
      <c r="FD263" s="230" t="s">
        <v>270</v>
      </c>
      <c r="FE263" s="230" t="s">
        <v>270</v>
      </c>
      <c r="FF263" s="230" t="s">
        <v>270</v>
      </c>
      <c r="FG263" s="230" t="s">
        <v>270</v>
      </c>
      <c r="FH263" s="230" t="s">
        <v>270</v>
      </c>
      <c r="FI263" s="230" t="s">
        <v>270</v>
      </c>
      <c r="FJ263" s="230" t="s">
        <v>270</v>
      </c>
      <c r="FK263" s="230" t="s">
        <v>270</v>
      </c>
      <c r="FL263" s="230" t="s">
        <v>270</v>
      </c>
      <c r="FM263" s="230" t="s">
        <v>270</v>
      </c>
      <c r="FN263" s="230" t="s">
        <v>270</v>
      </c>
      <c r="FO263" s="230" t="s">
        <v>270</v>
      </c>
      <c r="FP263" s="230" t="s">
        <v>270</v>
      </c>
      <c r="FQ263" s="230" t="s">
        <v>270</v>
      </c>
      <c r="FR263" s="230" t="s">
        <v>270</v>
      </c>
      <c r="FS263" s="230" t="s">
        <v>270</v>
      </c>
      <c r="FT263" s="230" t="s">
        <v>270</v>
      </c>
      <c r="FU263" s="230" t="s">
        <v>270</v>
      </c>
      <c r="FV263" s="230" t="s">
        <v>270</v>
      </c>
      <c r="FW263" s="230" t="s">
        <v>270</v>
      </c>
      <c r="FX263" s="230" t="s">
        <v>270</v>
      </c>
      <c r="FY263" s="230" t="s">
        <v>270</v>
      </c>
      <c r="FZ263" s="230" t="s">
        <v>270</v>
      </c>
      <c r="GA263" s="230" t="s">
        <v>270</v>
      </c>
      <c r="GB263" s="230" t="s">
        <v>270</v>
      </c>
      <c r="GC263" s="230" t="s">
        <v>270</v>
      </c>
      <c r="GD263" s="230" t="s">
        <v>270</v>
      </c>
      <c r="GE263" s="230" t="s">
        <v>270</v>
      </c>
      <c r="GF263" s="230" t="s">
        <v>270</v>
      </c>
      <c r="GG263" s="230" t="s">
        <v>270</v>
      </c>
      <c r="GH263" s="230" t="s">
        <v>270</v>
      </c>
      <c r="GI263" s="230" t="s">
        <v>270</v>
      </c>
      <c r="GJ263" s="230" t="s">
        <v>270</v>
      </c>
      <c r="GK263" s="230" t="s">
        <v>270</v>
      </c>
      <c r="GL263" s="230" t="s">
        <v>270</v>
      </c>
      <c r="GM263" s="230" t="s">
        <v>270</v>
      </c>
      <c r="GN263" s="230" t="s">
        <v>270</v>
      </c>
      <c r="GO263" s="230" t="s">
        <v>270</v>
      </c>
      <c r="GP263" s="228"/>
      <c r="GQ263" s="229" cm="1">
        <f t="array" ref="GQ263">IF(OR(N263:ER263='Annex.1　DeclarationDesired'!$F$30),ROW(),"")</f>
        <v>263</v>
      </c>
      <c r="GR263" s="229"/>
    </row>
    <row r="264" spans="1:200" s="230" customFormat="1" ht="20.65" customHeight="1">
      <c r="A264" s="242" t="s">
        <v>1333</v>
      </c>
      <c r="B264" s="241" t="s">
        <v>1242</v>
      </c>
      <c r="C264" s="235" t="s">
        <v>502</v>
      </c>
      <c r="D264" s="235" t="s">
        <v>1334</v>
      </c>
      <c r="E264" s="235"/>
      <c r="F264" s="235"/>
      <c r="G264" s="235" t="s">
        <v>1244</v>
      </c>
      <c r="H264" s="235" t="s">
        <v>315</v>
      </c>
      <c r="I264" s="235" t="s">
        <v>1335</v>
      </c>
      <c r="J264" s="235" t="s">
        <v>315</v>
      </c>
      <c r="K264" s="235" t="s">
        <v>1335</v>
      </c>
      <c r="L264" s="235" t="s">
        <v>268</v>
      </c>
      <c r="M264" s="230" t="s">
        <v>298</v>
      </c>
      <c r="N264" s="230">
        <v>43010</v>
      </c>
      <c r="O264" s="230">
        <v>43020</v>
      </c>
      <c r="P264" s="230">
        <v>43030</v>
      </c>
      <c r="Q264" s="230">
        <v>43040</v>
      </c>
      <c r="R264" s="230">
        <v>43050</v>
      </c>
      <c r="S264" s="230">
        <v>43060</v>
      </c>
      <c r="T264" s="230">
        <v>44010</v>
      </c>
      <c r="U264" s="230">
        <v>44020</v>
      </c>
      <c r="V264" s="230">
        <v>44030</v>
      </c>
      <c r="W264" s="230">
        <v>44040</v>
      </c>
      <c r="X264" s="230">
        <v>44050</v>
      </c>
      <c r="Y264" s="230">
        <v>45010</v>
      </c>
      <c r="Z264" s="230">
        <v>45020</v>
      </c>
      <c r="AA264" s="230">
        <v>45030</v>
      </c>
      <c r="AB264" s="230">
        <v>45040</v>
      </c>
      <c r="AC264" s="230">
        <v>45050</v>
      </c>
      <c r="BH264" s="230" t="s">
        <v>270</v>
      </c>
      <c r="BI264" s="230" t="s">
        <v>270</v>
      </c>
      <c r="BJ264" s="230" t="s">
        <v>270</v>
      </c>
      <c r="BK264" s="230" t="s">
        <v>270</v>
      </c>
      <c r="BL264" s="230" t="s">
        <v>270</v>
      </c>
      <c r="BM264" s="230" t="s">
        <v>270</v>
      </c>
      <c r="BN264" s="230" t="s">
        <v>270</v>
      </c>
      <c r="BO264" s="230" t="s">
        <v>270</v>
      </c>
      <c r="BP264" s="230" t="s">
        <v>270</v>
      </c>
      <c r="BQ264" s="230" t="s">
        <v>270</v>
      </c>
      <c r="BR264" s="230" t="s">
        <v>270</v>
      </c>
      <c r="BS264" s="230" t="s">
        <v>270</v>
      </c>
      <c r="BT264" s="230" t="s">
        <v>270</v>
      </c>
      <c r="BU264" s="230" t="s">
        <v>270</v>
      </c>
      <c r="BV264" s="230" t="s">
        <v>270</v>
      </c>
      <c r="BW264" s="230" t="s">
        <v>270</v>
      </c>
      <c r="BX264" s="230" t="s">
        <v>270</v>
      </c>
      <c r="BY264" s="230" t="s">
        <v>270</v>
      </c>
      <c r="BZ264" s="230" t="s">
        <v>270</v>
      </c>
      <c r="CA264" s="230" t="s">
        <v>270</v>
      </c>
      <c r="CB264" s="230" t="s">
        <v>270</v>
      </c>
      <c r="CC264" s="230" t="s">
        <v>270</v>
      </c>
      <c r="CD264" s="230" t="s">
        <v>270</v>
      </c>
      <c r="CE264" s="230" t="s">
        <v>270</v>
      </c>
      <c r="CF264" s="230" t="s">
        <v>270</v>
      </c>
      <c r="CG264" s="230" t="s">
        <v>270</v>
      </c>
      <c r="CH264" s="230" t="s">
        <v>270</v>
      </c>
      <c r="CI264" s="230" t="s">
        <v>270</v>
      </c>
      <c r="CJ264" s="230" t="s">
        <v>270</v>
      </c>
      <c r="CK264" s="230" t="s">
        <v>270</v>
      </c>
      <c r="CL264" s="230" t="s">
        <v>270</v>
      </c>
      <c r="CM264" s="230" t="s">
        <v>270</v>
      </c>
      <c r="CN264" s="230" t="s">
        <v>270</v>
      </c>
      <c r="CO264" s="230" t="s">
        <v>270</v>
      </c>
      <c r="CP264" s="230" t="s">
        <v>270</v>
      </c>
      <c r="CQ264" s="230" t="s">
        <v>270</v>
      </c>
      <c r="CR264" s="230" t="s">
        <v>270</v>
      </c>
      <c r="CS264" s="230" t="s">
        <v>270</v>
      </c>
      <c r="CT264" s="230" t="s">
        <v>270</v>
      </c>
      <c r="CU264" s="230" t="s">
        <v>270</v>
      </c>
      <c r="CV264" s="230" t="s">
        <v>270</v>
      </c>
      <c r="CW264" s="230" t="s">
        <v>270</v>
      </c>
      <c r="CX264" s="230" t="s">
        <v>270</v>
      </c>
      <c r="CY264" s="230" t="s">
        <v>270</v>
      </c>
      <c r="CZ264" s="230" t="s">
        <v>270</v>
      </c>
      <c r="DA264" s="230" t="s">
        <v>270</v>
      </c>
      <c r="DB264" s="230" t="s">
        <v>270</v>
      </c>
      <c r="DC264" s="230" t="s">
        <v>270</v>
      </c>
      <c r="DD264" s="230" t="s">
        <v>270</v>
      </c>
      <c r="DE264" s="230" t="s">
        <v>270</v>
      </c>
      <c r="DF264" s="230" t="s">
        <v>270</v>
      </c>
      <c r="DG264" s="230" t="s">
        <v>270</v>
      </c>
      <c r="DH264" s="230" t="s">
        <v>270</v>
      </c>
      <c r="DI264" s="230" t="s">
        <v>270</v>
      </c>
      <c r="DJ264" s="230" t="s">
        <v>270</v>
      </c>
      <c r="DK264" s="230" t="s">
        <v>270</v>
      </c>
      <c r="DL264" s="230" t="s">
        <v>270</v>
      </c>
      <c r="DM264" s="230" t="s">
        <v>270</v>
      </c>
      <c r="DN264" s="230" t="s">
        <v>270</v>
      </c>
      <c r="DO264" s="230" t="s">
        <v>270</v>
      </c>
      <c r="DP264" s="230" t="s">
        <v>270</v>
      </c>
      <c r="DQ264" s="230" t="s">
        <v>270</v>
      </c>
      <c r="DR264" s="230" t="s">
        <v>270</v>
      </c>
      <c r="DS264" s="230" t="s">
        <v>270</v>
      </c>
      <c r="DT264" s="230" t="s">
        <v>270</v>
      </c>
      <c r="DU264" s="230" t="s">
        <v>270</v>
      </c>
      <c r="DV264" s="230" t="s">
        <v>270</v>
      </c>
      <c r="DW264" s="230" t="s">
        <v>270</v>
      </c>
      <c r="DX264" s="230" t="s">
        <v>270</v>
      </c>
      <c r="DY264" s="230" t="s">
        <v>270</v>
      </c>
      <c r="DZ264" s="230" t="s">
        <v>270</v>
      </c>
      <c r="EA264" s="230" t="s">
        <v>270</v>
      </c>
      <c r="EB264" s="230" t="s">
        <v>270</v>
      </c>
      <c r="EC264" s="230" t="s">
        <v>270</v>
      </c>
      <c r="ED264" s="230" t="s">
        <v>270</v>
      </c>
      <c r="EE264" s="230" t="s">
        <v>270</v>
      </c>
      <c r="EF264" s="230" t="s">
        <v>270</v>
      </c>
      <c r="EG264" s="230" t="s">
        <v>270</v>
      </c>
      <c r="EH264" s="230" t="s">
        <v>270</v>
      </c>
      <c r="EI264" s="230" t="s">
        <v>270</v>
      </c>
      <c r="EJ264" s="230" t="s">
        <v>270</v>
      </c>
      <c r="EK264" s="230" t="s">
        <v>270</v>
      </c>
      <c r="EL264" s="230" t="s">
        <v>270</v>
      </c>
      <c r="EM264" s="230" t="s">
        <v>270</v>
      </c>
      <c r="EN264" s="230" t="s">
        <v>270</v>
      </c>
      <c r="EO264" s="230" t="s">
        <v>270</v>
      </c>
      <c r="EP264" s="230" t="s">
        <v>270</v>
      </c>
      <c r="EQ264" s="230" t="s">
        <v>270</v>
      </c>
      <c r="ER264" s="230" t="s">
        <v>270</v>
      </c>
      <c r="ES264" s="230" t="s">
        <v>332</v>
      </c>
      <c r="ET264" s="230" t="s">
        <v>319</v>
      </c>
      <c r="EU264" s="230" t="s">
        <v>333</v>
      </c>
      <c r="EV264" s="230" t="s">
        <v>270</v>
      </c>
      <c r="EW264" s="230" t="s">
        <v>270</v>
      </c>
      <c r="EX264" s="230" t="s">
        <v>270</v>
      </c>
      <c r="EY264" s="230" t="s">
        <v>270</v>
      </c>
      <c r="EZ264" s="230" t="s">
        <v>270</v>
      </c>
      <c r="FA264" s="230" t="s">
        <v>270</v>
      </c>
      <c r="FB264" s="230" t="s">
        <v>270</v>
      </c>
      <c r="FC264" s="230" t="s">
        <v>270</v>
      </c>
      <c r="FD264" s="230" t="s">
        <v>270</v>
      </c>
      <c r="FE264" s="230" t="s">
        <v>270</v>
      </c>
      <c r="FF264" s="230" t="s">
        <v>270</v>
      </c>
      <c r="FG264" s="230" t="s">
        <v>270</v>
      </c>
      <c r="FH264" s="230" t="s">
        <v>270</v>
      </c>
      <c r="FI264" s="230" t="s">
        <v>270</v>
      </c>
      <c r="FJ264" s="230" t="s">
        <v>270</v>
      </c>
      <c r="FK264" s="230" t="s">
        <v>270</v>
      </c>
      <c r="FL264" s="230" t="s">
        <v>270</v>
      </c>
      <c r="FM264" s="230" t="s">
        <v>270</v>
      </c>
      <c r="FN264" s="230" t="s">
        <v>270</v>
      </c>
      <c r="FO264" s="230" t="s">
        <v>270</v>
      </c>
      <c r="FP264" s="230" t="s">
        <v>270</v>
      </c>
      <c r="FQ264" s="230" t="s">
        <v>270</v>
      </c>
      <c r="FR264" s="230" t="s">
        <v>270</v>
      </c>
      <c r="FS264" s="230" t="s">
        <v>270</v>
      </c>
      <c r="FT264" s="230" t="s">
        <v>270</v>
      </c>
      <c r="FU264" s="230" t="s">
        <v>270</v>
      </c>
      <c r="FV264" s="230" t="s">
        <v>270</v>
      </c>
      <c r="FW264" s="230" t="s">
        <v>270</v>
      </c>
      <c r="FX264" s="230" t="s">
        <v>270</v>
      </c>
      <c r="FY264" s="230" t="s">
        <v>270</v>
      </c>
      <c r="FZ264" s="230" t="s">
        <v>270</v>
      </c>
      <c r="GA264" s="230" t="s">
        <v>270</v>
      </c>
      <c r="GB264" s="230" t="s">
        <v>270</v>
      </c>
      <c r="GC264" s="230" t="s">
        <v>270</v>
      </c>
      <c r="GD264" s="230" t="s">
        <v>270</v>
      </c>
      <c r="GE264" s="230" t="s">
        <v>270</v>
      </c>
      <c r="GF264" s="230" t="s">
        <v>270</v>
      </c>
      <c r="GG264" s="230" t="s">
        <v>270</v>
      </c>
      <c r="GH264" s="230" t="s">
        <v>270</v>
      </c>
      <c r="GI264" s="230" t="s">
        <v>270</v>
      </c>
      <c r="GJ264" s="230" t="s">
        <v>270</v>
      </c>
      <c r="GK264" s="230" t="s">
        <v>270</v>
      </c>
      <c r="GL264" s="230" t="s">
        <v>270</v>
      </c>
      <c r="GM264" s="230" t="s">
        <v>270</v>
      </c>
      <c r="GN264" s="230" t="s">
        <v>270</v>
      </c>
      <c r="GO264" s="230" t="s">
        <v>270</v>
      </c>
      <c r="GP264" s="228"/>
      <c r="GQ264" s="229" cm="1">
        <f t="array" ref="GQ264">IF(OR(N264:ER264='Annex.1　DeclarationDesired'!$F$30),ROW(),"")</f>
        <v>264</v>
      </c>
      <c r="GR264" s="229"/>
    </row>
    <row r="265" spans="1:200" s="230" customFormat="1" ht="20.65" customHeight="1">
      <c r="A265" s="242" t="s">
        <v>1336</v>
      </c>
      <c r="B265" s="241" t="s">
        <v>1242</v>
      </c>
      <c r="C265" s="235" t="s">
        <v>502</v>
      </c>
      <c r="D265" s="235" t="s">
        <v>1337</v>
      </c>
      <c r="E265" s="235"/>
      <c r="F265" s="235" t="s">
        <v>1338</v>
      </c>
      <c r="G265" s="235" t="s">
        <v>1244</v>
      </c>
      <c r="H265" s="235" t="s">
        <v>315</v>
      </c>
      <c r="I265" s="235" t="s">
        <v>1339</v>
      </c>
      <c r="J265" s="235" t="s">
        <v>315</v>
      </c>
      <c r="K265" s="235" t="s">
        <v>1339</v>
      </c>
      <c r="L265" s="235" t="s">
        <v>268</v>
      </c>
      <c r="M265" s="230" t="s">
        <v>298</v>
      </c>
      <c r="BH265" s="230" t="s">
        <v>270</v>
      </c>
      <c r="BI265" s="230" t="s">
        <v>270</v>
      </c>
      <c r="BJ265" s="230" t="s">
        <v>270</v>
      </c>
      <c r="BK265" s="230" t="s">
        <v>270</v>
      </c>
      <c r="BL265" s="230" t="s">
        <v>270</v>
      </c>
      <c r="BM265" s="230" t="s">
        <v>270</v>
      </c>
      <c r="BN265" s="230" t="s">
        <v>270</v>
      </c>
      <c r="BO265" s="230" t="s">
        <v>270</v>
      </c>
      <c r="BP265" s="230" t="s">
        <v>270</v>
      </c>
      <c r="BQ265" s="230" t="s">
        <v>270</v>
      </c>
      <c r="BR265" s="230" t="s">
        <v>270</v>
      </c>
      <c r="BS265" s="230" t="s">
        <v>270</v>
      </c>
      <c r="BT265" s="230" t="s">
        <v>270</v>
      </c>
      <c r="BU265" s="230" t="s">
        <v>270</v>
      </c>
      <c r="BV265" s="230" t="s">
        <v>270</v>
      </c>
      <c r="BW265" s="230" t="s">
        <v>270</v>
      </c>
      <c r="BX265" s="230" t="s">
        <v>270</v>
      </c>
      <c r="BY265" s="230" t="s">
        <v>270</v>
      </c>
      <c r="BZ265" s="230" t="s">
        <v>270</v>
      </c>
      <c r="CA265" s="230" t="s">
        <v>270</v>
      </c>
      <c r="CB265" s="230" t="s">
        <v>270</v>
      </c>
      <c r="CC265" s="230" t="s">
        <v>270</v>
      </c>
      <c r="CD265" s="230" t="s">
        <v>270</v>
      </c>
      <c r="CE265" s="230" t="s">
        <v>270</v>
      </c>
      <c r="CF265" s="230" t="s">
        <v>270</v>
      </c>
      <c r="CG265" s="230" t="s">
        <v>270</v>
      </c>
      <c r="CH265" s="230" t="s">
        <v>270</v>
      </c>
      <c r="CI265" s="230" t="s">
        <v>270</v>
      </c>
      <c r="CJ265" s="230" t="s">
        <v>270</v>
      </c>
      <c r="CK265" s="230" t="s">
        <v>270</v>
      </c>
      <c r="CL265" s="230" t="s">
        <v>270</v>
      </c>
      <c r="CM265" s="230" t="s">
        <v>270</v>
      </c>
      <c r="CN265" s="230" t="s">
        <v>270</v>
      </c>
      <c r="CO265" s="230" t="s">
        <v>270</v>
      </c>
      <c r="CP265" s="230" t="s">
        <v>270</v>
      </c>
      <c r="CQ265" s="230" t="s">
        <v>270</v>
      </c>
      <c r="CR265" s="230" t="s">
        <v>270</v>
      </c>
      <c r="CS265" s="230" t="s">
        <v>270</v>
      </c>
      <c r="CT265" s="230" t="s">
        <v>270</v>
      </c>
      <c r="CU265" s="230" t="s">
        <v>270</v>
      </c>
      <c r="CV265" s="230" t="s">
        <v>270</v>
      </c>
      <c r="CW265" s="230" t="s">
        <v>270</v>
      </c>
      <c r="CX265" s="230" t="s">
        <v>270</v>
      </c>
      <c r="CY265" s="230" t="s">
        <v>270</v>
      </c>
      <c r="CZ265" s="230" t="s">
        <v>270</v>
      </c>
      <c r="DA265" s="230" t="s">
        <v>270</v>
      </c>
      <c r="DB265" s="230" t="s">
        <v>270</v>
      </c>
      <c r="DC265" s="230" t="s">
        <v>270</v>
      </c>
      <c r="DD265" s="230" t="s">
        <v>270</v>
      </c>
      <c r="DE265" s="230" t="s">
        <v>270</v>
      </c>
      <c r="DF265" s="230" t="s">
        <v>270</v>
      </c>
      <c r="DG265" s="230" t="s">
        <v>270</v>
      </c>
      <c r="DH265" s="230" t="s">
        <v>270</v>
      </c>
      <c r="DI265" s="230" t="s">
        <v>270</v>
      </c>
      <c r="DJ265" s="230" t="s">
        <v>270</v>
      </c>
      <c r="DK265" s="230" t="s">
        <v>270</v>
      </c>
      <c r="DL265" s="230" t="s">
        <v>270</v>
      </c>
      <c r="DM265" s="230" t="s">
        <v>270</v>
      </c>
      <c r="DN265" s="230" t="s">
        <v>270</v>
      </c>
      <c r="DO265" s="230" t="s">
        <v>270</v>
      </c>
      <c r="DP265" s="230" t="s">
        <v>270</v>
      </c>
      <c r="DQ265" s="230" t="s">
        <v>270</v>
      </c>
      <c r="DR265" s="230" t="s">
        <v>270</v>
      </c>
      <c r="DS265" s="230" t="s">
        <v>270</v>
      </c>
      <c r="DT265" s="230" t="s">
        <v>270</v>
      </c>
      <c r="DU265" s="230" t="s">
        <v>270</v>
      </c>
      <c r="DV265" s="230" t="s">
        <v>270</v>
      </c>
      <c r="DW265" s="230" t="s">
        <v>270</v>
      </c>
      <c r="DX265" s="230" t="s">
        <v>270</v>
      </c>
      <c r="DY265" s="230" t="s">
        <v>270</v>
      </c>
      <c r="DZ265" s="230" t="s">
        <v>270</v>
      </c>
      <c r="EA265" s="230" t="s">
        <v>270</v>
      </c>
      <c r="EB265" s="230" t="s">
        <v>270</v>
      </c>
      <c r="EC265" s="230" t="s">
        <v>270</v>
      </c>
      <c r="ED265" s="230" t="s">
        <v>270</v>
      </c>
      <c r="EE265" s="230" t="s">
        <v>270</v>
      </c>
      <c r="EF265" s="230" t="s">
        <v>270</v>
      </c>
      <c r="EG265" s="230" t="s">
        <v>270</v>
      </c>
      <c r="EH265" s="230" t="s">
        <v>270</v>
      </c>
      <c r="EI265" s="230" t="s">
        <v>270</v>
      </c>
      <c r="EJ265" s="230" t="s">
        <v>270</v>
      </c>
      <c r="EK265" s="230" t="s">
        <v>270</v>
      </c>
      <c r="EL265" s="230" t="s">
        <v>270</v>
      </c>
      <c r="EM265" s="230" t="s">
        <v>270</v>
      </c>
      <c r="EN265" s="230" t="s">
        <v>270</v>
      </c>
      <c r="EO265" s="230" t="s">
        <v>270</v>
      </c>
      <c r="EP265" s="230" t="s">
        <v>270</v>
      </c>
      <c r="EQ265" s="230" t="s">
        <v>270</v>
      </c>
      <c r="ER265" s="230" t="s">
        <v>270</v>
      </c>
      <c r="ES265" s="230" t="s">
        <v>323</v>
      </c>
      <c r="ET265" s="230" t="s">
        <v>319</v>
      </c>
      <c r="EU265" s="230" t="s">
        <v>270</v>
      </c>
      <c r="EV265" s="230" t="s">
        <v>270</v>
      </c>
      <c r="EW265" s="230" t="s">
        <v>270</v>
      </c>
      <c r="EX265" s="230" t="s">
        <v>270</v>
      </c>
      <c r="EY265" s="230" t="s">
        <v>270</v>
      </c>
      <c r="EZ265" s="230" t="s">
        <v>270</v>
      </c>
      <c r="FA265" s="230" t="s">
        <v>270</v>
      </c>
      <c r="FB265" s="230" t="s">
        <v>270</v>
      </c>
      <c r="FC265" s="230" t="s">
        <v>270</v>
      </c>
      <c r="FD265" s="230" t="s">
        <v>270</v>
      </c>
      <c r="FE265" s="230" t="s">
        <v>270</v>
      </c>
      <c r="FF265" s="230" t="s">
        <v>270</v>
      </c>
      <c r="FG265" s="230" t="s">
        <v>270</v>
      </c>
      <c r="FH265" s="230" t="s">
        <v>270</v>
      </c>
      <c r="FI265" s="230" t="s">
        <v>270</v>
      </c>
      <c r="FJ265" s="230" t="s">
        <v>270</v>
      </c>
      <c r="FK265" s="230" t="s">
        <v>270</v>
      </c>
      <c r="FL265" s="230" t="s">
        <v>270</v>
      </c>
      <c r="FM265" s="230" t="s">
        <v>270</v>
      </c>
      <c r="FN265" s="230" t="s">
        <v>270</v>
      </c>
      <c r="FO265" s="230" t="s">
        <v>270</v>
      </c>
      <c r="FP265" s="230" t="s">
        <v>270</v>
      </c>
      <c r="FQ265" s="230" t="s">
        <v>270</v>
      </c>
      <c r="FR265" s="230" t="s">
        <v>270</v>
      </c>
      <c r="FS265" s="230" t="s">
        <v>270</v>
      </c>
      <c r="FT265" s="230" t="s">
        <v>270</v>
      </c>
      <c r="FU265" s="230" t="s">
        <v>270</v>
      </c>
      <c r="FV265" s="230" t="s">
        <v>270</v>
      </c>
      <c r="FW265" s="230" t="s">
        <v>270</v>
      </c>
      <c r="FX265" s="230" t="s">
        <v>270</v>
      </c>
      <c r="FY265" s="230" t="s">
        <v>270</v>
      </c>
      <c r="FZ265" s="230" t="s">
        <v>270</v>
      </c>
      <c r="GA265" s="230" t="s">
        <v>270</v>
      </c>
      <c r="GB265" s="230" t="s">
        <v>270</v>
      </c>
      <c r="GC265" s="230" t="s">
        <v>270</v>
      </c>
      <c r="GD265" s="230" t="s">
        <v>270</v>
      </c>
      <c r="GE265" s="230" t="s">
        <v>270</v>
      </c>
      <c r="GF265" s="230" t="s">
        <v>270</v>
      </c>
      <c r="GG265" s="230" t="s">
        <v>270</v>
      </c>
      <c r="GH265" s="230" t="s">
        <v>270</v>
      </c>
      <c r="GI265" s="230" t="s">
        <v>270</v>
      </c>
      <c r="GJ265" s="230" t="s">
        <v>270</v>
      </c>
      <c r="GK265" s="230" t="s">
        <v>270</v>
      </c>
      <c r="GL265" s="230" t="s">
        <v>270</v>
      </c>
      <c r="GM265" s="230" t="s">
        <v>270</v>
      </c>
      <c r="GN265" s="230" t="s">
        <v>270</v>
      </c>
      <c r="GO265" s="230" t="s">
        <v>270</v>
      </c>
      <c r="GP265" s="228"/>
      <c r="GQ265" s="229" cm="1">
        <f t="array" ref="GQ265">IF(OR(N265:ER265='Annex.1　DeclarationDesired'!$F$30),ROW(),"")</f>
        <v>265</v>
      </c>
      <c r="GR265" s="229"/>
    </row>
    <row r="266" spans="1:200" s="230" customFormat="1" ht="20.65" customHeight="1">
      <c r="A266" s="242" t="s">
        <v>1340</v>
      </c>
      <c r="B266" s="241" t="s">
        <v>1242</v>
      </c>
      <c r="C266" s="235" t="s">
        <v>502</v>
      </c>
      <c r="D266" s="235" t="s">
        <v>1337</v>
      </c>
      <c r="E266" s="235"/>
      <c r="F266" s="235" t="s">
        <v>1341</v>
      </c>
      <c r="G266" s="235" t="s">
        <v>1244</v>
      </c>
      <c r="H266" s="235" t="s">
        <v>315</v>
      </c>
      <c r="I266" s="235" t="s">
        <v>1339</v>
      </c>
      <c r="J266" s="235" t="s">
        <v>315</v>
      </c>
      <c r="K266" s="235" t="s">
        <v>1339</v>
      </c>
      <c r="L266" s="235" t="s">
        <v>268</v>
      </c>
      <c r="M266" s="230" t="s">
        <v>298</v>
      </c>
      <c r="BH266" s="230" t="s">
        <v>270</v>
      </c>
      <c r="BI266" s="230" t="s">
        <v>270</v>
      </c>
      <c r="BJ266" s="230" t="s">
        <v>270</v>
      </c>
      <c r="BK266" s="230" t="s">
        <v>270</v>
      </c>
      <c r="BL266" s="230" t="s">
        <v>270</v>
      </c>
      <c r="BM266" s="230" t="s">
        <v>270</v>
      </c>
      <c r="BN266" s="230" t="s">
        <v>270</v>
      </c>
      <c r="BO266" s="230" t="s">
        <v>270</v>
      </c>
      <c r="BP266" s="230" t="s">
        <v>270</v>
      </c>
      <c r="BQ266" s="230" t="s">
        <v>270</v>
      </c>
      <c r="BR266" s="230" t="s">
        <v>270</v>
      </c>
      <c r="BS266" s="230" t="s">
        <v>270</v>
      </c>
      <c r="BT266" s="230" t="s">
        <v>270</v>
      </c>
      <c r="BU266" s="230" t="s">
        <v>270</v>
      </c>
      <c r="BV266" s="230" t="s">
        <v>270</v>
      </c>
      <c r="BW266" s="230" t="s">
        <v>270</v>
      </c>
      <c r="BX266" s="230" t="s">
        <v>270</v>
      </c>
      <c r="BY266" s="230" t="s">
        <v>270</v>
      </c>
      <c r="BZ266" s="230" t="s">
        <v>270</v>
      </c>
      <c r="CA266" s="230" t="s">
        <v>270</v>
      </c>
      <c r="CB266" s="230" t="s">
        <v>270</v>
      </c>
      <c r="CC266" s="230" t="s">
        <v>270</v>
      </c>
      <c r="CD266" s="230" t="s">
        <v>270</v>
      </c>
      <c r="CE266" s="230" t="s">
        <v>270</v>
      </c>
      <c r="CF266" s="230" t="s">
        <v>270</v>
      </c>
      <c r="CG266" s="230" t="s">
        <v>270</v>
      </c>
      <c r="CH266" s="230" t="s">
        <v>270</v>
      </c>
      <c r="CI266" s="230" t="s">
        <v>270</v>
      </c>
      <c r="CJ266" s="230" t="s">
        <v>270</v>
      </c>
      <c r="CK266" s="230" t="s">
        <v>270</v>
      </c>
      <c r="CL266" s="230" t="s">
        <v>270</v>
      </c>
      <c r="CM266" s="230" t="s">
        <v>270</v>
      </c>
      <c r="CN266" s="230" t="s">
        <v>270</v>
      </c>
      <c r="CO266" s="230" t="s">
        <v>270</v>
      </c>
      <c r="CP266" s="230" t="s">
        <v>270</v>
      </c>
      <c r="CQ266" s="230" t="s">
        <v>270</v>
      </c>
      <c r="CR266" s="230" t="s">
        <v>270</v>
      </c>
      <c r="CS266" s="230" t="s">
        <v>270</v>
      </c>
      <c r="CT266" s="230" t="s">
        <v>270</v>
      </c>
      <c r="CU266" s="230" t="s">
        <v>270</v>
      </c>
      <c r="CV266" s="230" t="s">
        <v>270</v>
      </c>
      <c r="CW266" s="230" t="s">
        <v>270</v>
      </c>
      <c r="CX266" s="230" t="s">
        <v>270</v>
      </c>
      <c r="CY266" s="230" t="s">
        <v>270</v>
      </c>
      <c r="CZ266" s="230" t="s">
        <v>270</v>
      </c>
      <c r="DA266" s="230" t="s">
        <v>270</v>
      </c>
      <c r="DB266" s="230" t="s">
        <v>270</v>
      </c>
      <c r="DC266" s="230" t="s">
        <v>270</v>
      </c>
      <c r="DD266" s="230" t="s">
        <v>270</v>
      </c>
      <c r="DE266" s="230" t="s">
        <v>270</v>
      </c>
      <c r="DF266" s="230" t="s">
        <v>270</v>
      </c>
      <c r="DG266" s="230" t="s">
        <v>270</v>
      </c>
      <c r="DH266" s="230" t="s">
        <v>270</v>
      </c>
      <c r="DI266" s="230" t="s">
        <v>270</v>
      </c>
      <c r="DJ266" s="230" t="s">
        <v>270</v>
      </c>
      <c r="DK266" s="230" t="s">
        <v>270</v>
      </c>
      <c r="DL266" s="230" t="s">
        <v>270</v>
      </c>
      <c r="DM266" s="230" t="s">
        <v>270</v>
      </c>
      <c r="DN266" s="230" t="s">
        <v>270</v>
      </c>
      <c r="DO266" s="230" t="s">
        <v>270</v>
      </c>
      <c r="DP266" s="230" t="s">
        <v>270</v>
      </c>
      <c r="DQ266" s="230" t="s">
        <v>270</v>
      </c>
      <c r="DR266" s="230" t="s">
        <v>270</v>
      </c>
      <c r="DS266" s="230" t="s">
        <v>270</v>
      </c>
      <c r="DT266" s="230" t="s">
        <v>270</v>
      </c>
      <c r="DU266" s="230" t="s">
        <v>270</v>
      </c>
      <c r="DV266" s="230" t="s">
        <v>270</v>
      </c>
      <c r="DW266" s="230" t="s">
        <v>270</v>
      </c>
      <c r="DX266" s="230" t="s">
        <v>270</v>
      </c>
      <c r="DY266" s="230" t="s">
        <v>270</v>
      </c>
      <c r="DZ266" s="230" t="s">
        <v>270</v>
      </c>
      <c r="EA266" s="230" t="s">
        <v>270</v>
      </c>
      <c r="EB266" s="230" t="s">
        <v>270</v>
      </c>
      <c r="EC266" s="230" t="s">
        <v>270</v>
      </c>
      <c r="ED266" s="230" t="s">
        <v>270</v>
      </c>
      <c r="EE266" s="230" t="s">
        <v>270</v>
      </c>
      <c r="EF266" s="230" t="s">
        <v>270</v>
      </c>
      <c r="EG266" s="230" t="s">
        <v>270</v>
      </c>
      <c r="EH266" s="230" t="s">
        <v>270</v>
      </c>
      <c r="EI266" s="230" t="s">
        <v>270</v>
      </c>
      <c r="EJ266" s="230" t="s">
        <v>270</v>
      </c>
      <c r="EK266" s="230" t="s">
        <v>270</v>
      </c>
      <c r="EL266" s="230" t="s">
        <v>270</v>
      </c>
      <c r="EM266" s="230" t="s">
        <v>270</v>
      </c>
      <c r="EN266" s="230" t="s">
        <v>270</v>
      </c>
      <c r="EO266" s="230" t="s">
        <v>270</v>
      </c>
      <c r="EP266" s="230" t="s">
        <v>270</v>
      </c>
      <c r="EQ266" s="230" t="s">
        <v>270</v>
      </c>
      <c r="ER266" s="230" t="s">
        <v>270</v>
      </c>
      <c r="ES266" s="230" t="s">
        <v>324</v>
      </c>
      <c r="ET266" s="230" t="s">
        <v>270</v>
      </c>
      <c r="EU266" s="230" t="s">
        <v>270</v>
      </c>
      <c r="EV266" s="230" t="s">
        <v>270</v>
      </c>
      <c r="EW266" s="230" t="s">
        <v>270</v>
      </c>
      <c r="EX266" s="230" t="s">
        <v>270</v>
      </c>
      <c r="EY266" s="230" t="s">
        <v>270</v>
      </c>
      <c r="EZ266" s="230" t="s">
        <v>270</v>
      </c>
      <c r="FA266" s="230" t="s">
        <v>270</v>
      </c>
      <c r="FB266" s="230" t="s">
        <v>270</v>
      </c>
      <c r="FC266" s="230" t="s">
        <v>270</v>
      </c>
      <c r="FD266" s="230" t="s">
        <v>270</v>
      </c>
      <c r="FE266" s="230" t="s">
        <v>270</v>
      </c>
      <c r="FF266" s="230" t="s">
        <v>270</v>
      </c>
      <c r="FG266" s="230" t="s">
        <v>270</v>
      </c>
      <c r="FH266" s="230" t="s">
        <v>270</v>
      </c>
      <c r="FI266" s="230" t="s">
        <v>270</v>
      </c>
      <c r="FJ266" s="230" t="s">
        <v>270</v>
      </c>
      <c r="FK266" s="230" t="s">
        <v>270</v>
      </c>
      <c r="FL266" s="230" t="s">
        <v>270</v>
      </c>
      <c r="FM266" s="230" t="s">
        <v>270</v>
      </c>
      <c r="FN266" s="230" t="s">
        <v>270</v>
      </c>
      <c r="FO266" s="230" t="s">
        <v>270</v>
      </c>
      <c r="FP266" s="230" t="s">
        <v>270</v>
      </c>
      <c r="FQ266" s="230" t="s">
        <v>270</v>
      </c>
      <c r="FR266" s="230" t="s">
        <v>270</v>
      </c>
      <c r="FS266" s="230" t="s">
        <v>270</v>
      </c>
      <c r="FT266" s="230" t="s">
        <v>270</v>
      </c>
      <c r="FU266" s="230" t="s">
        <v>270</v>
      </c>
      <c r="FV266" s="230" t="s">
        <v>270</v>
      </c>
      <c r="FW266" s="230" t="s">
        <v>270</v>
      </c>
      <c r="FX266" s="230" t="s">
        <v>270</v>
      </c>
      <c r="FY266" s="230" t="s">
        <v>270</v>
      </c>
      <c r="FZ266" s="230" t="s">
        <v>270</v>
      </c>
      <c r="GA266" s="230" t="s">
        <v>270</v>
      </c>
      <c r="GB266" s="230" t="s">
        <v>270</v>
      </c>
      <c r="GC266" s="230" t="s">
        <v>270</v>
      </c>
      <c r="GD266" s="230" t="s">
        <v>270</v>
      </c>
      <c r="GE266" s="230" t="s">
        <v>270</v>
      </c>
      <c r="GF266" s="230" t="s">
        <v>270</v>
      </c>
      <c r="GG266" s="230" t="s">
        <v>270</v>
      </c>
      <c r="GH266" s="230" t="s">
        <v>270</v>
      </c>
      <c r="GI266" s="230" t="s">
        <v>270</v>
      </c>
      <c r="GJ266" s="230" t="s">
        <v>270</v>
      </c>
      <c r="GK266" s="230" t="s">
        <v>270</v>
      </c>
      <c r="GL266" s="230" t="s">
        <v>270</v>
      </c>
      <c r="GM266" s="230" t="s">
        <v>270</v>
      </c>
      <c r="GN266" s="230" t="s">
        <v>270</v>
      </c>
      <c r="GO266" s="230" t="s">
        <v>270</v>
      </c>
      <c r="GP266" s="228"/>
      <c r="GQ266" s="229" cm="1">
        <f t="array" ref="GQ266">IF(OR(N266:ER266='Annex.1　DeclarationDesired'!$F$30),ROW(),"")</f>
        <v>266</v>
      </c>
      <c r="GR266" s="229"/>
    </row>
    <row r="267" spans="1:200" s="230" customFormat="1" ht="20.65" customHeight="1">
      <c r="A267" s="242" t="s">
        <v>1342</v>
      </c>
      <c r="B267" s="241" t="s">
        <v>1242</v>
      </c>
      <c r="C267" s="235" t="s">
        <v>502</v>
      </c>
      <c r="D267" s="235" t="s">
        <v>1337</v>
      </c>
      <c r="E267" s="235"/>
      <c r="F267" s="235" t="s">
        <v>1343</v>
      </c>
      <c r="G267" s="235" t="s">
        <v>1244</v>
      </c>
      <c r="H267" s="235" t="s">
        <v>315</v>
      </c>
      <c r="I267" s="235" t="s">
        <v>1339</v>
      </c>
      <c r="J267" s="235" t="s">
        <v>315</v>
      </c>
      <c r="K267" s="235" t="s">
        <v>1339</v>
      </c>
      <c r="L267" s="235" t="s">
        <v>268</v>
      </c>
      <c r="M267" s="230" t="s">
        <v>298</v>
      </c>
      <c r="BH267" s="230" t="s">
        <v>270</v>
      </c>
      <c r="BI267" s="230" t="s">
        <v>270</v>
      </c>
      <c r="BJ267" s="230" t="s">
        <v>270</v>
      </c>
      <c r="BK267" s="230" t="s">
        <v>270</v>
      </c>
      <c r="BL267" s="230" t="s">
        <v>270</v>
      </c>
      <c r="BM267" s="230" t="s">
        <v>270</v>
      </c>
      <c r="BN267" s="230" t="s">
        <v>270</v>
      </c>
      <c r="BO267" s="230" t="s">
        <v>270</v>
      </c>
      <c r="BP267" s="230" t="s">
        <v>270</v>
      </c>
      <c r="BQ267" s="230" t="s">
        <v>270</v>
      </c>
      <c r="BR267" s="230" t="s">
        <v>270</v>
      </c>
      <c r="BS267" s="230" t="s">
        <v>270</v>
      </c>
      <c r="BT267" s="230" t="s">
        <v>270</v>
      </c>
      <c r="BU267" s="230" t="s">
        <v>270</v>
      </c>
      <c r="BV267" s="230" t="s">
        <v>270</v>
      </c>
      <c r="BW267" s="230" t="s">
        <v>270</v>
      </c>
      <c r="BX267" s="230" t="s">
        <v>270</v>
      </c>
      <c r="BY267" s="230" t="s">
        <v>270</v>
      </c>
      <c r="BZ267" s="230" t="s">
        <v>270</v>
      </c>
      <c r="CA267" s="230" t="s">
        <v>270</v>
      </c>
      <c r="CB267" s="230" t="s">
        <v>270</v>
      </c>
      <c r="CC267" s="230" t="s">
        <v>270</v>
      </c>
      <c r="CD267" s="230" t="s">
        <v>270</v>
      </c>
      <c r="CE267" s="230" t="s">
        <v>270</v>
      </c>
      <c r="CF267" s="230" t="s">
        <v>270</v>
      </c>
      <c r="CG267" s="230" t="s">
        <v>270</v>
      </c>
      <c r="CH267" s="230" t="s">
        <v>270</v>
      </c>
      <c r="CI267" s="230" t="s">
        <v>270</v>
      </c>
      <c r="CJ267" s="230" t="s">
        <v>270</v>
      </c>
      <c r="CK267" s="230" t="s">
        <v>270</v>
      </c>
      <c r="CL267" s="230" t="s">
        <v>270</v>
      </c>
      <c r="CM267" s="230" t="s">
        <v>270</v>
      </c>
      <c r="CN267" s="230" t="s">
        <v>270</v>
      </c>
      <c r="CO267" s="230" t="s">
        <v>270</v>
      </c>
      <c r="CP267" s="230" t="s">
        <v>270</v>
      </c>
      <c r="CQ267" s="230" t="s">
        <v>270</v>
      </c>
      <c r="CR267" s="230" t="s">
        <v>270</v>
      </c>
      <c r="CS267" s="230" t="s">
        <v>270</v>
      </c>
      <c r="CT267" s="230" t="s">
        <v>270</v>
      </c>
      <c r="CU267" s="230" t="s">
        <v>270</v>
      </c>
      <c r="CV267" s="230" t="s">
        <v>270</v>
      </c>
      <c r="CW267" s="230" t="s">
        <v>270</v>
      </c>
      <c r="CX267" s="230" t="s">
        <v>270</v>
      </c>
      <c r="CY267" s="230" t="s">
        <v>270</v>
      </c>
      <c r="CZ267" s="230" t="s">
        <v>270</v>
      </c>
      <c r="DA267" s="230" t="s">
        <v>270</v>
      </c>
      <c r="DB267" s="230" t="s">
        <v>270</v>
      </c>
      <c r="DC267" s="230" t="s">
        <v>270</v>
      </c>
      <c r="DD267" s="230" t="s">
        <v>270</v>
      </c>
      <c r="DE267" s="230" t="s">
        <v>270</v>
      </c>
      <c r="DF267" s="230" t="s">
        <v>270</v>
      </c>
      <c r="DG267" s="230" t="s">
        <v>270</v>
      </c>
      <c r="DH267" s="230" t="s">
        <v>270</v>
      </c>
      <c r="DI267" s="230" t="s">
        <v>270</v>
      </c>
      <c r="DJ267" s="230" t="s">
        <v>270</v>
      </c>
      <c r="DK267" s="230" t="s">
        <v>270</v>
      </c>
      <c r="DL267" s="230" t="s">
        <v>270</v>
      </c>
      <c r="DM267" s="230" t="s">
        <v>270</v>
      </c>
      <c r="DN267" s="230" t="s">
        <v>270</v>
      </c>
      <c r="DO267" s="230" t="s">
        <v>270</v>
      </c>
      <c r="DP267" s="230" t="s">
        <v>270</v>
      </c>
      <c r="DQ267" s="230" t="s">
        <v>270</v>
      </c>
      <c r="DR267" s="230" t="s">
        <v>270</v>
      </c>
      <c r="DS267" s="230" t="s">
        <v>270</v>
      </c>
      <c r="DT267" s="230" t="s">
        <v>270</v>
      </c>
      <c r="DU267" s="230" t="s">
        <v>270</v>
      </c>
      <c r="DV267" s="230" t="s">
        <v>270</v>
      </c>
      <c r="DW267" s="230" t="s">
        <v>270</v>
      </c>
      <c r="DX267" s="230" t="s">
        <v>270</v>
      </c>
      <c r="DY267" s="230" t="s">
        <v>270</v>
      </c>
      <c r="DZ267" s="230" t="s">
        <v>270</v>
      </c>
      <c r="EA267" s="230" t="s">
        <v>270</v>
      </c>
      <c r="EB267" s="230" t="s">
        <v>270</v>
      </c>
      <c r="EC267" s="230" t="s">
        <v>270</v>
      </c>
      <c r="ED267" s="230" t="s">
        <v>270</v>
      </c>
      <c r="EE267" s="230" t="s">
        <v>270</v>
      </c>
      <c r="EF267" s="230" t="s">
        <v>270</v>
      </c>
      <c r="EG267" s="230" t="s">
        <v>270</v>
      </c>
      <c r="EH267" s="230" t="s">
        <v>270</v>
      </c>
      <c r="EI267" s="230" t="s">
        <v>270</v>
      </c>
      <c r="EJ267" s="230" t="s">
        <v>270</v>
      </c>
      <c r="EK267" s="230" t="s">
        <v>270</v>
      </c>
      <c r="EL267" s="230" t="s">
        <v>270</v>
      </c>
      <c r="EM267" s="230" t="s">
        <v>270</v>
      </c>
      <c r="EN267" s="230" t="s">
        <v>270</v>
      </c>
      <c r="EO267" s="230" t="s">
        <v>270</v>
      </c>
      <c r="EP267" s="230" t="s">
        <v>270</v>
      </c>
      <c r="EQ267" s="230" t="s">
        <v>270</v>
      </c>
      <c r="ER267" s="230" t="s">
        <v>270</v>
      </c>
      <c r="ES267" s="230" t="s">
        <v>324</v>
      </c>
      <c r="ET267" s="230" t="s">
        <v>270</v>
      </c>
      <c r="EU267" s="230" t="s">
        <v>270</v>
      </c>
      <c r="EV267" s="230" t="s">
        <v>270</v>
      </c>
      <c r="EW267" s="230" t="s">
        <v>270</v>
      </c>
      <c r="EX267" s="230" t="s">
        <v>270</v>
      </c>
      <c r="EY267" s="230" t="s">
        <v>270</v>
      </c>
      <c r="EZ267" s="230" t="s">
        <v>270</v>
      </c>
      <c r="FA267" s="230" t="s">
        <v>270</v>
      </c>
      <c r="FB267" s="230" t="s">
        <v>270</v>
      </c>
      <c r="FC267" s="230" t="s">
        <v>270</v>
      </c>
      <c r="FD267" s="230" t="s">
        <v>270</v>
      </c>
      <c r="FE267" s="230" t="s">
        <v>270</v>
      </c>
      <c r="FF267" s="230" t="s">
        <v>270</v>
      </c>
      <c r="FG267" s="230" t="s">
        <v>270</v>
      </c>
      <c r="FH267" s="230" t="s">
        <v>270</v>
      </c>
      <c r="FI267" s="230" t="s">
        <v>270</v>
      </c>
      <c r="FJ267" s="230" t="s">
        <v>270</v>
      </c>
      <c r="FK267" s="230" t="s">
        <v>270</v>
      </c>
      <c r="FL267" s="230" t="s">
        <v>270</v>
      </c>
      <c r="FM267" s="230" t="s">
        <v>270</v>
      </c>
      <c r="FN267" s="230" t="s">
        <v>270</v>
      </c>
      <c r="FO267" s="230" t="s">
        <v>270</v>
      </c>
      <c r="FP267" s="230" t="s">
        <v>270</v>
      </c>
      <c r="FQ267" s="230" t="s">
        <v>270</v>
      </c>
      <c r="FR267" s="230" t="s">
        <v>270</v>
      </c>
      <c r="FS267" s="230" t="s">
        <v>270</v>
      </c>
      <c r="FT267" s="230" t="s">
        <v>270</v>
      </c>
      <c r="FU267" s="230" t="s">
        <v>270</v>
      </c>
      <c r="FV267" s="230" t="s">
        <v>270</v>
      </c>
      <c r="FW267" s="230" t="s">
        <v>270</v>
      </c>
      <c r="FX267" s="230" t="s">
        <v>270</v>
      </c>
      <c r="FY267" s="230" t="s">
        <v>270</v>
      </c>
      <c r="FZ267" s="230" t="s">
        <v>270</v>
      </c>
      <c r="GA267" s="230" t="s">
        <v>270</v>
      </c>
      <c r="GB267" s="230" t="s">
        <v>270</v>
      </c>
      <c r="GC267" s="230" t="s">
        <v>270</v>
      </c>
      <c r="GD267" s="230" t="s">
        <v>270</v>
      </c>
      <c r="GE267" s="230" t="s">
        <v>270</v>
      </c>
      <c r="GF267" s="230" t="s">
        <v>270</v>
      </c>
      <c r="GG267" s="230" t="s">
        <v>270</v>
      </c>
      <c r="GH267" s="230" t="s">
        <v>270</v>
      </c>
      <c r="GI267" s="230" t="s">
        <v>270</v>
      </c>
      <c r="GJ267" s="230" t="s">
        <v>270</v>
      </c>
      <c r="GK267" s="230" t="s">
        <v>270</v>
      </c>
      <c r="GL267" s="230" t="s">
        <v>270</v>
      </c>
      <c r="GM267" s="230" t="s">
        <v>270</v>
      </c>
      <c r="GN267" s="230" t="s">
        <v>270</v>
      </c>
      <c r="GO267" s="230" t="s">
        <v>270</v>
      </c>
      <c r="GP267" s="228"/>
      <c r="GQ267" s="229" cm="1">
        <f t="array" ref="GQ267">IF(OR(N267:ER267='Annex.1　DeclarationDesired'!$F$30),ROW(),"")</f>
        <v>267</v>
      </c>
      <c r="GR267" s="229"/>
    </row>
    <row r="268" spans="1:200" s="230" customFormat="1" ht="20.65" customHeight="1">
      <c r="A268" s="242" t="s">
        <v>1344</v>
      </c>
      <c r="B268" s="241" t="s">
        <v>1242</v>
      </c>
      <c r="C268" s="235" t="s">
        <v>502</v>
      </c>
      <c r="D268" s="235" t="s">
        <v>1337</v>
      </c>
      <c r="E268" s="235"/>
      <c r="F268" s="235" t="s">
        <v>1345</v>
      </c>
      <c r="G268" s="235" t="s">
        <v>1244</v>
      </c>
      <c r="H268" s="235" t="s">
        <v>315</v>
      </c>
      <c r="I268" s="235" t="s">
        <v>1339</v>
      </c>
      <c r="J268" s="235" t="s">
        <v>315</v>
      </c>
      <c r="K268" s="235" t="s">
        <v>1339</v>
      </c>
      <c r="L268" s="235" t="s">
        <v>268</v>
      </c>
      <c r="M268" s="230" t="s">
        <v>298</v>
      </c>
      <c r="BH268" s="230" t="s">
        <v>270</v>
      </c>
      <c r="BI268" s="230" t="s">
        <v>270</v>
      </c>
      <c r="BJ268" s="230" t="s">
        <v>270</v>
      </c>
      <c r="BK268" s="230" t="s">
        <v>270</v>
      </c>
      <c r="BL268" s="230" t="s">
        <v>270</v>
      </c>
      <c r="BM268" s="230" t="s">
        <v>270</v>
      </c>
      <c r="BN268" s="230" t="s">
        <v>270</v>
      </c>
      <c r="BO268" s="230" t="s">
        <v>270</v>
      </c>
      <c r="BP268" s="230" t="s">
        <v>270</v>
      </c>
      <c r="BQ268" s="230" t="s">
        <v>270</v>
      </c>
      <c r="BR268" s="230" t="s">
        <v>270</v>
      </c>
      <c r="BS268" s="230" t="s">
        <v>270</v>
      </c>
      <c r="BT268" s="230" t="s">
        <v>270</v>
      </c>
      <c r="BU268" s="230" t="s">
        <v>270</v>
      </c>
      <c r="BV268" s="230" t="s">
        <v>270</v>
      </c>
      <c r="BW268" s="230" t="s">
        <v>270</v>
      </c>
      <c r="BX268" s="230" t="s">
        <v>270</v>
      </c>
      <c r="BY268" s="230" t="s">
        <v>270</v>
      </c>
      <c r="BZ268" s="230" t="s">
        <v>270</v>
      </c>
      <c r="CA268" s="230" t="s">
        <v>270</v>
      </c>
      <c r="CB268" s="230" t="s">
        <v>270</v>
      </c>
      <c r="CC268" s="230" t="s">
        <v>270</v>
      </c>
      <c r="CD268" s="230" t="s">
        <v>270</v>
      </c>
      <c r="CE268" s="230" t="s">
        <v>270</v>
      </c>
      <c r="CF268" s="230" t="s">
        <v>270</v>
      </c>
      <c r="CG268" s="230" t="s">
        <v>270</v>
      </c>
      <c r="CH268" s="230" t="s">
        <v>270</v>
      </c>
      <c r="CI268" s="230" t="s">
        <v>270</v>
      </c>
      <c r="CJ268" s="230" t="s">
        <v>270</v>
      </c>
      <c r="CK268" s="230" t="s">
        <v>270</v>
      </c>
      <c r="CL268" s="230" t="s">
        <v>270</v>
      </c>
      <c r="CM268" s="230" t="s">
        <v>270</v>
      </c>
      <c r="CN268" s="230" t="s">
        <v>270</v>
      </c>
      <c r="CO268" s="230" t="s">
        <v>270</v>
      </c>
      <c r="CP268" s="230" t="s">
        <v>270</v>
      </c>
      <c r="CQ268" s="230" t="s">
        <v>270</v>
      </c>
      <c r="CR268" s="230" t="s">
        <v>270</v>
      </c>
      <c r="CS268" s="230" t="s">
        <v>270</v>
      </c>
      <c r="CT268" s="230" t="s">
        <v>270</v>
      </c>
      <c r="CU268" s="230" t="s">
        <v>270</v>
      </c>
      <c r="CV268" s="230" t="s">
        <v>270</v>
      </c>
      <c r="CW268" s="230" t="s">
        <v>270</v>
      </c>
      <c r="CX268" s="230" t="s">
        <v>270</v>
      </c>
      <c r="CY268" s="230" t="s">
        <v>270</v>
      </c>
      <c r="CZ268" s="230" t="s">
        <v>270</v>
      </c>
      <c r="DA268" s="230" t="s">
        <v>270</v>
      </c>
      <c r="DB268" s="230" t="s">
        <v>270</v>
      </c>
      <c r="DC268" s="230" t="s">
        <v>270</v>
      </c>
      <c r="DD268" s="230" t="s">
        <v>270</v>
      </c>
      <c r="DE268" s="230" t="s">
        <v>270</v>
      </c>
      <c r="DF268" s="230" t="s">
        <v>270</v>
      </c>
      <c r="DG268" s="230" t="s">
        <v>270</v>
      </c>
      <c r="DH268" s="230" t="s">
        <v>270</v>
      </c>
      <c r="DI268" s="230" t="s">
        <v>270</v>
      </c>
      <c r="DJ268" s="230" t="s">
        <v>270</v>
      </c>
      <c r="DK268" s="230" t="s">
        <v>270</v>
      </c>
      <c r="DL268" s="230" t="s">
        <v>270</v>
      </c>
      <c r="DM268" s="230" t="s">
        <v>270</v>
      </c>
      <c r="DN268" s="230" t="s">
        <v>270</v>
      </c>
      <c r="DO268" s="230" t="s">
        <v>270</v>
      </c>
      <c r="DP268" s="230" t="s">
        <v>270</v>
      </c>
      <c r="DQ268" s="230" t="s">
        <v>270</v>
      </c>
      <c r="DR268" s="230" t="s">
        <v>270</v>
      </c>
      <c r="DS268" s="230" t="s">
        <v>270</v>
      </c>
      <c r="DT268" s="230" t="s">
        <v>270</v>
      </c>
      <c r="DU268" s="230" t="s">
        <v>270</v>
      </c>
      <c r="DV268" s="230" t="s">
        <v>270</v>
      </c>
      <c r="DW268" s="230" t="s">
        <v>270</v>
      </c>
      <c r="DX268" s="230" t="s">
        <v>270</v>
      </c>
      <c r="DY268" s="230" t="s">
        <v>270</v>
      </c>
      <c r="DZ268" s="230" t="s">
        <v>270</v>
      </c>
      <c r="EA268" s="230" t="s">
        <v>270</v>
      </c>
      <c r="EB268" s="230" t="s">
        <v>270</v>
      </c>
      <c r="EC268" s="230" t="s">
        <v>270</v>
      </c>
      <c r="ED268" s="230" t="s">
        <v>270</v>
      </c>
      <c r="EE268" s="230" t="s">
        <v>270</v>
      </c>
      <c r="EF268" s="230" t="s">
        <v>270</v>
      </c>
      <c r="EG268" s="230" t="s">
        <v>270</v>
      </c>
      <c r="EH268" s="230" t="s">
        <v>270</v>
      </c>
      <c r="EI268" s="230" t="s">
        <v>270</v>
      </c>
      <c r="EJ268" s="230" t="s">
        <v>270</v>
      </c>
      <c r="EK268" s="230" t="s">
        <v>270</v>
      </c>
      <c r="EL268" s="230" t="s">
        <v>270</v>
      </c>
      <c r="EM268" s="230" t="s">
        <v>270</v>
      </c>
      <c r="EN268" s="230" t="s">
        <v>270</v>
      </c>
      <c r="EO268" s="230" t="s">
        <v>270</v>
      </c>
      <c r="EP268" s="230" t="s">
        <v>270</v>
      </c>
      <c r="EQ268" s="230" t="s">
        <v>270</v>
      </c>
      <c r="ER268" s="230" t="s">
        <v>270</v>
      </c>
      <c r="ES268" s="230" t="s">
        <v>323</v>
      </c>
      <c r="ET268" s="230" t="s">
        <v>270</v>
      </c>
      <c r="EU268" s="230" t="s">
        <v>270</v>
      </c>
      <c r="EV268" s="230" t="s">
        <v>270</v>
      </c>
      <c r="EW268" s="230" t="s">
        <v>270</v>
      </c>
      <c r="EX268" s="230" t="s">
        <v>270</v>
      </c>
      <c r="EY268" s="230" t="s">
        <v>270</v>
      </c>
      <c r="EZ268" s="230" t="s">
        <v>270</v>
      </c>
      <c r="FA268" s="230" t="s">
        <v>270</v>
      </c>
      <c r="FB268" s="230" t="s">
        <v>270</v>
      </c>
      <c r="FC268" s="230" t="s">
        <v>270</v>
      </c>
      <c r="FD268" s="230" t="s">
        <v>270</v>
      </c>
      <c r="FE268" s="230" t="s">
        <v>270</v>
      </c>
      <c r="FF268" s="230" t="s">
        <v>270</v>
      </c>
      <c r="FG268" s="230" t="s">
        <v>270</v>
      </c>
      <c r="FH268" s="230" t="s">
        <v>270</v>
      </c>
      <c r="FI268" s="230" t="s">
        <v>270</v>
      </c>
      <c r="FJ268" s="230" t="s">
        <v>270</v>
      </c>
      <c r="FK268" s="230" t="s">
        <v>270</v>
      </c>
      <c r="FL268" s="230" t="s">
        <v>270</v>
      </c>
      <c r="FM268" s="230" t="s">
        <v>270</v>
      </c>
      <c r="FN268" s="230" t="s">
        <v>270</v>
      </c>
      <c r="FO268" s="230" t="s">
        <v>270</v>
      </c>
      <c r="FP268" s="230" t="s">
        <v>270</v>
      </c>
      <c r="FQ268" s="230" t="s">
        <v>270</v>
      </c>
      <c r="FR268" s="230" t="s">
        <v>270</v>
      </c>
      <c r="FS268" s="230" t="s">
        <v>270</v>
      </c>
      <c r="FT268" s="230" t="s">
        <v>270</v>
      </c>
      <c r="FU268" s="230" t="s">
        <v>270</v>
      </c>
      <c r="FV268" s="230" t="s">
        <v>270</v>
      </c>
      <c r="FW268" s="230" t="s">
        <v>270</v>
      </c>
      <c r="FX268" s="230" t="s">
        <v>270</v>
      </c>
      <c r="FY268" s="230" t="s">
        <v>270</v>
      </c>
      <c r="FZ268" s="230" t="s">
        <v>270</v>
      </c>
      <c r="GA268" s="230" t="s">
        <v>270</v>
      </c>
      <c r="GB268" s="230" t="s">
        <v>270</v>
      </c>
      <c r="GC268" s="230" t="s">
        <v>270</v>
      </c>
      <c r="GD268" s="230" t="s">
        <v>270</v>
      </c>
      <c r="GE268" s="230" t="s">
        <v>270</v>
      </c>
      <c r="GF268" s="230" t="s">
        <v>270</v>
      </c>
      <c r="GG268" s="230" t="s">
        <v>270</v>
      </c>
      <c r="GH268" s="230" t="s">
        <v>270</v>
      </c>
      <c r="GI268" s="230" t="s">
        <v>270</v>
      </c>
      <c r="GJ268" s="230" t="s">
        <v>270</v>
      </c>
      <c r="GK268" s="230" t="s">
        <v>270</v>
      </c>
      <c r="GL268" s="230" t="s">
        <v>270</v>
      </c>
      <c r="GM268" s="230" t="s">
        <v>270</v>
      </c>
      <c r="GN268" s="230" t="s">
        <v>270</v>
      </c>
      <c r="GO268" s="230" t="s">
        <v>270</v>
      </c>
      <c r="GP268" s="228"/>
      <c r="GQ268" s="229" cm="1">
        <f t="array" ref="GQ268">IF(OR(N268:ER268='Annex.1　DeclarationDesired'!$F$30),ROW(),"")</f>
        <v>268</v>
      </c>
      <c r="GR268" s="229"/>
    </row>
    <row r="269" spans="1:200" s="230" customFormat="1" ht="20.65" customHeight="1">
      <c r="A269" s="242" t="s">
        <v>1346</v>
      </c>
      <c r="B269" s="241" t="s">
        <v>1242</v>
      </c>
      <c r="C269" s="235" t="s">
        <v>502</v>
      </c>
      <c r="D269" s="235" t="s">
        <v>1337</v>
      </c>
      <c r="E269" s="235"/>
      <c r="F269" s="235" t="s">
        <v>1347</v>
      </c>
      <c r="G269" s="235" t="s">
        <v>1244</v>
      </c>
      <c r="H269" s="235" t="s">
        <v>315</v>
      </c>
      <c r="I269" s="235" t="s">
        <v>1339</v>
      </c>
      <c r="J269" s="235" t="s">
        <v>315</v>
      </c>
      <c r="K269" s="235" t="s">
        <v>1339</v>
      </c>
      <c r="L269" s="235" t="s">
        <v>268</v>
      </c>
      <c r="M269" s="230" t="s">
        <v>298</v>
      </c>
      <c r="BH269" s="230" t="s">
        <v>270</v>
      </c>
      <c r="BI269" s="230" t="s">
        <v>270</v>
      </c>
      <c r="BJ269" s="230" t="s">
        <v>270</v>
      </c>
      <c r="BK269" s="230" t="s">
        <v>270</v>
      </c>
      <c r="BL269" s="230" t="s">
        <v>270</v>
      </c>
      <c r="BM269" s="230" t="s">
        <v>270</v>
      </c>
      <c r="BN269" s="230" t="s">
        <v>270</v>
      </c>
      <c r="BO269" s="230" t="s">
        <v>270</v>
      </c>
      <c r="BP269" s="230" t="s">
        <v>270</v>
      </c>
      <c r="BQ269" s="230" t="s">
        <v>270</v>
      </c>
      <c r="BR269" s="230" t="s">
        <v>270</v>
      </c>
      <c r="BS269" s="230" t="s">
        <v>270</v>
      </c>
      <c r="BT269" s="230" t="s">
        <v>270</v>
      </c>
      <c r="BU269" s="230" t="s">
        <v>270</v>
      </c>
      <c r="BV269" s="230" t="s">
        <v>270</v>
      </c>
      <c r="BW269" s="230" t="s">
        <v>270</v>
      </c>
      <c r="BX269" s="230" t="s">
        <v>270</v>
      </c>
      <c r="BY269" s="230" t="s">
        <v>270</v>
      </c>
      <c r="BZ269" s="230" t="s">
        <v>270</v>
      </c>
      <c r="CA269" s="230" t="s">
        <v>270</v>
      </c>
      <c r="CB269" s="230" t="s">
        <v>270</v>
      </c>
      <c r="CC269" s="230" t="s">
        <v>270</v>
      </c>
      <c r="CD269" s="230" t="s">
        <v>270</v>
      </c>
      <c r="CE269" s="230" t="s">
        <v>270</v>
      </c>
      <c r="CF269" s="230" t="s">
        <v>270</v>
      </c>
      <c r="CG269" s="230" t="s">
        <v>270</v>
      </c>
      <c r="CH269" s="230" t="s">
        <v>270</v>
      </c>
      <c r="CI269" s="230" t="s">
        <v>270</v>
      </c>
      <c r="CJ269" s="230" t="s">
        <v>270</v>
      </c>
      <c r="CK269" s="230" t="s">
        <v>270</v>
      </c>
      <c r="CL269" s="230" t="s">
        <v>270</v>
      </c>
      <c r="CM269" s="230" t="s">
        <v>270</v>
      </c>
      <c r="CN269" s="230" t="s">
        <v>270</v>
      </c>
      <c r="CO269" s="230" t="s">
        <v>270</v>
      </c>
      <c r="CP269" s="230" t="s">
        <v>270</v>
      </c>
      <c r="CQ269" s="230" t="s">
        <v>270</v>
      </c>
      <c r="CR269" s="230" t="s">
        <v>270</v>
      </c>
      <c r="CS269" s="230" t="s">
        <v>270</v>
      </c>
      <c r="CT269" s="230" t="s">
        <v>270</v>
      </c>
      <c r="CU269" s="230" t="s">
        <v>270</v>
      </c>
      <c r="CV269" s="230" t="s">
        <v>270</v>
      </c>
      <c r="CW269" s="230" t="s">
        <v>270</v>
      </c>
      <c r="CX269" s="230" t="s">
        <v>270</v>
      </c>
      <c r="CY269" s="230" t="s">
        <v>270</v>
      </c>
      <c r="CZ269" s="230" t="s">
        <v>270</v>
      </c>
      <c r="DA269" s="230" t="s">
        <v>270</v>
      </c>
      <c r="DB269" s="230" t="s">
        <v>270</v>
      </c>
      <c r="DC269" s="230" t="s">
        <v>270</v>
      </c>
      <c r="DD269" s="230" t="s">
        <v>270</v>
      </c>
      <c r="DE269" s="230" t="s">
        <v>270</v>
      </c>
      <c r="DF269" s="230" t="s">
        <v>270</v>
      </c>
      <c r="DG269" s="230" t="s">
        <v>270</v>
      </c>
      <c r="DH269" s="230" t="s">
        <v>270</v>
      </c>
      <c r="DI269" s="230" t="s">
        <v>270</v>
      </c>
      <c r="DJ269" s="230" t="s">
        <v>270</v>
      </c>
      <c r="DK269" s="230" t="s">
        <v>270</v>
      </c>
      <c r="DL269" s="230" t="s">
        <v>270</v>
      </c>
      <c r="DM269" s="230" t="s">
        <v>270</v>
      </c>
      <c r="DN269" s="230" t="s">
        <v>270</v>
      </c>
      <c r="DO269" s="230" t="s">
        <v>270</v>
      </c>
      <c r="DP269" s="230" t="s">
        <v>270</v>
      </c>
      <c r="DQ269" s="230" t="s">
        <v>270</v>
      </c>
      <c r="DR269" s="230" t="s">
        <v>270</v>
      </c>
      <c r="DS269" s="230" t="s">
        <v>270</v>
      </c>
      <c r="DT269" s="230" t="s">
        <v>270</v>
      </c>
      <c r="DU269" s="230" t="s">
        <v>270</v>
      </c>
      <c r="DV269" s="230" t="s">
        <v>270</v>
      </c>
      <c r="DW269" s="230" t="s">
        <v>270</v>
      </c>
      <c r="DX269" s="230" t="s">
        <v>270</v>
      </c>
      <c r="DY269" s="230" t="s">
        <v>270</v>
      </c>
      <c r="DZ269" s="230" t="s">
        <v>270</v>
      </c>
      <c r="EA269" s="230" t="s">
        <v>270</v>
      </c>
      <c r="EB269" s="230" t="s">
        <v>270</v>
      </c>
      <c r="EC269" s="230" t="s">
        <v>270</v>
      </c>
      <c r="ED269" s="230" t="s">
        <v>270</v>
      </c>
      <c r="EE269" s="230" t="s">
        <v>270</v>
      </c>
      <c r="EF269" s="230" t="s">
        <v>270</v>
      </c>
      <c r="EG269" s="230" t="s">
        <v>270</v>
      </c>
      <c r="EH269" s="230" t="s">
        <v>270</v>
      </c>
      <c r="EI269" s="230" t="s">
        <v>270</v>
      </c>
      <c r="EJ269" s="230" t="s">
        <v>270</v>
      </c>
      <c r="EK269" s="230" t="s">
        <v>270</v>
      </c>
      <c r="EL269" s="230" t="s">
        <v>270</v>
      </c>
      <c r="EM269" s="230" t="s">
        <v>270</v>
      </c>
      <c r="EN269" s="230" t="s">
        <v>270</v>
      </c>
      <c r="EO269" s="230" t="s">
        <v>270</v>
      </c>
      <c r="EP269" s="230" t="s">
        <v>270</v>
      </c>
      <c r="EQ269" s="230" t="s">
        <v>270</v>
      </c>
      <c r="ER269" s="230" t="s">
        <v>270</v>
      </c>
      <c r="ES269" s="230" t="s">
        <v>324</v>
      </c>
      <c r="ET269" s="230" t="s">
        <v>270</v>
      </c>
      <c r="EU269" s="230" t="s">
        <v>270</v>
      </c>
      <c r="EV269" s="230" t="s">
        <v>270</v>
      </c>
      <c r="EW269" s="230" t="s">
        <v>270</v>
      </c>
      <c r="EX269" s="230" t="s">
        <v>270</v>
      </c>
      <c r="EY269" s="230" t="s">
        <v>270</v>
      </c>
      <c r="EZ269" s="230" t="s">
        <v>270</v>
      </c>
      <c r="FA269" s="230" t="s">
        <v>270</v>
      </c>
      <c r="FB269" s="230" t="s">
        <v>270</v>
      </c>
      <c r="FC269" s="230" t="s">
        <v>270</v>
      </c>
      <c r="FD269" s="230" t="s">
        <v>270</v>
      </c>
      <c r="FE269" s="230" t="s">
        <v>270</v>
      </c>
      <c r="FF269" s="230" t="s">
        <v>270</v>
      </c>
      <c r="FG269" s="230" t="s">
        <v>270</v>
      </c>
      <c r="FH269" s="230" t="s">
        <v>270</v>
      </c>
      <c r="FI269" s="230" t="s">
        <v>270</v>
      </c>
      <c r="FJ269" s="230" t="s">
        <v>270</v>
      </c>
      <c r="FK269" s="230" t="s">
        <v>270</v>
      </c>
      <c r="FL269" s="230" t="s">
        <v>270</v>
      </c>
      <c r="FM269" s="230" t="s">
        <v>270</v>
      </c>
      <c r="FN269" s="230" t="s">
        <v>270</v>
      </c>
      <c r="FO269" s="230" t="s">
        <v>270</v>
      </c>
      <c r="FP269" s="230" t="s">
        <v>270</v>
      </c>
      <c r="FQ269" s="230" t="s">
        <v>270</v>
      </c>
      <c r="FR269" s="230" t="s">
        <v>270</v>
      </c>
      <c r="FS269" s="230" t="s">
        <v>270</v>
      </c>
      <c r="FT269" s="230" t="s">
        <v>270</v>
      </c>
      <c r="FU269" s="230" t="s">
        <v>270</v>
      </c>
      <c r="FV269" s="230" t="s">
        <v>270</v>
      </c>
      <c r="FW269" s="230" t="s">
        <v>270</v>
      </c>
      <c r="FX269" s="230" t="s">
        <v>270</v>
      </c>
      <c r="FY269" s="230" t="s">
        <v>270</v>
      </c>
      <c r="FZ269" s="230" t="s">
        <v>270</v>
      </c>
      <c r="GA269" s="230" t="s">
        <v>270</v>
      </c>
      <c r="GB269" s="230" t="s">
        <v>270</v>
      </c>
      <c r="GC269" s="230" t="s">
        <v>270</v>
      </c>
      <c r="GD269" s="230" t="s">
        <v>270</v>
      </c>
      <c r="GE269" s="230" t="s">
        <v>270</v>
      </c>
      <c r="GF269" s="230" t="s">
        <v>270</v>
      </c>
      <c r="GG269" s="230" t="s">
        <v>270</v>
      </c>
      <c r="GH269" s="230" t="s">
        <v>270</v>
      </c>
      <c r="GI269" s="230" t="s">
        <v>270</v>
      </c>
      <c r="GJ269" s="230" t="s">
        <v>270</v>
      </c>
      <c r="GK269" s="230" t="s">
        <v>270</v>
      </c>
      <c r="GL269" s="230" t="s">
        <v>270</v>
      </c>
      <c r="GM269" s="230" t="s">
        <v>270</v>
      </c>
      <c r="GN269" s="230" t="s">
        <v>270</v>
      </c>
      <c r="GO269" s="230" t="s">
        <v>270</v>
      </c>
      <c r="GP269" s="228"/>
      <c r="GQ269" s="229" cm="1">
        <f t="array" ref="GQ269">IF(OR(N269:ER269='Annex.1　DeclarationDesired'!$F$30),ROW(),"")</f>
        <v>269</v>
      </c>
      <c r="GR269" s="229"/>
    </row>
    <row r="270" spans="1:200" s="230" customFormat="1" ht="20.65" customHeight="1">
      <c r="A270" s="242" t="s">
        <v>1348</v>
      </c>
      <c r="B270" s="241" t="s">
        <v>1242</v>
      </c>
      <c r="C270" s="235" t="s">
        <v>502</v>
      </c>
      <c r="D270" s="235" t="s">
        <v>1337</v>
      </c>
      <c r="E270" s="235"/>
      <c r="F270" s="235" t="s">
        <v>1349</v>
      </c>
      <c r="G270" s="235" t="s">
        <v>1244</v>
      </c>
      <c r="H270" s="235" t="s">
        <v>315</v>
      </c>
      <c r="I270" s="235" t="s">
        <v>1339</v>
      </c>
      <c r="J270" s="235" t="s">
        <v>315</v>
      </c>
      <c r="K270" s="235" t="s">
        <v>1339</v>
      </c>
      <c r="L270" s="235" t="s">
        <v>268</v>
      </c>
      <c r="M270" s="230" t="s">
        <v>298</v>
      </c>
      <c r="BH270" s="230" t="s">
        <v>270</v>
      </c>
      <c r="BI270" s="230" t="s">
        <v>270</v>
      </c>
      <c r="BJ270" s="230" t="s">
        <v>270</v>
      </c>
      <c r="BK270" s="230" t="s">
        <v>270</v>
      </c>
      <c r="BL270" s="230" t="s">
        <v>270</v>
      </c>
      <c r="BM270" s="230" t="s">
        <v>270</v>
      </c>
      <c r="BN270" s="230" t="s">
        <v>270</v>
      </c>
      <c r="BO270" s="230" t="s">
        <v>270</v>
      </c>
      <c r="BP270" s="230" t="s">
        <v>270</v>
      </c>
      <c r="BQ270" s="230" t="s">
        <v>270</v>
      </c>
      <c r="BR270" s="230" t="s">
        <v>270</v>
      </c>
      <c r="BS270" s="230" t="s">
        <v>270</v>
      </c>
      <c r="BT270" s="230" t="s">
        <v>270</v>
      </c>
      <c r="BU270" s="230" t="s">
        <v>270</v>
      </c>
      <c r="BV270" s="230" t="s">
        <v>270</v>
      </c>
      <c r="BW270" s="230" t="s">
        <v>270</v>
      </c>
      <c r="BX270" s="230" t="s">
        <v>270</v>
      </c>
      <c r="BY270" s="230" t="s">
        <v>270</v>
      </c>
      <c r="BZ270" s="230" t="s">
        <v>270</v>
      </c>
      <c r="CA270" s="230" t="s">
        <v>270</v>
      </c>
      <c r="CB270" s="230" t="s">
        <v>270</v>
      </c>
      <c r="CC270" s="230" t="s">
        <v>270</v>
      </c>
      <c r="CD270" s="230" t="s">
        <v>270</v>
      </c>
      <c r="CE270" s="230" t="s">
        <v>270</v>
      </c>
      <c r="CF270" s="230" t="s">
        <v>270</v>
      </c>
      <c r="CG270" s="230" t="s">
        <v>270</v>
      </c>
      <c r="CH270" s="230" t="s">
        <v>270</v>
      </c>
      <c r="CI270" s="230" t="s">
        <v>270</v>
      </c>
      <c r="CJ270" s="230" t="s">
        <v>270</v>
      </c>
      <c r="CK270" s="230" t="s">
        <v>270</v>
      </c>
      <c r="CL270" s="230" t="s">
        <v>270</v>
      </c>
      <c r="CM270" s="230" t="s">
        <v>270</v>
      </c>
      <c r="CN270" s="230" t="s">
        <v>270</v>
      </c>
      <c r="CO270" s="230" t="s">
        <v>270</v>
      </c>
      <c r="CP270" s="230" t="s">
        <v>270</v>
      </c>
      <c r="CQ270" s="230" t="s">
        <v>270</v>
      </c>
      <c r="CR270" s="230" t="s">
        <v>270</v>
      </c>
      <c r="CS270" s="230" t="s">
        <v>270</v>
      </c>
      <c r="CT270" s="230" t="s">
        <v>270</v>
      </c>
      <c r="CU270" s="230" t="s">
        <v>270</v>
      </c>
      <c r="CV270" s="230" t="s">
        <v>270</v>
      </c>
      <c r="CW270" s="230" t="s">
        <v>270</v>
      </c>
      <c r="CX270" s="230" t="s">
        <v>270</v>
      </c>
      <c r="CY270" s="230" t="s">
        <v>270</v>
      </c>
      <c r="CZ270" s="230" t="s">
        <v>270</v>
      </c>
      <c r="DA270" s="230" t="s">
        <v>270</v>
      </c>
      <c r="DB270" s="230" t="s">
        <v>270</v>
      </c>
      <c r="DC270" s="230" t="s">
        <v>270</v>
      </c>
      <c r="DD270" s="230" t="s">
        <v>270</v>
      </c>
      <c r="DE270" s="230" t="s">
        <v>270</v>
      </c>
      <c r="DF270" s="230" t="s">
        <v>270</v>
      </c>
      <c r="DG270" s="230" t="s">
        <v>270</v>
      </c>
      <c r="DH270" s="230" t="s">
        <v>270</v>
      </c>
      <c r="DI270" s="230" t="s">
        <v>270</v>
      </c>
      <c r="DJ270" s="230" t="s">
        <v>270</v>
      </c>
      <c r="DK270" s="230" t="s">
        <v>270</v>
      </c>
      <c r="DL270" s="230" t="s">
        <v>270</v>
      </c>
      <c r="DM270" s="230" t="s">
        <v>270</v>
      </c>
      <c r="DN270" s="230" t="s">
        <v>270</v>
      </c>
      <c r="DO270" s="230" t="s">
        <v>270</v>
      </c>
      <c r="DP270" s="230" t="s">
        <v>270</v>
      </c>
      <c r="DQ270" s="230" t="s">
        <v>270</v>
      </c>
      <c r="DR270" s="230" t="s">
        <v>270</v>
      </c>
      <c r="DS270" s="230" t="s">
        <v>270</v>
      </c>
      <c r="DT270" s="230" t="s">
        <v>270</v>
      </c>
      <c r="DU270" s="230" t="s">
        <v>270</v>
      </c>
      <c r="DV270" s="230" t="s">
        <v>270</v>
      </c>
      <c r="DW270" s="230" t="s">
        <v>270</v>
      </c>
      <c r="DX270" s="230" t="s">
        <v>270</v>
      </c>
      <c r="DY270" s="230" t="s">
        <v>270</v>
      </c>
      <c r="DZ270" s="230" t="s">
        <v>270</v>
      </c>
      <c r="EA270" s="230" t="s">
        <v>270</v>
      </c>
      <c r="EB270" s="230" t="s">
        <v>270</v>
      </c>
      <c r="EC270" s="230" t="s">
        <v>270</v>
      </c>
      <c r="ED270" s="230" t="s">
        <v>270</v>
      </c>
      <c r="EE270" s="230" t="s">
        <v>270</v>
      </c>
      <c r="EF270" s="230" t="s">
        <v>270</v>
      </c>
      <c r="EG270" s="230" t="s">
        <v>270</v>
      </c>
      <c r="EH270" s="230" t="s">
        <v>270</v>
      </c>
      <c r="EI270" s="230" t="s">
        <v>270</v>
      </c>
      <c r="EJ270" s="230" t="s">
        <v>270</v>
      </c>
      <c r="EK270" s="230" t="s">
        <v>270</v>
      </c>
      <c r="EL270" s="230" t="s">
        <v>270</v>
      </c>
      <c r="EM270" s="230" t="s">
        <v>270</v>
      </c>
      <c r="EN270" s="230" t="s">
        <v>270</v>
      </c>
      <c r="EO270" s="230" t="s">
        <v>270</v>
      </c>
      <c r="EP270" s="230" t="s">
        <v>270</v>
      </c>
      <c r="EQ270" s="230" t="s">
        <v>270</v>
      </c>
      <c r="ER270" s="230" t="s">
        <v>270</v>
      </c>
      <c r="ES270" s="230" t="s">
        <v>358</v>
      </c>
      <c r="ET270" s="230" t="s">
        <v>270</v>
      </c>
      <c r="EU270" s="230" t="s">
        <v>270</v>
      </c>
      <c r="EV270" s="230" t="s">
        <v>270</v>
      </c>
      <c r="EW270" s="230" t="s">
        <v>270</v>
      </c>
      <c r="EX270" s="230" t="s">
        <v>270</v>
      </c>
      <c r="EY270" s="230" t="s">
        <v>270</v>
      </c>
      <c r="EZ270" s="230" t="s">
        <v>270</v>
      </c>
      <c r="FA270" s="230" t="s">
        <v>270</v>
      </c>
      <c r="FB270" s="230" t="s">
        <v>270</v>
      </c>
      <c r="FC270" s="230" t="s">
        <v>270</v>
      </c>
      <c r="FD270" s="230" t="s">
        <v>270</v>
      </c>
      <c r="FE270" s="230" t="s">
        <v>270</v>
      </c>
      <c r="FF270" s="230" t="s">
        <v>270</v>
      </c>
      <c r="FG270" s="230" t="s">
        <v>270</v>
      </c>
      <c r="FH270" s="230" t="s">
        <v>270</v>
      </c>
      <c r="FI270" s="230" t="s">
        <v>270</v>
      </c>
      <c r="FJ270" s="230" t="s">
        <v>270</v>
      </c>
      <c r="FK270" s="230" t="s">
        <v>270</v>
      </c>
      <c r="FL270" s="230" t="s">
        <v>270</v>
      </c>
      <c r="FM270" s="230" t="s">
        <v>270</v>
      </c>
      <c r="FN270" s="230" t="s">
        <v>270</v>
      </c>
      <c r="FO270" s="230" t="s">
        <v>270</v>
      </c>
      <c r="FP270" s="230" t="s">
        <v>270</v>
      </c>
      <c r="FQ270" s="230" t="s">
        <v>270</v>
      </c>
      <c r="FR270" s="230" t="s">
        <v>270</v>
      </c>
      <c r="FS270" s="230" t="s">
        <v>270</v>
      </c>
      <c r="FT270" s="230" t="s">
        <v>270</v>
      </c>
      <c r="FU270" s="230" t="s">
        <v>270</v>
      </c>
      <c r="FV270" s="230" t="s">
        <v>270</v>
      </c>
      <c r="FW270" s="230" t="s">
        <v>270</v>
      </c>
      <c r="FX270" s="230" t="s">
        <v>270</v>
      </c>
      <c r="FY270" s="230" t="s">
        <v>270</v>
      </c>
      <c r="FZ270" s="230" t="s">
        <v>270</v>
      </c>
      <c r="GA270" s="230" t="s">
        <v>270</v>
      </c>
      <c r="GB270" s="230" t="s">
        <v>270</v>
      </c>
      <c r="GC270" s="230" t="s">
        <v>270</v>
      </c>
      <c r="GD270" s="230" t="s">
        <v>270</v>
      </c>
      <c r="GE270" s="230" t="s">
        <v>270</v>
      </c>
      <c r="GF270" s="230" t="s">
        <v>270</v>
      </c>
      <c r="GG270" s="230" t="s">
        <v>270</v>
      </c>
      <c r="GH270" s="230" t="s">
        <v>270</v>
      </c>
      <c r="GI270" s="230" t="s">
        <v>270</v>
      </c>
      <c r="GJ270" s="230" t="s">
        <v>270</v>
      </c>
      <c r="GK270" s="230" t="s">
        <v>270</v>
      </c>
      <c r="GL270" s="230" t="s">
        <v>270</v>
      </c>
      <c r="GM270" s="230" t="s">
        <v>270</v>
      </c>
      <c r="GN270" s="230" t="s">
        <v>270</v>
      </c>
      <c r="GO270" s="230" t="s">
        <v>270</v>
      </c>
      <c r="GP270" s="228"/>
      <c r="GQ270" s="229" cm="1">
        <f t="array" ref="GQ270">IF(OR(N270:ER270='Annex.1　DeclarationDesired'!$F$30),ROW(),"")</f>
        <v>270</v>
      </c>
      <c r="GR270" s="229"/>
    </row>
    <row r="271" spans="1:200" s="230" customFormat="1" ht="20.65" customHeight="1">
      <c r="A271" s="242" t="s">
        <v>1350</v>
      </c>
      <c r="B271" s="241" t="s">
        <v>1242</v>
      </c>
      <c r="C271" s="235" t="s">
        <v>502</v>
      </c>
      <c r="D271" s="235" t="s">
        <v>1337</v>
      </c>
      <c r="E271" s="235"/>
      <c r="F271" s="235" t="s">
        <v>1351</v>
      </c>
      <c r="G271" s="235" t="s">
        <v>1244</v>
      </c>
      <c r="H271" s="235" t="s">
        <v>315</v>
      </c>
      <c r="I271" s="235" t="s">
        <v>1339</v>
      </c>
      <c r="J271" s="235" t="s">
        <v>315</v>
      </c>
      <c r="K271" s="235" t="s">
        <v>1339</v>
      </c>
      <c r="L271" s="235" t="s">
        <v>268</v>
      </c>
      <c r="M271" s="230" t="s">
        <v>298</v>
      </c>
      <c r="BH271" s="230" t="s">
        <v>270</v>
      </c>
      <c r="BI271" s="230" t="s">
        <v>270</v>
      </c>
      <c r="BJ271" s="230" t="s">
        <v>270</v>
      </c>
      <c r="BK271" s="230" t="s">
        <v>270</v>
      </c>
      <c r="BL271" s="230" t="s">
        <v>270</v>
      </c>
      <c r="BM271" s="230" t="s">
        <v>270</v>
      </c>
      <c r="BN271" s="230" t="s">
        <v>270</v>
      </c>
      <c r="BO271" s="230" t="s">
        <v>270</v>
      </c>
      <c r="BP271" s="230" t="s">
        <v>270</v>
      </c>
      <c r="BQ271" s="230" t="s">
        <v>270</v>
      </c>
      <c r="BR271" s="230" t="s">
        <v>270</v>
      </c>
      <c r="BS271" s="230" t="s">
        <v>270</v>
      </c>
      <c r="BT271" s="230" t="s">
        <v>270</v>
      </c>
      <c r="BU271" s="230" t="s">
        <v>270</v>
      </c>
      <c r="BV271" s="230" t="s">
        <v>270</v>
      </c>
      <c r="BW271" s="230" t="s">
        <v>270</v>
      </c>
      <c r="BX271" s="230" t="s">
        <v>270</v>
      </c>
      <c r="BY271" s="230" t="s">
        <v>270</v>
      </c>
      <c r="BZ271" s="230" t="s">
        <v>270</v>
      </c>
      <c r="CA271" s="230" t="s">
        <v>270</v>
      </c>
      <c r="CB271" s="230" t="s">
        <v>270</v>
      </c>
      <c r="CC271" s="230" t="s">
        <v>270</v>
      </c>
      <c r="CD271" s="230" t="s">
        <v>270</v>
      </c>
      <c r="CE271" s="230" t="s">
        <v>270</v>
      </c>
      <c r="CF271" s="230" t="s">
        <v>270</v>
      </c>
      <c r="CG271" s="230" t="s">
        <v>270</v>
      </c>
      <c r="CH271" s="230" t="s">
        <v>270</v>
      </c>
      <c r="CI271" s="230" t="s">
        <v>270</v>
      </c>
      <c r="CJ271" s="230" t="s">
        <v>270</v>
      </c>
      <c r="CK271" s="230" t="s">
        <v>270</v>
      </c>
      <c r="CL271" s="230" t="s">
        <v>270</v>
      </c>
      <c r="CM271" s="230" t="s">
        <v>270</v>
      </c>
      <c r="CN271" s="230" t="s">
        <v>270</v>
      </c>
      <c r="CO271" s="230" t="s">
        <v>270</v>
      </c>
      <c r="CP271" s="230" t="s">
        <v>270</v>
      </c>
      <c r="CQ271" s="230" t="s">
        <v>270</v>
      </c>
      <c r="CR271" s="230" t="s">
        <v>270</v>
      </c>
      <c r="CS271" s="230" t="s">
        <v>270</v>
      </c>
      <c r="CT271" s="230" t="s">
        <v>270</v>
      </c>
      <c r="CU271" s="230" t="s">
        <v>270</v>
      </c>
      <c r="CV271" s="230" t="s">
        <v>270</v>
      </c>
      <c r="CW271" s="230" t="s">
        <v>270</v>
      </c>
      <c r="CX271" s="230" t="s">
        <v>270</v>
      </c>
      <c r="CY271" s="230" t="s">
        <v>270</v>
      </c>
      <c r="CZ271" s="230" t="s">
        <v>270</v>
      </c>
      <c r="DA271" s="230" t="s">
        <v>270</v>
      </c>
      <c r="DB271" s="230" t="s">
        <v>270</v>
      </c>
      <c r="DC271" s="230" t="s">
        <v>270</v>
      </c>
      <c r="DD271" s="230" t="s">
        <v>270</v>
      </c>
      <c r="DE271" s="230" t="s">
        <v>270</v>
      </c>
      <c r="DF271" s="230" t="s">
        <v>270</v>
      </c>
      <c r="DG271" s="230" t="s">
        <v>270</v>
      </c>
      <c r="DH271" s="230" t="s">
        <v>270</v>
      </c>
      <c r="DI271" s="230" t="s">
        <v>270</v>
      </c>
      <c r="DJ271" s="230" t="s">
        <v>270</v>
      </c>
      <c r="DK271" s="230" t="s">
        <v>270</v>
      </c>
      <c r="DL271" s="230" t="s">
        <v>270</v>
      </c>
      <c r="DM271" s="230" t="s">
        <v>270</v>
      </c>
      <c r="DN271" s="230" t="s">
        <v>270</v>
      </c>
      <c r="DO271" s="230" t="s">
        <v>270</v>
      </c>
      <c r="DP271" s="230" t="s">
        <v>270</v>
      </c>
      <c r="DQ271" s="230" t="s">
        <v>270</v>
      </c>
      <c r="DR271" s="230" t="s">
        <v>270</v>
      </c>
      <c r="DS271" s="230" t="s">
        <v>270</v>
      </c>
      <c r="DT271" s="230" t="s">
        <v>270</v>
      </c>
      <c r="DU271" s="230" t="s">
        <v>270</v>
      </c>
      <c r="DV271" s="230" t="s">
        <v>270</v>
      </c>
      <c r="DW271" s="230" t="s">
        <v>270</v>
      </c>
      <c r="DX271" s="230" t="s">
        <v>270</v>
      </c>
      <c r="DY271" s="230" t="s">
        <v>270</v>
      </c>
      <c r="DZ271" s="230" t="s">
        <v>270</v>
      </c>
      <c r="EA271" s="230" t="s">
        <v>270</v>
      </c>
      <c r="EB271" s="230" t="s">
        <v>270</v>
      </c>
      <c r="EC271" s="230" t="s">
        <v>270</v>
      </c>
      <c r="ED271" s="230" t="s">
        <v>270</v>
      </c>
      <c r="EE271" s="230" t="s">
        <v>270</v>
      </c>
      <c r="EF271" s="230" t="s">
        <v>270</v>
      </c>
      <c r="EG271" s="230" t="s">
        <v>270</v>
      </c>
      <c r="EH271" s="230" t="s">
        <v>270</v>
      </c>
      <c r="EI271" s="230" t="s">
        <v>270</v>
      </c>
      <c r="EJ271" s="230" t="s">
        <v>270</v>
      </c>
      <c r="EK271" s="230" t="s">
        <v>270</v>
      </c>
      <c r="EL271" s="230" t="s">
        <v>270</v>
      </c>
      <c r="EM271" s="230" t="s">
        <v>270</v>
      </c>
      <c r="EN271" s="230" t="s">
        <v>270</v>
      </c>
      <c r="EO271" s="230" t="s">
        <v>270</v>
      </c>
      <c r="EP271" s="230" t="s">
        <v>270</v>
      </c>
      <c r="EQ271" s="230" t="s">
        <v>270</v>
      </c>
      <c r="ER271" s="230" t="s">
        <v>270</v>
      </c>
      <c r="ES271" s="230" t="s">
        <v>323</v>
      </c>
      <c r="ET271" s="230" t="s">
        <v>270</v>
      </c>
      <c r="EU271" s="230" t="s">
        <v>270</v>
      </c>
      <c r="EV271" s="230" t="s">
        <v>270</v>
      </c>
      <c r="EW271" s="230" t="s">
        <v>270</v>
      </c>
      <c r="EX271" s="230" t="s">
        <v>270</v>
      </c>
      <c r="EY271" s="230" t="s">
        <v>270</v>
      </c>
      <c r="EZ271" s="230" t="s">
        <v>270</v>
      </c>
      <c r="FA271" s="230" t="s">
        <v>270</v>
      </c>
      <c r="FB271" s="230" t="s">
        <v>270</v>
      </c>
      <c r="FC271" s="230" t="s">
        <v>270</v>
      </c>
      <c r="FD271" s="230" t="s">
        <v>270</v>
      </c>
      <c r="FE271" s="230" t="s">
        <v>270</v>
      </c>
      <c r="FF271" s="230" t="s">
        <v>270</v>
      </c>
      <c r="FG271" s="230" t="s">
        <v>270</v>
      </c>
      <c r="FH271" s="230" t="s">
        <v>270</v>
      </c>
      <c r="FI271" s="230" t="s">
        <v>270</v>
      </c>
      <c r="FJ271" s="230" t="s">
        <v>270</v>
      </c>
      <c r="FK271" s="230" t="s">
        <v>270</v>
      </c>
      <c r="FL271" s="230" t="s">
        <v>270</v>
      </c>
      <c r="FM271" s="230" t="s">
        <v>270</v>
      </c>
      <c r="FN271" s="230" t="s">
        <v>270</v>
      </c>
      <c r="FO271" s="230" t="s">
        <v>270</v>
      </c>
      <c r="FP271" s="230" t="s">
        <v>270</v>
      </c>
      <c r="FQ271" s="230" t="s">
        <v>270</v>
      </c>
      <c r="FR271" s="230" t="s">
        <v>270</v>
      </c>
      <c r="FS271" s="230" t="s">
        <v>270</v>
      </c>
      <c r="FT271" s="230" t="s">
        <v>270</v>
      </c>
      <c r="FU271" s="230" t="s">
        <v>270</v>
      </c>
      <c r="FV271" s="230" t="s">
        <v>270</v>
      </c>
      <c r="FW271" s="230" t="s">
        <v>270</v>
      </c>
      <c r="FX271" s="230" t="s">
        <v>270</v>
      </c>
      <c r="FY271" s="230" t="s">
        <v>270</v>
      </c>
      <c r="FZ271" s="230" t="s">
        <v>270</v>
      </c>
      <c r="GA271" s="230" t="s">
        <v>270</v>
      </c>
      <c r="GB271" s="230" t="s">
        <v>270</v>
      </c>
      <c r="GC271" s="230" t="s">
        <v>270</v>
      </c>
      <c r="GD271" s="230" t="s">
        <v>270</v>
      </c>
      <c r="GE271" s="230" t="s">
        <v>270</v>
      </c>
      <c r="GF271" s="230" t="s">
        <v>270</v>
      </c>
      <c r="GG271" s="230" t="s">
        <v>270</v>
      </c>
      <c r="GH271" s="230" t="s">
        <v>270</v>
      </c>
      <c r="GI271" s="230" t="s">
        <v>270</v>
      </c>
      <c r="GJ271" s="230" t="s">
        <v>270</v>
      </c>
      <c r="GK271" s="230" t="s">
        <v>270</v>
      </c>
      <c r="GL271" s="230" t="s">
        <v>270</v>
      </c>
      <c r="GM271" s="230" t="s">
        <v>270</v>
      </c>
      <c r="GN271" s="230" t="s">
        <v>270</v>
      </c>
      <c r="GO271" s="230" t="s">
        <v>270</v>
      </c>
      <c r="GP271" s="228"/>
      <c r="GQ271" s="229" cm="1">
        <f t="array" ref="GQ271">IF(OR(N271:ER271='Annex.1　DeclarationDesired'!$F$30),ROW(),"")</f>
        <v>271</v>
      </c>
      <c r="GR271" s="229"/>
    </row>
    <row r="272" spans="1:200" s="230" customFormat="1" ht="20.65" customHeight="1">
      <c r="A272" s="242" t="s">
        <v>1352</v>
      </c>
      <c r="B272" s="241" t="s">
        <v>1242</v>
      </c>
      <c r="C272" s="235" t="s">
        <v>502</v>
      </c>
      <c r="D272" s="235" t="s">
        <v>1337</v>
      </c>
      <c r="E272" s="235"/>
      <c r="F272" s="235" t="s">
        <v>1353</v>
      </c>
      <c r="G272" s="235" t="s">
        <v>1244</v>
      </c>
      <c r="H272" s="235" t="s">
        <v>315</v>
      </c>
      <c r="I272" s="235" t="s">
        <v>1339</v>
      </c>
      <c r="J272" s="235" t="s">
        <v>315</v>
      </c>
      <c r="K272" s="235" t="s">
        <v>1339</v>
      </c>
      <c r="L272" s="235" t="s">
        <v>268</v>
      </c>
      <c r="M272" s="230" t="s">
        <v>298</v>
      </c>
      <c r="BH272" s="230" t="s">
        <v>270</v>
      </c>
      <c r="BI272" s="230" t="s">
        <v>270</v>
      </c>
      <c r="BJ272" s="230" t="s">
        <v>270</v>
      </c>
      <c r="BK272" s="230" t="s">
        <v>270</v>
      </c>
      <c r="BL272" s="230" t="s">
        <v>270</v>
      </c>
      <c r="BM272" s="230" t="s">
        <v>270</v>
      </c>
      <c r="BN272" s="230" t="s">
        <v>270</v>
      </c>
      <c r="BO272" s="230" t="s">
        <v>270</v>
      </c>
      <c r="BP272" s="230" t="s">
        <v>270</v>
      </c>
      <c r="BQ272" s="230" t="s">
        <v>270</v>
      </c>
      <c r="BR272" s="230" t="s">
        <v>270</v>
      </c>
      <c r="BS272" s="230" t="s">
        <v>270</v>
      </c>
      <c r="BT272" s="230" t="s">
        <v>270</v>
      </c>
      <c r="BU272" s="230" t="s">
        <v>270</v>
      </c>
      <c r="BV272" s="230" t="s">
        <v>270</v>
      </c>
      <c r="BW272" s="230" t="s">
        <v>270</v>
      </c>
      <c r="BX272" s="230" t="s">
        <v>270</v>
      </c>
      <c r="BY272" s="230" t="s">
        <v>270</v>
      </c>
      <c r="BZ272" s="230" t="s">
        <v>270</v>
      </c>
      <c r="CA272" s="230" t="s">
        <v>270</v>
      </c>
      <c r="CB272" s="230" t="s">
        <v>270</v>
      </c>
      <c r="CC272" s="230" t="s">
        <v>270</v>
      </c>
      <c r="CD272" s="230" t="s">
        <v>270</v>
      </c>
      <c r="CE272" s="230" t="s">
        <v>270</v>
      </c>
      <c r="CF272" s="230" t="s">
        <v>270</v>
      </c>
      <c r="CG272" s="230" t="s">
        <v>270</v>
      </c>
      <c r="CH272" s="230" t="s">
        <v>270</v>
      </c>
      <c r="CI272" s="230" t="s">
        <v>270</v>
      </c>
      <c r="CJ272" s="230" t="s">
        <v>270</v>
      </c>
      <c r="CK272" s="230" t="s">
        <v>270</v>
      </c>
      <c r="CL272" s="230" t="s">
        <v>270</v>
      </c>
      <c r="CM272" s="230" t="s">
        <v>270</v>
      </c>
      <c r="CN272" s="230" t="s">
        <v>270</v>
      </c>
      <c r="CO272" s="230" t="s">
        <v>270</v>
      </c>
      <c r="CP272" s="230" t="s">
        <v>270</v>
      </c>
      <c r="CQ272" s="230" t="s">
        <v>270</v>
      </c>
      <c r="CR272" s="230" t="s">
        <v>270</v>
      </c>
      <c r="CS272" s="230" t="s">
        <v>270</v>
      </c>
      <c r="CT272" s="230" t="s">
        <v>270</v>
      </c>
      <c r="CU272" s="230" t="s">
        <v>270</v>
      </c>
      <c r="CV272" s="230" t="s">
        <v>270</v>
      </c>
      <c r="CW272" s="230" t="s">
        <v>270</v>
      </c>
      <c r="CX272" s="230" t="s">
        <v>270</v>
      </c>
      <c r="CY272" s="230" t="s">
        <v>270</v>
      </c>
      <c r="CZ272" s="230" t="s">
        <v>270</v>
      </c>
      <c r="DA272" s="230" t="s">
        <v>270</v>
      </c>
      <c r="DB272" s="230" t="s">
        <v>270</v>
      </c>
      <c r="DC272" s="230" t="s">
        <v>270</v>
      </c>
      <c r="DD272" s="230" t="s">
        <v>270</v>
      </c>
      <c r="DE272" s="230" t="s">
        <v>270</v>
      </c>
      <c r="DF272" s="230" t="s">
        <v>270</v>
      </c>
      <c r="DG272" s="230" t="s">
        <v>270</v>
      </c>
      <c r="DH272" s="230" t="s">
        <v>270</v>
      </c>
      <c r="DI272" s="230" t="s">
        <v>270</v>
      </c>
      <c r="DJ272" s="230" t="s">
        <v>270</v>
      </c>
      <c r="DK272" s="230" t="s">
        <v>270</v>
      </c>
      <c r="DL272" s="230" t="s">
        <v>270</v>
      </c>
      <c r="DM272" s="230" t="s">
        <v>270</v>
      </c>
      <c r="DN272" s="230" t="s">
        <v>270</v>
      </c>
      <c r="DO272" s="230" t="s">
        <v>270</v>
      </c>
      <c r="DP272" s="230" t="s">
        <v>270</v>
      </c>
      <c r="DQ272" s="230" t="s">
        <v>270</v>
      </c>
      <c r="DR272" s="230" t="s">
        <v>270</v>
      </c>
      <c r="DS272" s="230" t="s">
        <v>270</v>
      </c>
      <c r="DT272" s="230" t="s">
        <v>270</v>
      </c>
      <c r="DU272" s="230" t="s">
        <v>270</v>
      </c>
      <c r="DV272" s="230" t="s">
        <v>270</v>
      </c>
      <c r="DW272" s="230" t="s">
        <v>270</v>
      </c>
      <c r="DX272" s="230" t="s">
        <v>270</v>
      </c>
      <c r="DY272" s="230" t="s">
        <v>270</v>
      </c>
      <c r="DZ272" s="230" t="s">
        <v>270</v>
      </c>
      <c r="EA272" s="230" t="s">
        <v>270</v>
      </c>
      <c r="EB272" s="230" t="s">
        <v>270</v>
      </c>
      <c r="EC272" s="230" t="s">
        <v>270</v>
      </c>
      <c r="ED272" s="230" t="s">
        <v>270</v>
      </c>
      <c r="EE272" s="230" t="s">
        <v>270</v>
      </c>
      <c r="EF272" s="230" t="s">
        <v>270</v>
      </c>
      <c r="EG272" s="230" t="s">
        <v>270</v>
      </c>
      <c r="EH272" s="230" t="s">
        <v>270</v>
      </c>
      <c r="EI272" s="230" t="s">
        <v>270</v>
      </c>
      <c r="EJ272" s="230" t="s">
        <v>270</v>
      </c>
      <c r="EK272" s="230" t="s">
        <v>270</v>
      </c>
      <c r="EL272" s="230" t="s">
        <v>270</v>
      </c>
      <c r="EM272" s="230" t="s">
        <v>270</v>
      </c>
      <c r="EN272" s="230" t="s">
        <v>270</v>
      </c>
      <c r="EO272" s="230" t="s">
        <v>270</v>
      </c>
      <c r="EP272" s="230" t="s">
        <v>270</v>
      </c>
      <c r="EQ272" s="230" t="s">
        <v>270</v>
      </c>
      <c r="ER272" s="230" t="s">
        <v>270</v>
      </c>
      <c r="ES272" s="230" t="s">
        <v>324</v>
      </c>
      <c r="ET272" s="230" t="s">
        <v>270</v>
      </c>
      <c r="EU272" s="230" t="s">
        <v>270</v>
      </c>
      <c r="EV272" s="230" t="s">
        <v>270</v>
      </c>
      <c r="EW272" s="230" t="s">
        <v>270</v>
      </c>
      <c r="EX272" s="230" t="s">
        <v>270</v>
      </c>
      <c r="EY272" s="230" t="s">
        <v>270</v>
      </c>
      <c r="EZ272" s="230" t="s">
        <v>270</v>
      </c>
      <c r="FA272" s="230" t="s">
        <v>270</v>
      </c>
      <c r="FB272" s="230" t="s">
        <v>270</v>
      </c>
      <c r="FC272" s="230" t="s">
        <v>270</v>
      </c>
      <c r="FD272" s="230" t="s">
        <v>270</v>
      </c>
      <c r="FE272" s="230" t="s">
        <v>270</v>
      </c>
      <c r="FF272" s="230" t="s">
        <v>270</v>
      </c>
      <c r="FG272" s="230" t="s">
        <v>270</v>
      </c>
      <c r="FH272" s="230" t="s">
        <v>270</v>
      </c>
      <c r="FI272" s="230" t="s">
        <v>270</v>
      </c>
      <c r="FJ272" s="230" t="s">
        <v>270</v>
      </c>
      <c r="FK272" s="230" t="s">
        <v>270</v>
      </c>
      <c r="FL272" s="230" t="s">
        <v>270</v>
      </c>
      <c r="FM272" s="230" t="s">
        <v>270</v>
      </c>
      <c r="FN272" s="230" t="s">
        <v>270</v>
      </c>
      <c r="FO272" s="230" t="s">
        <v>270</v>
      </c>
      <c r="FP272" s="230" t="s">
        <v>270</v>
      </c>
      <c r="FQ272" s="230" t="s">
        <v>270</v>
      </c>
      <c r="FR272" s="230" t="s">
        <v>270</v>
      </c>
      <c r="FS272" s="230" t="s">
        <v>270</v>
      </c>
      <c r="FT272" s="230" t="s">
        <v>270</v>
      </c>
      <c r="FU272" s="230" t="s">
        <v>270</v>
      </c>
      <c r="FV272" s="230" t="s">
        <v>270</v>
      </c>
      <c r="FW272" s="230" t="s">
        <v>270</v>
      </c>
      <c r="FX272" s="230" t="s">
        <v>270</v>
      </c>
      <c r="FY272" s="230" t="s">
        <v>270</v>
      </c>
      <c r="FZ272" s="230" t="s">
        <v>270</v>
      </c>
      <c r="GA272" s="230" t="s">
        <v>270</v>
      </c>
      <c r="GB272" s="230" t="s">
        <v>270</v>
      </c>
      <c r="GC272" s="230" t="s">
        <v>270</v>
      </c>
      <c r="GD272" s="230" t="s">
        <v>270</v>
      </c>
      <c r="GE272" s="230" t="s">
        <v>270</v>
      </c>
      <c r="GF272" s="230" t="s">
        <v>270</v>
      </c>
      <c r="GG272" s="230" t="s">
        <v>270</v>
      </c>
      <c r="GH272" s="230" t="s">
        <v>270</v>
      </c>
      <c r="GI272" s="230" t="s">
        <v>270</v>
      </c>
      <c r="GJ272" s="230" t="s">
        <v>270</v>
      </c>
      <c r="GK272" s="230" t="s">
        <v>270</v>
      </c>
      <c r="GL272" s="230" t="s">
        <v>270</v>
      </c>
      <c r="GM272" s="230" t="s">
        <v>270</v>
      </c>
      <c r="GN272" s="230" t="s">
        <v>270</v>
      </c>
      <c r="GO272" s="230" t="s">
        <v>270</v>
      </c>
      <c r="GP272" s="228"/>
      <c r="GQ272" s="229" cm="1">
        <f t="array" ref="GQ272">IF(OR(N272:ER272='Annex.1　DeclarationDesired'!$F$30),ROW(),"")</f>
        <v>272</v>
      </c>
      <c r="GR272" s="229"/>
    </row>
    <row r="273" spans="1:200" s="230" customFormat="1" ht="20.65" customHeight="1">
      <c r="A273" s="242" t="s">
        <v>1354</v>
      </c>
      <c r="B273" s="241" t="s">
        <v>1242</v>
      </c>
      <c r="C273" s="235" t="s">
        <v>502</v>
      </c>
      <c r="D273" s="235" t="s">
        <v>1337</v>
      </c>
      <c r="E273" s="235"/>
      <c r="F273" s="235" t="s">
        <v>1355</v>
      </c>
      <c r="G273" s="235" t="s">
        <v>1244</v>
      </c>
      <c r="H273" s="235" t="s">
        <v>315</v>
      </c>
      <c r="I273" s="235" t="s">
        <v>1339</v>
      </c>
      <c r="J273" s="235" t="s">
        <v>315</v>
      </c>
      <c r="K273" s="235" t="s">
        <v>1339</v>
      </c>
      <c r="L273" s="235" t="s">
        <v>268</v>
      </c>
      <c r="M273" s="230" t="s">
        <v>298</v>
      </c>
      <c r="BH273" s="230" t="s">
        <v>270</v>
      </c>
      <c r="BI273" s="230" t="s">
        <v>270</v>
      </c>
      <c r="BJ273" s="230" t="s">
        <v>270</v>
      </c>
      <c r="BK273" s="230" t="s">
        <v>270</v>
      </c>
      <c r="BL273" s="230" t="s">
        <v>270</v>
      </c>
      <c r="BM273" s="230" t="s">
        <v>270</v>
      </c>
      <c r="BN273" s="230" t="s">
        <v>270</v>
      </c>
      <c r="BO273" s="230" t="s">
        <v>270</v>
      </c>
      <c r="BP273" s="230" t="s">
        <v>270</v>
      </c>
      <c r="BQ273" s="230" t="s">
        <v>270</v>
      </c>
      <c r="BR273" s="230" t="s">
        <v>270</v>
      </c>
      <c r="BS273" s="230" t="s">
        <v>270</v>
      </c>
      <c r="BT273" s="230" t="s">
        <v>270</v>
      </c>
      <c r="BU273" s="230" t="s">
        <v>270</v>
      </c>
      <c r="BV273" s="230" t="s">
        <v>270</v>
      </c>
      <c r="BW273" s="230" t="s">
        <v>270</v>
      </c>
      <c r="BX273" s="230" t="s">
        <v>270</v>
      </c>
      <c r="BY273" s="230" t="s">
        <v>270</v>
      </c>
      <c r="BZ273" s="230" t="s">
        <v>270</v>
      </c>
      <c r="CA273" s="230" t="s">
        <v>270</v>
      </c>
      <c r="CB273" s="230" t="s">
        <v>270</v>
      </c>
      <c r="CC273" s="230" t="s">
        <v>270</v>
      </c>
      <c r="CD273" s="230" t="s">
        <v>270</v>
      </c>
      <c r="CE273" s="230" t="s">
        <v>270</v>
      </c>
      <c r="CF273" s="230" t="s">
        <v>270</v>
      </c>
      <c r="CG273" s="230" t="s">
        <v>270</v>
      </c>
      <c r="CH273" s="230" t="s">
        <v>270</v>
      </c>
      <c r="CI273" s="230" t="s">
        <v>270</v>
      </c>
      <c r="CJ273" s="230" t="s">
        <v>270</v>
      </c>
      <c r="CK273" s="230" t="s">
        <v>270</v>
      </c>
      <c r="CL273" s="230" t="s">
        <v>270</v>
      </c>
      <c r="CM273" s="230" t="s">
        <v>270</v>
      </c>
      <c r="CN273" s="230" t="s">
        <v>270</v>
      </c>
      <c r="CO273" s="230" t="s">
        <v>270</v>
      </c>
      <c r="CP273" s="230" t="s">
        <v>270</v>
      </c>
      <c r="CQ273" s="230" t="s">
        <v>270</v>
      </c>
      <c r="CR273" s="230" t="s">
        <v>270</v>
      </c>
      <c r="CS273" s="230" t="s">
        <v>270</v>
      </c>
      <c r="CT273" s="230" t="s">
        <v>270</v>
      </c>
      <c r="CU273" s="230" t="s">
        <v>270</v>
      </c>
      <c r="CV273" s="230" t="s">
        <v>270</v>
      </c>
      <c r="CW273" s="230" t="s">
        <v>270</v>
      </c>
      <c r="CX273" s="230" t="s">
        <v>270</v>
      </c>
      <c r="CY273" s="230" t="s">
        <v>270</v>
      </c>
      <c r="CZ273" s="230" t="s">
        <v>270</v>
      </c>
      <c r="DA273" s="230" t="s">
        <v>270</v>
      </c>
      <c r="DB273" s="230" t="s">
        <v>270</v>
      </c>
      <c r="DC273" s="230" t="s">
        <v>270</v>
      </c>
      <c r="DD273" s="230" t="s">
        <v>270</v>
      </c>
      <c r="DE273" s="230" t="s">
        <v>270</v>
      </c>
      <c r="DF273" s="230" t="s">
        <v>270</v>
      </c>
      <c r="DG273" s="230" t="s">
        <v>270</v>
      </c>
      <c r="DH273" s="230" t="s">
        <v>270</v>
      </c>
      <c r="DI273" s="230" t="s">
        <v>270</v>
      </c>
      <c r="DJ273" s="230" t="s">
        <v>270</v>
      </c>
      <c r="DK273" s="230" t="s">
        <v>270</v>
      </c>
      <c r="DL273" s="230" t="s">
        <v>270</v>
      </c>
      <c r="DM273" s="230" t="s">
        <v>270</v>
      </c>
      <c r="DN273" s="230" t="s">
        <v>270</v>
      </c>
      <c r="DO273" s="230" t="s">
        <v>270</v>
      </c>
      <c r="DP273" s="230" t="s">
        <v>270</v>
      </c>
      <c r="DQ273" s="230" t="s">
        <v>270</v>
      </c>
      <c r="DR273" s="230" t="s">
        <v>270</v>
      </c>
      <c r="DS273" s="230" t="s">
        <v>270</v>
      </c>
      <c r="DT273" s="230" t="s">
        <v>270</v>
      </c>
      <c r="DU273" s="230" t="s">
        <v>270</v>
      </c>
      <c r="DV273" s="230" t="s">
        <v>270</v>
      </c>
      <c r="DW273" s="230" t="s">
        <v>270</v>
      </c>
      <c r="DX273" s="230" t="s">
        <v>270</v>
      </c>
      <c r="DY273" s="230" t="s">
        <v>270</v>
      </c>
      <c r="DZ273" s="230" t="s">
        <v>270</v>
      </c>
      <c r="EA273" s="230" t="s">
        <v>270</v>
      </c>
      <c r="EB273" s="230" t="s">
        <v>270</v>
      </c>
      <c r="EC273" s="230" t="s">
        <v>270</v>
      </c>
      <c r="ED273" s="230" t="s">
        <v>270</v>
      </c>
      <c r="EE273" s="230" t="s">
        <v>270</v>
      </c>
      <c r="EF273" s="230" t="s">
        <v>270</v>
      </c>
      <c r="EG273" s="230" t="s">
        <v>270</v>
      </c>
      <c r="EH273" s="230" t="s">
        <v>270</v>
      </c>
      <c r="EI273" s="230" t="s">
        <v>270</v>
      </c>
      <c r="EJ273" s="230" t="s">
        <v>270</v>
      </c>
      <c r="EK273" s="230" t="s">
        <v>270</v>
      </c>
      <c r="EL273" s="230" t="s">
        <v>270</v>
      </c>
      <c r="EM273" s="230" t="s">
        <v>270</v>
      </c>
      <c r="EN273" s="230" t="s">
        <v>270</v>
      </c>
      <c r="EO273" s="230" t="s">
        <v>270</v>
      </c>
      <c r="EP273" s="230" t="s">
        <v>270</v>
      </c>
      <c r="EQ273" s="230" t="s">
        <v>270</v>
      </c>
      <c r="ER273" s="230" t="s">
        <v>270</v>
      </c>
      <c r="ES273" s="230" t="s">
        <v>324</v>
      </c>
      <c r="ET273" s="230" t="s">
        <v>270</v>
      </c>
      <c r="EU273" s="230" t="s">
        <v>270</v>
      </c>
      <c r="EV273" s="230" t="s">
        <v>270</v>
      </c>
      <c r="EW273" s="230" t="s">
        <v>270</v>
      </c>
      <c r="EX273" s="230" t="s">
        <v>270</v>
      </c>
      <c r="EY273" s="230" t="s">
        <v>270</v>
      </c>
      <c r="EZ273" s="230" t="s">
        <v>270</v>
      </c>
      <c r="FA273" s="230" t="s">
        <v>270</v>
      </c>
      <c r="FB273" s="230" t="s">
        <v>270</v>
      </c>
      <c r="FC273" s="230" t="s">
        <v>270</v>
      </c>
      <c r="FD273" s="230" t="s">
        <v>270</v>
      </c>
      <c r="FE273" s="230" t="s">
        <v>270</v>
      </c>
      <c r="FF273" s="230" t="s">
        <v>270</v>
      </c>
      <c r="FG273" s="230" t="s">
        <v>270</v>
      </c>
      <c r="FH273" s="230" t="s">
        <v>270</v>
      </c>
      <c r="FI273" s="230" t="s">
        <v>270</v>
      </c>
      <c r="FJ273" s="230" t="s">
        <v>270</v>
      </c>
      <c r="FK273" s="230" t="s">
        <v>270</v>
      </c>
      <c r="FL273" s="230" t="s">
        <v>270</v>
      </c>
      <c r="FM273" s="230" t="s">
        <v>270</v>
      </c>
      <c r="FN273" s="230" t="s">
        <v>270</v>
      </c>
      <c r="FO273" s="230" t="s">
        <v>270</v>
      </c>
      <c r="FP273" s="230" t="s">
        <v>270</v>
      </c>
      <c r="FQ273" s="230" t="s">
        <v>270</v>
      </c>
      <c r="FR273" s="230" t="s">
        <v>270</v>
      </c>
      <c r="FS273" s="230" t="s">
        <v>270</v>
      </c>
      <c r="FT273" s="230" t="s">
        <v>270</v>
      </c>
      <c r="FU273" s="230" t="s">
        <v>270</v>
      </c>
      <c r="FV273" s="230" t="s">
        <v>270</v>
      </c>
      <c r="FW273" s="230" t="s">
        <v>270</v>
      </c>
      <c r="FX273" s="230" t="s">
        <v>270</v>
      </c>
      <c r="FY273" s="230" t="s">
        <v>270</v>
      </c>
      <c r="FZ273" s="230" t="s">
        <v>270</v>
      </c>
      <c r="GA273" s="230" t="s">
        <v>270</v>
      </c>
      <c r="GB273" s="230" t="s">
        <v>270</v>
      </c>
      <c r="GC273" s="230" t="s">
        <v>270</v>
      </c>
      <c r="GD273" s="230" t="s">
        <v>270</v>
      </c>
      <c r="GE273" s="230" t="s">
        <v>270</v>
      </c>
      <c r="GF273" s="230" t="s">
        <v>270</v>
      </c>
      <c r="GG273" s="230" t="s">
        <v>270</v>
      </c>
      <c r="GH273" s="230" t="s">
        <v>270</v>
      </c>
      <c r="GI273" s="230" t="s">
        <v>270</v>
      </c>
      <c r="GJ273" s="230" t="s">
        <v>270</v>
      </c>
      <c r="GK273" s="230" t="s">
        <v>270</v>
      </c>
      <c r="GL273" s="230" t="s">
        <v>270</v>
      </c>
      <c r="GM273" s="230" t="s">
        <v>270</v>
      </c>
      <c r="GN273" s="230" t="s">
        <v>270</v>
      </c>
      <c r="GO273" s="230" t="s">
        <v>270</v>
      </c>
      <c r="GP273" s="228"/>
      <c r="GQ273" s="229" cm="1">
        <f t="array" ref="GQ273">IF(OR(N273:ER273='Annex.1　DeclarationDesired'!$F$30),ROW(),"")</f>
        <v>273</v>
      </c>
      <c r="GR273" s="229"/>
    </row>
    <row r="274" spans="1:200" s="230" customFormat="1" ht="20.65" customHeight="1">
      <c r="A274" s="242" t="s">
        <v>1356</v>
      </c>
      <c r="B274" s="241" t="s">
        <v>1242</v>
      </c>
      <c r="C274" s="235" t="s">
        <v>502</v>
      </c>
      <c r="D274" s="235" t="s">
        <v>1357</v>
      </c>
      <c r="E274" s="235"/>
      <c r="F274" s="235"/>
      <c r="G274" s="235" t="s">
        <v>1244</v>
      </c>
      <c r="H274" s="235" t="s">
        <v>315</v>
      </c>
      <c r="I274" s="235" t="s">
        <v>1358</v>
      </c>
      <c r="J274" s="235"/>
      <c r="K274" s="235"/>
      <c r="L274" s="235" t="s">
        <v>268</v>
      </c>
      <c r="M274" s="230" t="s">
        <v>298</v>
      </c>
      <c r="BH274" s="230" t="s">
        <v>270</v>
      </c>
      <c r="BI274" s="230" t="s">
        <v>270</v>
      </c>
      <c r="BJ274" s="230" t="s">
        <v>270</v>
      </c>
      <c r="BK274" s="230" t="s">
        <v>270</v>
      </c>
      <c r="BL274" s="230" t="s">
        <v>270</v>
      </c>
      <c r="BM274" s="230" t="s">
        <v>270</v>
      </c>
      <c r="BN274" s="230" t="s">
        <v>270</v>
      </c>
      <c r="BO274" s="230" t="s">
        <v>270</v>
      </c>
      <c r="BP274" s="230" t="s">
        <v>270</v>
      </c>
      <c r="BQ274" s="230" t="s">
        <v>270</v>
      </c>
      <c r="BR274" s="230" t="s">
        <v>270</v>
      </c>
      <c r="BS274" s="230" t="s">
        <v>270</v>
      </c>
      <c r="BT274" s="230" t="s">
        <v>270</v>
      </c>
      <c r="BU274" s="230" t="s">
        <v>270</v>
      </c>
      <c r="BV274" s="230" t="s">
        <v>270</v>
      </c>
      <c r="BW274" s="230" t="s">
        <v>270</v>
      </c>
      <c r="BX274" s="230" t="s">
        <v>270</v>
      </c>
      <c r="BY274" s="230" t="s">
        <v>270</v>
      </c>
      <c r="BZ274" s="230" t="s">
        <v>270</v>
      </c>
      <c r="CA274" s="230" t="s">
        <v>270</v>
      </c>
      <c r="CB274" s="230" t="s">
        <v>270</v>
      </c>
      <c r="CC274" s="230" t="s">
        <v>270</v>
      </c>
      <c r="CD274" s="230" t="s">
        <v>270</v>
      </c>
      <c r="CE274" s="230" t="s">
        <v>270</v>
      </c>
      <c r="CF274" s="230" t="s">
        <v>270</v>
      </c>
      <c r="CG274" s="230" t="s">
        <v>270</v>
      </c>
      <c r="CH274" s="230" t="s">
        <v>270</v>
      </c>
      <c r="CI274" s="230" t="s">
        <v>270</v>
      </c>
      <c r="CJ274" s="230" t="s">
        <v>270</v>
      </c>
      <c r="CK274" s="230" t="s">
        <v>270</v>
      </c>
      <c r="CL274" s="230" t="s">
        <v>270</v>
      </c>
      <c r="CM274" s="230" t="s">
        <v>270</v>
      </c>
      <c r="CN274" s="230" t="s">
        <v>270</v>
      </c>
      <c r="CO274" s="230" t="s">
        <v>270</v>
      </c>
      <c r="CP274" s="230" t="s">
        <v>270</v>
      </c>
      <c r="CQ274" s="230" t="s">
        <v>270</v>
      </c>
      <c r="CR274" s="230" t="s">
        <v>270</v>
      </c>
      <c r="CS274" s="230" t="s">
        <v>270</v>
      </c>
      <c r="CT274" s="230" t="s">
        <v>270</v>
      </c>
      <c r="CU274" s="230" t="s">
        <v>270</v>
      </c>
      <c r="CV274" s="230" t="s">
        <v>270</v>
      </c>
      <c r="CW274" s="230" t="s">
        <v>270</v>
      </c>
      <c r="CX274" s="230" t="s">
        <v>270</v>
      </c>
      <c r="CY274" s="230" t="s">
        <v>270</v>
      </c>
      <c r="CZ274" s="230" t="s">
        <v>270</v>
      </c>
      <c r="DA274" s="230" t="s">
        <v>270</v>
      </c>
      <c r="DB274" s="230" t="s">
        <v>270</v>
      </c>
      <c r="DC274" s="230" t="s">
        <v>270</v>
      </c>
      <c r="DD274" s="230" t="s">
        <v>270</v>
      </c>
      <c r="DE274" s="230" t="s">
        <v>270</v>
      </c>
      <c r="DF274" s="230" t="s">
        <v>270</v>
      </c>
      <c r="DG274" s="230" t="s">
        <v>270</v>
      </c>
      <c r="DH274" s="230" t="s">
        <v>270</v>
      </c>
      <c r="DI274" s="230" t="s">
        <v>270</v>
      </c>
      <c r="DJ274" s="230" t="s">
        <v>270</v>
      </c>
      <c r="DK274" s="230" t="s">
        <v>270</v>
      </c>
      <c r="DL274" s="230" t="s">
        <v>270</v>
      </c>
      <c r="DM274" s="230" t="s">
        <v>270</v>
      </c>
      <c r="DN274" s="230" t="s">
        <v>270</v>
      </c>
      <c r="DO274" s="230" t="s">
        <v>270</v>
      </c>
      <c r="DP274" s="230" t="s">
        <v>270</v>
      </c>
      <c r="DQ274" s="230" t="s">
        <v>270</v>
      </c>
      <c r="DR274" s="230" t="s">
        <v>270</v>
      </c>
      <c r="DS274" s="230" t="s">
        <v>270</v>
      </c>
      <c r="DT274" s="230" t="s">
        <v>270</v>
      </c>
      <c r="DU274" s="230" t="s">
        <v>270</v>
      </c>
      <c r="DV274" s="230" t="s">
        <v>270</v>
      </c>
      <c r="DW274" s="230" t="s">
        <v>270</v>
      </c>
      <c r="DX274" s="230" t="s">
        <v>270</v>
      </c>
      <c r="DY274" s="230" t="s">
        <v>270</v>
      </c>
      <c r="DZ274" s="230" t="s">
        <v>270</v>
      </c>
      <c r="EA274" s="230" t="s">
        <v>270</v>
      </c>
      <c r="EB274" s="230" t="s">
        <v>270</v>
      </c>
      <c r="EC274" s="230" t="s">
        <v>270</v>
      </c>
      <c r="ED274" s="230" t="s">
        <v>270</v>
      </c>
      <c r="EE274" s="230" t="s">
        <v>270</v>
      </c>
      <c r="EF274" s="230" t="s">
        <v>270</v>
      </c>
      <c r="EG274" s="230" t="s">
        <v>270</v>
      </c>
      <c r="EH274" s="230" t="s">
        <v>270</v>
      </c>
      <c r="EI274" s="230" t="s">
        <v>270</v>
      </c>
      <c r="EJ274" s="230" t="s">
        <v>270</v>
      </c>
      <c r="EK274" s="230" t="s">
        <v>270</v>
      </c>
      <c r="EL274" s="230" t="s">
        <v>270</v>
      </c>
      <c r="EM274" s="230" t="s">
        <v>270</v>
      </c>
      <c r="EN274" s="230" t="s">
        <v>270</v>
      </c>
      <c r="EO274" s="230" t="s">
        <v>270</v>
      </c>
      <c r="EP274" s="230" t="s">
        <v>270</v>
      </c>
      <c r="EQ274" s="230" t="s">
        <v>270</v>
      </c>
      <c r="ER274" s="230" t="s">
        <v>270</v>
      </c>
      <c r="ES274" s="230" t="s">
        <v>287</v>
      </c>
      <c r="ET274" s="230" t="s">
        <v>307</v>
      </c>
      <c r="EU274" s="230" t="s">
        <v>300</v>
      </c>
      <c r="EV274" s="230" t="s">
        <v>301</v>
      </c>
      <c r="EW274" s="230" t="s">
        <v>355</v>
      </c>
      <c r="EX274" s="230" t="s">
        <v>270</v>
      </c>
      <c r="EY274" s="230" t="s">
        <v>270</v>
      </c>
      <c r="EZ274" s="230" t="s">
        <v>270</v>
      </c>
      <c r="FA274" s="230" t="s">
        <v>270</v>
      </c>
      <c r="FB274" s="230" t="s">
        <v>270</v>
      </c>
      <c r="FC274" s="230" t="s">
        <v>270</v>
      </c>
      <c r="FD274" s="230" t="s">
        <v>270</v>
      </c>
      <c r="FE274" s="230" t="s">
        <v>270</v>
      </c>
      <c r="FF274" s="230" t="s">
        <v>270</v>
      </c>
      <c r="FG274" s="230" t="s">
        <v>270</v>
      </c>
      <c r="FH274" s="230" t="s">
        <v>270</v>
      </c>
      <c r="FI274" s="230" t="s">
        <v>270</v>
      </c>
      <c r="FJ274" s="230" t="s">
        <v>270</v>
      </c>
      <c r="FK274" s="230" t="s">
        <v>270</v>
      </c>
      <c r="FL274" s="230" t="s">
        <v>270</v>
      </c>
      <c r="FM274" s="230" t="s">
        <v>270</v>
      </c>
      <c r="FN274" s="230" t="s">
        <v>270</v>
      </c>
      <c r="FO274" s="230" t="s">
        <v>270</v>
      </c>
      <c r="FP274" s="230" t="s">
        <v>270</v>
      </c>
      <c r="FQ274" s="230" t="s">
        <v>270</v>
      </c>
      <c r="FR274" s="230" t="s">
        <v>270</v>
      </c>
      <c r="FS274" s="230" t="s">
        <v>270</v>
      </c>
      <c r="FT274" s="230" t="s">
        <v>270</v>
      </c>
      <c r="FU274" s="230" t="s">
        <v>270</v>
      </c>
      <c r="FV274" s="230" t="s">
        <v>270</v>
      </c>
      <c r="FW274" s="230" t="s">
        <v>270</v>
      </c>
      <c r="FX274" s="230" t="s">
        <v>270</v>
      </c>
      <c r="FY274" s="230" t="s">
        <v>270</v>
      </c>
      <c r="FZ274" s="230" t="s">
        <v>270</v>
      </c>
      <c r="GA274" s="230" t="s">
        <v>270</v>
      </c>
      <c r="GB274" s="230" t="s">
        <v>270</v>
      </c>
      <c r="GC274" s="230" t="s">
        <v>270</v>
      </c>
      <c r="GD274" s="230" t="s">
        <v>270</v>
      </c>
      <c r="GE274" s="230" t="s">
        <v>270</v>
      </c>
      <c r="GF274" s="230" t="s">
        <v>270</v>
      </c>
      <c r="GG274" s="230" t="s">
        <v>270</v>
      </c>
      <c r="GH274" s="230" t="s">
        <v>270</v>
      </c>
      <c r="GI274" s="230" t="s">
        <v>270</v>
      </c>
      <c r="GJ274" s="230" t="s">
        <v>270</v>
      </c>
      <c r="GK274" s="230" t="s">
        <v>270</v>
      </c>
      <c r="GL274" s="230" t="s">
        <v>270</v>
      </c>
      <c r="GM274" s="230" t="s">
        <v>270</v>
      </c>
      <c r="GN274" s="230" t="s">
        <v>270</v>
      </c>
      <c r="GO274" s="230" t="s">
        <v>270</v>
      </c>
      <c r="GP274" s="228"/>
      <c r="GQ274" s="229" cm="1">
        <f t="array" ref="GQ274">IF(OR(N274:ER274='Annex.1　DeclarationDesired'!$F$30),ROW(),"")</f>
        <v>274</v>
      </c>
      <c r="GR274" s="229"/>
    </row>
    <row r="275" spans="1:200" s="230" customFormat="1" ht="20.65" customHeight="1">
      <c r="A275" s="242" t="s">
        <v>1359</v>
      </c>
      <c r="B275" s="241" t="s">
        <v>1242</v>
      </c>
      <c r="C275" s="235" t="s">
        <v>502</v>
      </c>
      <c r="D275" s="235" t="s">
        <v>1360</v>
      </c>
      <c r="E275" s="235"/>
      <c r="F275" s="235"/>
      <c r="G275" s="235" t="s">
        <v>1244</v>
      </c>
      <c r="H275" s="235" t="s">
        <v>315</v>
      </c>
      <c r="I275" s="235" t="s">
        <v>1361</v>
      </c>
      <c r="J275" s="235" t="s">
        <v>315</v>
      </c>
      <c r="K275" s="235" t="s">
        <v>1361</v>
      </c>
      <c r="L275" s="235" t="s">
        <v>268</v>
      </c>
      <c r="M275" s="230" t="s">
        <v>298</v>
      </c>
      <c r="BH275" s="230" t="s">
        <v>270</v>
      </c>
      <c r="BI275" s="230" t="s">
        <v>270</v>
      </c>
      <c r="BJ275" s="230" t="s">
        <v>270</v>
      </c>
      <c r="BK275" s="230" t="s">
        <v>270</v>
      </c>
      <c r="BL275" s="230" t="s">
        <v>270</v>
      </c>
      <c r="BM275" s="230" t="s">
        <v>270</v>
      </c>
      <c r="BN275" s="230" t="s">
        <v>270</v>
      </c>
      <c r="BO275" s="230" t="s">
        <v>270</v>
      </c>
      <c r="BP275" s="230" t="s">
        <v>270</v>
      </c>
      <c r="BQ275" s="230" t="s">
        <v>270</v>
      </c>
      <c r="BR275" s="230" t="s">
        <v>270</v>
      </c>
      <c r="BS275" s="230" t="s">
        <v>270</v>
      </c>
      <c r="BT275" s="230" t="s">
        <v>270</v>
      </c>
      <c r="BU275" s="230" t="s">
        <v>270</v>
      </c>
      <c r="BV275" s="230" t="s">
        <v>270</v>
      </c>
      <c r="BW275" s="230" t="s">
        <v>270</v>
      </c>
      <c r="BX275" s="230" t="s">
        <v>270</v>
      </c>
      <c r="BY275" s="230" t="s">
        <v>270</v>
      </c>
      <c r="BZ275" s="230" t="s">
        <v>270</v>
      </c>
      <c r="CA275" s="230" t="s">
        <v>270</v>
      </c>
      <c r="CB275" s="230" t="s">
        <v>270</v>
      </c>
      <c r="CC275" s="230" t="s">
        <v>270</v>
      </c>
      <c r="CD275" s="230" t="s">
        <v>270</v>
      </c>
      <c r="CE275" s="230" t="s">
        <v>270</v>
      </c>
      <c r="CF275" s="230" t="s">
        <v>270</v>
      </c>
      <c r="CG275" s="230" t="s">
        <v>270</v>
      </c>
      <c r="CH275" s="230" t="s">
        <v>270</v>
      </c>
      <c r="CI275" s="230" t="s">
        <v>270</v>
      </c>
      <c r="CJ275" s="230" t="s">
        <v>270</v>
      </c>
      <c r="CK275" s="230" t="s">
        <v>270</v>
      </c>
      <c r="CL275" s="230" t="s">
        <v>270</v>
      </c>
      <c r="CM275" s="230" t="s">
        <v>270</v>
      </c>
      <c r="CN275" s="230" t="s">
        <v>270</v>
      </c>
      <c r="CO275" s="230" t="s">
        <v>270</v>
      </c>
      <c r="CP275" s="230" t="s">
        <v>270</v>
      </c>
      <c r="CQ275" s="230" t="s">
        <v>270</v>
      </c>
      <c r="CR275" s="230" t="s">
        <v>270</v>
      </c>
      <c r="CS275" s="230" t="s">
        <v>270</v>
      </c>
      <c r="CT275" s="230" t="s">
        <v>270</v>
      </c>
      <c r="CU275" s="230" t="s">
        <v>270</v>
      </c>
      <c r="CV275" s="230" t="s">
        <v>270</v>
      </c>
      <c r="CW275" s="230" t="s">
        <v>270</v>
      </c>
      <c r="CX275" s="230" t="s">
        <v>270</v>
      </c>
      <c r="CY275" s="230" t="s">
        <v>270</v>
      </c>
      <c r="CZ275" s="230" t="s">
        <v>270</v>
      </c>
      <c r="DA275" s="230" t="s">
        <v>270</v>
      </c>
      <c r="DB275" s="230" t="s">
        <v>270</v>
      </c>
      <c r="DC275" s="230" t="s">
        <v>270</v>
      </c>
      <c r="DD275" s="230" t="s">
        <v>270</v>
      </c>
      <c r="DE275" s="230" t="s">
        <v>270</v>
      </c>
      <c r="DF275" s="230" t="s">
        <v>270</v>
      </c>
      <c r="DG275" s="230" t="s">
        <v>270</v>
      </c>
      <c r="DH275" s="230" t="s">
        <v>270</v>
      </c>
      <c r="DI275" s="230" t="s">
        <v>270</v>
      </c>
      <c r="DJ275" s="230" t="s">
        <v>270</v>
      </c>
      <c r="DK275" s="230" t="s">
        <v>270</v>
      </c>
      <c r="DL275" s="230" t="s">
        <v>270</v>
      </c>
      <c r="DM275" s="230" t="s">
        <v>270</v>
      </c>
      <c r="DN275" s="230" t="s">
        <v>270</v>
      </c>
      <c r="DO275" s="230" t="s">
        <v>270</v>
      </c>
      <c r="DP275" s="230" t="s">
        <v>270</v>
      </c>
      <c r="DQ275" s="230" t="s">
        <v>270</v>
      </c>
      <c r="DR275" s="230" t="s">
        <v>270</v>
      </c>
      <c r="DS275" s="230" t="s">
        <v>270</v>
      </c>
      <c r="DT275" s="230" t="s">
        <v>270</v>
      </c>
      <c r="DU275" s="230" t="s">
        <v>270</v>
      </c>
      <c r="DV275" s="230" t="s">
        <v>270</v>
      </c>
      <c r="DW275" s="230" t="s">
        <v>270</v>
      </c>
      <c r="DX275" s="230" t="s">
        <v>270</v>
      </c>
      <c r="DY275" s="230" t="s">
        <v>270</v>
      </c>
      <c r="DZ275" s="230" t="s">
        <v>270</v>
      </c>
      <c r="EA275" s="230" t="s">
        <v>270</v>
      </c>
      <c r="EB275" s="230" t="s">
        <v>270</v>
      </c>
      <c r="EC275" s="230" t="s">
        <v>270</v>
      </c>
      <c r="ED275" s="230" t="s">
        <v>270</v>
      </c>
      <c r="EE275" s="230" t="s">
        <v>270</v>
      </c>
      <c r="EF275" s="230" t="s">
        <v>270</v>
      </c>
      <c r="EG275" s="230" t="s">
        <v>270</v>
      </c>
      <c r="EH275" s="230" t="s">
        <v>270</v>
      </c>
      <c r="EI275" s="230" t="s">
        <v>270</v>
      </c>
      <c r="EJ275" s="230" t="s">
        <v>270</v>
      </c>
      <c r="EK275" s="230" t="s">
        <v>270</v>
      </c>
      <c r="EL275" s="230" t="s">
        <v>270</v>
      </c>
      <c r="EM275" s="230" t="s">
        <v>270</v>
      </c>
      <c r="EN275" s="230" t="s">
        <v>270</v>
      </c>
      <c r="EO275" s="230" t="s">
        <v>270</v>
      </c>
      <c r="EP275" s="230" t="s">
        <v>270</v>
      </c>
      <c r="EQ275" s="230" t="s">
        <v>270</v>
      </c>
      <c r="ER275" s="230" t="s">
        <v>270</v>
      </c>
      <c r="ES275" s="230" t="s">
        <v>351</v>
      </c>
      <c r="ET275" s="230" t="s">
        <v>533</v>
      </c>
      <c r="EU275" s="230" t="s">
        <v>332</v>
      </c>
      <c r="EV275" s="230" t="s">
        <v>623</v>
      </c>
      <c r="EW275" s="230" t="s">
        <v>624</v>
      </c>
      <c r="EX275" s="230" t="s">
        <v>307</v>
      </c>
      <c r="EY275" s="230" t="s">
        <v>534</v>
      </c>
      <c r="EZ275" s="230" t="s">
        <v>270</v>
      </c>
      <c r="FA275" s="230" t="s">
        <v>270</v>
      </c>
      <c r="FB275" s="230" t="s">
        <v>270</v>
      </c>
      <c r="FC275" s="230" t="s">
        <v>270</v>
      </c>
      <c r="FD275" s="230" t="s">
        <v>270</v>
      </c>
      <c r="FE275" s="230" t="s">
        <v>270</v>
      </c>
      <c r="FF275" s="230" t="s">
        <v>270</v>
      </c>
      <c r="FG275" s="230" t="s">
        <v>270</v>
      </c>
      <c r="FH275" s="230" t="s">
        <v>270</v>
      </c>
      <c r="FI275" s="230" t="s">
        <v>270</v>
      </c>
      <c r="FJ275" s="230" t="s">
        <v>270</v>
      </c>
      <c r="FK275" s="230" t="s">
        <v>270</v>
      </c>
      <c r="FL275" s="230" t="s">
        <v>270</v>
      </c>
      <c r="FM275" s="230" t="s">
        <v>270</v>
      </c>
      <c r="FN275" s="230" t="s">
        <v>270</v>
      </c>
      <c r="FO275" s="230" t="s">
        <v>270</v>
      </c>
      <c r="FP275" s="230" t="s">
        <v>270</v>
      </c>
      <c r="FQ275" s="230" t="s">
        <v>270</v>
      </c>
      <c r="FR275" s="230" t="s">
        <v>270</v>
      </c>
      <c r="FS275" s="230" t="s">
        <v>270</v>
      </c>
      <c r="FT275" s="230" t="s">
        <v>270</v>
      </c>
      <c r="FU275" s="230" t="s">
        <v>270</v>
      </c>
      <c r="FV275" s="230" t="s">
        <v>270</v>
      </c>
      <c r="FW275" s="230" t="s">
        <v>270</v>
      </c>
      <c r="FX275" s="230" t="s">
        <v>270</v>
      </c>
      <c r="FY275" s="230" t="s">
        <v>270</v>
      </c>
      <c r="FZ275" s="230" t="s">
        <v>270</v>
      </c>
      <c r="GA275" s="230" t="s">
        <v>270</v>
      </c>
      <c r="GB275" s="230" t="s">
        <v>270</v>
      </c>
      <c r="GC275" s="230" t="s">
        <v>270</v>
      </c>
      <c r="GD275" s="230" t="s">
        <v>270</v>
      </c>
      <c r="GE275" s="230" t="s">
        <v>270</v>
      </c>
      <c r="GF275" s="230" t="s">
        <v>270</v>
      </c>
      <c r="GG275" s="230" t="s">
        <v>270</v>
      </c>
      <c r="GH275" s="230" t="s">
        <v>270</v>
      </c>
      <c r="GI275" s="230" t="s">
        <v>270</v>
      </c>
      <c r="GJ275" s="230" t="s">
        <v>270</v>
      </c>
      <c r="GK275" s="230" t="s">
        <v>270</v>
      </c>
      <c r="GL275" s="230" t="s">
        <v>270</v>
      </c>
      <c r="GM275" s="230" t="s">
        <v>270</v>
      </c>
      <c r="GN275" s="230" t="s">
        <v>270</v>
      </c>
      <c r="GO275" s="230" t="s">
        <v>270</v>
      </c>
      <c r="GP275" s="228"/>
      <c r="GQ275" s="229" cm="1">
        <f t="array" ref="GQ275">IF(OR(N275:ER275='Annex.1　DeclarationDesired'!$F$30),ROW(),"")</f>
        <v>275</v>
      </c>
      <c r="GR275" s="229"/>
    </row>
    <row r="276" spans="1:200" s="230" customFormat="1" ht="20.65" customHeight="1">
      <c r="A276" s="242" t="s">
        <v>1362</v>
      </c>
      <c r="B276" s="241" t="s">
        <v>1242</v>
      </c>
      <c r="C276" s="235" t="s">
        <v>502</v>
      </c>
      <c r="D276" s="235" t="s">
        <v>1363</v>
      </c>
      <c r="E276" s="235"/>
      <c r="F276" s="235"/>
      <c r="G276" s="235" t="s">
        <v>1244</v>
      </c>
      <c r="H276" s="235" t="s">
        <v>315</v>
      </c>
      <c r="I276" s="235" t="s">
        <v>1364</v>
      </c>
      <c r="J276" s="235" t="s">
        <v>315</v>
      </c>
      <c r="K276" s="235" t="s">
        <v>1364</v>
      </c>
      <c r="L276" s="235" t="s">
        <v>268</v>
      </c>
      <c r="M276" s="230" t="s">
        <v>298</v>
      </c>
      <c r="N276" s="230">
        <v>21010</v>
      </c>
      <c r="O276" s="230">
        <v>21020</v>
      </c>
      <c r="P276" s="230">
        <v>21030</v>
      </c>
      <c r="Q276" s="230">
        <v>21040</v>
      </c>
      <c r="R276" s="230">
        <v>21050</v>
      </c>
      <c r="S276" s="230">
        <v>21060</v>
      </c>
      <c r="BH276" s="230" t="s">
        <v>270</v>
      </c>
      <c r="BI276" s="230" t="s">
        <v>270</v>
      </c>
      <c r="BJ276" s="230" t="s">
        <v>270</v>
      </c>
      <c r="BK276" s="230" t="s">
        <v>270</v>
      </c>
      <c r="BL276" s="230" t="s">
        <v>270</v>
      </c>
      <c r="BM276" s="230" t="s">
        <v>270</v>
      </c>
      <c r="BN276" s="230" t="s">
        <v>270</v>
      </c>
      <c r="BO276" s="230" t="s">
        <v>270</v>
      </c>
      <c r="BP276" s="230" t="s">
        <v>270</v>
      </c>
      <c r="BQ276" s="230" t="s">
        <v>270</v>
      </c>
      <c r="BR276" s="230" t="s">
        <v>270</v>
      </c>
      <c r="BS276" s="230" t="s">
        <v>270</v>
      </c>
      <c r="BT276" s="230" t="s">
        <v>270</v>
      </c>
      <c r="BU276" s="230" t="s">
        <v>270</v>
      </c>
      <c r="BV276" s="230" t="s">
        <v>270</v>
      </c>
      <c r="BW276" s="230" t="s">
        <v>270</v>
      </c>
      <c r="BX276" s="230" t="s">
        <v>270</v>
      </c>
      <c r="BY276" s="230" t="s">
        <v>270</v>
      </c>
      <c r="BZ276" s="230" t="s">
        <v>270</v>
      </c>
      <c r="CA276" s="230" t="s">
        <v>270</v>
      </c>
      <c r="CB276" s="230" t="s">
        <v>270</v>
      </c>
      <c r="CC276" s="230" t="s">
        <v>270</v>
      </c>
      <c r="CD276" s="230" t="s">
        <v>270</v>
      </c>
      <c r="CE276" s="230" t="s">
        <v>270</v>
      </c>
      <c r="CF276" s="230" t="s">
        <v>270</v>
      </c>
      <c r="CG276" s="230" t="s">
        <v>270</v>
      </c>
      <c r="CH276" s="230" t="s">
        <v>270</v>
      </c>
      <c r="CI276" s="230" t="s">
        <v>270</v>
      </c>
      <c r="CJ276" s="230" t="s">
        <v>270</v>
      </c>
      <c r="CK276" s="230" t="s">
        <v>270</v>
      </c>
      <c r="CL276" s="230" t="s">
        <v>270</v>
      </c>
      <c r="CM276" s="230" t="s">
        <v>270</v>
      </c>
      <c r="CN276" s="230" t="s">
        <v>270</v>
      </c>
      <c r="CO276" s="230" t="s">
        <v>270</v>
      </c>
      <c r="CP276" s="230" t="s">
        <v>270</v>
      </c>
      <c r="CQ276" s="230" t="s">
        <v>270</v>
      </c>
      <c r="CR276" s="230" t="s">
        <v>270</v>
      </c>
      <c r="CS276" s="230" t="s">
        <v>270</v>
      </c>
      <c r="CT276" s="230" t="s">
        <v>270</v>
      </c>
      <c r="CU276" s="230" t="s">
        <v>270</v>
      </c>
      <c r="CV276" s="230" t="s">
        <v>270</v>
      </c>
      <c r="CW276" s="230" t="s">
        <v>270</v>
      </c>
      <c r="CX276" s="230" t="s">
        <v>270</v>
      </c>
      <c r="CY276" s="230" t="s">
        <v>270</v>
      </c>
      <c r="CZ276" s="230" t="s">
        <v>270</v>
      </c>
      <c r="DA276" s="230" t="s">
        <v>270</v>
      </c>
      <c r="DB276" s="230" t="s">
        <v>270</v>
      </c>
      <c r="DC276" s="230" t="s">
        <v>270</v>
      </c>
      <c r="DD276" s="230" t="s">
        <v>270</v>
      </c>
      <c r="DE276" s="230" t="s">
        <v>270</v>
      </c>
      <c r="DF276" s="230" t="s">
        <v>270</v>
      </c>
      <c r="DG276" s="230" t="s">
        <v>270</v>
      </c>
      <c r="DH276" s="230" t="s">
        <v>270</v>
      </c>
      <c r="DI276" s="230" t="s">
        <v>270</v>
      </c>
      <c r="DJ276" s="230" t="s">
        <v>270</v>
      </c>
      <c r="DK276" s="230" t="s">
        <v>270</v>
      </c>
      <c r="DL276" s="230" t="s">
        <v>270</v>
      </c>
      <c r="DM276" s="230" t="s">
        <v>270</v>
      </c>
      <c r="DN276" s="230" t="s">
        <v>270</v>
      </c>
      <c r="DO276" s="230" t="s">
        <v>270</v>
      </c>
      <c r="DP276" s="230" t="s">
        <v>270</v>
      </c>
      <c r="DQ276" s="230" t="s">
        <v>270</v>
      </c>
      <c r="DR276" s="230" t="s">
        <v>270</v>
      </c>
      <c r="DS276" s="230" t="s">
        <v>270</v>
      </c>
      <c r="DT276" s="230" t="s">
        <v>270</v>
      </c>
      <c r="DU276" s="230" t="s">
        <v>270</v>
      </c>
      <c r="DV276" s="230" t="s">
        <v>270</v>
      </c>
      <c r="DW276" s="230" t="s">
        <v>270</v>
      </c>
      <c r="DX276" s="230" t="s">
        <v>270</v>
      </c>
      <c r="DY276" s="230" t="s">
        <v>270</v>
      </c>
      <c r="DZ276" s="230" t="s">
        <v>270</v>
      </c>
      <c r="EA276" s="230" t="s">
        <v>270</v>
      </c>
      <c r="EB276" s="230" t="s">
        <v>270</v>
      </c>
      <c r="EC276" s="230" t="s">
        <v>270</v>
      </c>
      <c r="ED276" s="230" t="s">
        <v>270</v>
      </c>
      <c r="EE276" s="230" t="s">
        <v>270</v>
      </c>
      <c r="EF276" s="230" t="s">
        <v>270</v>
      </c>
      <c r="EG276" s="230" t="s">
        <v>270</v>
      </c>
      <c r="EH276" s="230" t="s">
        <v>270</v>
      </c>
      <c r="EI276" s="230" t="s">
        <v>270</v>
      </c>
      <c r="EJ276" s="230" t="s">
        <v>270</v>
      </c>
      <c r="EK276" s="230" t="s">
        <v>270</v>
      </c>
      <c r="EL276" s="230" t="s">
        <v>270</v>
      </c>
      <c r="EM276" s="230" t="s">
        <v>270</v>
      </c>
      <c r="EN276" s="230" t="s">
        <v>270</v>
      </c>
      <c r="EO276" s="230" t="s">
        <v>270</v>
      </c>
      <c r="EP276" s="230" t="s">
        <v>270</v>
      </c>
      <c r="EQ276" s="230" t="s">
        <v>270</v>
      </c>
      <c r="ER276" s="230" t="s">
        <v>270</v>
      </c>
      <c r="ES276" s="230" t="s">
        <v>301</v>
      </c>
      <c r="ET276" s="230" t="s">
        <v>270</v>
      </c>
      <c r="EU276" s="230" t="s">
        <v>270</v>
      </c>
      <c r="EV276" s="230" t="s">
        <v>270</v>
      </c>
      <c r="EW276" s="230" t="s">
        <v>270</v>
      </c>
      <c r="EX276" s="230" t="s">
        <v>270</v>
      </c>
      <c r="EY276" s="230" t="s">
        <v>270</v>
      </c>
      <c r="EZ276" s="230" t="s">
        <v>270</v>
      </c>
      <c r="FA276" s="230" t="s">
        <v>270</v>
      </c>
      <c r="FB276" s="230" t="s">
        <v>270</v>
      </c>
      <c r="FC276" s="230" t="s">
        <v>270</v>
      </c>
      <c r="FD276" s="230" t="s">
        <v>270</v>
      </c>
      <c r="FE276" s="230" t="s">
        <v>270</v>
      </c>
      <c r="FF276" s="230" t="s">
        <v>270</v>
      </c>
      <c r="FG276" s="230" t="s">
        <v>270</v>
      </c>
      <c r="FH276" s="230" t="s">
        <v>270</v>
      </c>
      <c r="FI276" s="230" t="s">
        <v>270</v>
      </c>
      <c r="FJ276" s="230" t="s">
        <v>270</v>
      </c>
      <c r="FK276" s="230" t="s">
        <v>270</v>
      </c>
      <c r="FL276" s="230" t="s">
        <v>270</v>
      </c>
      <c r="FM276" s="230" t="s">
        <v>270</v>
      </c>
      <c r="FN276" s="230" t="s">
        <v>270</v>
      </c>
      <c r="FO276" s="230" t="s">
        <v>270</v>
      </c>
      <c r="FP276" s="230" t="s">
        <v>270</v>
      </c>
      <c r="FQ276" s="230" t="s">
        <v>270</v>
      </c>
      <c r="FR276" s="230" t="s">
        <v>270</v>
      </c>
      <c r="FS276" s="230" t="s">
        <v>270</v>
      </c>
      <c r="FT276" s="230" t="s">
        <v>270</v>
      </c>
      <c r="FU276" s="230" t="s">
        <v>270</v>
      </c>
      <c r="FV276" s="230" t="s">
        <v>270</v>
      </c>
      <c r="FW276" s="230" t="s">
        <v>270</v>
      </c>
      <c r="FX276" s="230" t="s">
        <v>270</v>
      </c>
      <c r="FY276" s="230" t="s">
        <v>270</v>
      </c>
      <c r="FZ276" s="230" t="s">
        <v>270</v>
      </c>
      <c r="GA276" s="230" t="s">
        <v>270</v>
      </c>
      <c r="GB276" s="230" t="s">
        <v>270</v>
      </c>
      <c r="GC276" s="230" t="s">
        <v>270</v>
      </c>
      <c r="GD276" s="230" t="s">
        <v>270</v>
      </c>
      <c r="GE276" s="230" t="s">
        <v>270</v>
      </c>
      <c r="GF276" s="230" t="s">
        <v>270</v>
      </c>
      <c r="GG276" s="230" t="s">
        <v>270</v>
      </c>
      <c r="GH276" s="230" t="s">
        <v>270</v>
      </c>
      <c r="GI276" s="230" t="s">
        <v>270</v>
      </c>
      <c r="GJ276" s="230" t="s">
        <v>270</v>
      </c>
      <c r="GK276" s="230" t="s">
        <v>270</v>
      </c>
      <c r="GL276" s="230" t="s">
        <v>270</v>
      </c>
      <c r="GM276" s="230" t="s">
        <v>270</v>
      </c>
      <c r="GN276" s="230" t="s">
        <v>270</v>
      </c>
      <c r="GO276" s="230" t="s">
        <v>270</v>
      </c>
      <c r="GP276" s="228"/>
      <c r="GQ276" s="229" cm="1">
        <f t="array" ref="GQ276">IF(OR(N276:ER276='Annex.1　DeclarationDesired'!$F$30),ROW(),"")</f>
        <v>276</v>
      </c>
      <c r="GR276" s="229"/>
    </row>
    <row r="277" spans="1:200" s="230" customFormat="1" ht="20.65" customHeight="1">
      <c r="A277" s="242" t="s">
        <v>1365</v>
      </c>
      <c r="B277" s="241" t="s">
        <v>1242</v>
      </c>
      <c r="C277" s="235" t="s">
        <v>1366</v>
      </c>
      <c r="D277" s="235" t="s">
        <v>1367</v>
      </c>
      <c r="E277" s="235"/>
      <c r="F277" s="235"/>
      <c r="G277" s="235" t="s">
        <v>1368</v>
      </c>
      <c r="H277" s="235" t="s">
        <v>315</v>
      </c>
      <c r="I277" s="235"/>
      <c r="J277" s="235" t="s">
        <v>267</v>
      </c>
      <c r="K277" s="235"/>
      <c r="L277" s="235" t="s">
        <v>268</v>
      </c>
      <c r="M277" s="230" t="s">
        <v>269</v>
      </c>
      <c r="BH277" s="230" t="s">
        <v>270</v>
      </c>
      <c r="BI277" s="230" t="s">
        <v>270</v>
      </c>
      <c r="BJ277" s="230" t="s">
        <v>270</v>
      </c>
      <c r="BK277" s="230" t="s">
        <v>270</v>
      </c>
      <c r="BL277" s="230" t="s">
        <v>270</v>
      </c>
      <c r="BM277" s="230" t="s">
        <v>270</v>
      </c>
      <c r="BN277" s="230" t="s">
        <v>270</v>
      </c>
      <c r="BO277" s="230" t="s">
        <v>270</v>
      </c>
      <c r="BP277" s="230" t="s">
        <v>270</v>
      </c>
      <c r="BQ277" s="230" t="s">
        <v>270</v>
      </c>
      <c r="BR277" s="230" t="s">
        <v>270</v>
      </c>
      <c r="BS277" s="230" t="s">
        <v>270</v>
      </c>
      <c r="BT277" s="230" t="s">
        <v>270</v>
      </c>
      <c r="BU277" s="230" t="s">
        <v>270</v>
      </c>
      <c r="BV277" s="230" t="s">
        <v>270</v>
      </c>
      <c r="BW277" s="230" t="s">
        <v>270</v>
      </c>
      <c r="BX277" s="230" t="s">
        <v>270</v>
      </c>
      <c r="BY277" s="230" t="s">
        <v>270</v>
      </c>
      <c r="BZ277" s="230" t="s">
        <v>270</v>
      </c>
      <c r="CA277" s="230" t="s">
        <v>270</v>
      </c>
      <c r="CB277" s="230" t="s">
        <v>270</v>
      </c>
      <c r="CC277" s="230" t="s">
        <v>270</v>
      </c>
      <c r="CD277" s="230" t="s">
        <v>270</v>
      </c>
      <c r="CE277" s="230" t="s">
        <v>270</v>
      </c>
      <c r="CF277" s="230" t="s">
        <v>270</v>
      </c>
      <c r="CG277" s="230" t="s">
        <v>270</v>
      </c>
      <c r="CH277" s="230" t="s">
        <v>270</v>
      </c>
      <c r="CI277" s="230" t="s">
        <v>270</v>
      </c>
      <c r="CJ277" s="230" t="s">
        <v>270</v>
      </c>
      <c r="CK277" s="230" t="s">
        <v>270</v>
      </c>
      <c r="CL277" s="230" t="s">
        <v>270</v>
      </c>
      <c r="CM277" s="230" t="s">
        <v>270</v>
      </c>
      <c r="CN277" s="230" t="s">
        <v>270</v>
      </c>
      <c r="CO277" s="230" t="s">
        <v>270</v>
      </c>
      <c r="CP277" s="230" t="s">
        <v>270</v>
      </c>
      <c r="CQ277" s="230" t="s">
        <v>270</v>
      </c>
      <c r="CR277" s="230" t="s">
        <v>270</v>
      </c>
      <c r="CS277" s="230" t="s">
        <v>270</v>
      </c>
      <c r="CT277" s="230" t="s">
        <v>270</v>
      </c>
      <c r="CU277" s="230" t="s">
        <v>270</v>
      </c>
      <c r="CV277" s="230" t="s">
        <v>270</v>
      </c>
      <c r="CW277" s="230" t="s">
        <v>270</v>
      </c>
      <c r="CX277" s="230" t="s">
        <v>270</v>
      </c>
      <c r="CY277" s="230" t="s">
        <v>270</v>
      </c>
      <c r="CZ277" s="230" t="s">
        <v>270</v>
      </c>
      <c r="DA277" s="230" t="s">
        <v>270</v>
      </c>
      <c r="DB277" s="230" t="s">
        <v>270</v>
      </c>
      <c r="DC277" s="230" t="s">
        <v>270</v>
      </c>
      <c r="DD277" s="230" t="s">
        <v>270</v>
      </c>
      <c r="DE277" s="230" t="s">
        <v>270</v>
      </c>
      <c r="DF277" s="230" t="s">
        <v>270</v>
      </c>
      <c r="DG277" s="230" t="s">
        <v>270</v>
      </c>
      <c r="DH277" s="230" t="s">
        <v>270</v>
      </c>
      <c r="DI277" s="230" t="s">
        <v>270</v>
      </c>
      <c r="DJ277" s="230" t="s">
        <v>270</v>
      </c>
      <c r="DK277" s="230" t="s">
        <v>270</v>
      </c>
      <c r="DL277" s="230" t="s">
        <v>270</v>
      </c>
      <c r="DM277" s="230" t="s">
        <v>270</v>
      </c>
      <c r="DN277" s="230" t="s">
        <v>270</v>
      </c>
      <c r="DO277" s="230" t="s">
        <v>270</v>
      </c>
      <c r="DP277" s="230" t="s">
        <v>270</v>
      </c>
      <c r="DQ277" s="230" t="s">
        <v>270</v>
      </c>
      <c r="DR277" s="230" t="s">
        <v>270</v>
      </c>
      <c r="DS277" s="230" t="s">
        <v>270</v>
      </c>
      <c r="DT277" s="230" t="s">
        <v>270</v>
      </c>
      <c r="DU277" s="230" t="s">
        <v>270</v>
      </c>
      <c r="DV277" s="230" t="s">
        <v>270</v>
      </c>
      <c r="DW277" s="230" t="s">
        <v>270</v>
      </c>
      <c r="DX277" s="230" t="s">
        <v>270</v>
      </c>
      <c r="DY277" s="230" t="s">
        <v>270</v>
      </c>
      <c r="DZ277" s="230" t="s">
        <v>270</v>
      </c>
      <c r="EA277" s="230" t="s">
        <v>270</v>
      </c>
      <c r="EB277" s="230" t="s">
        <v>270</v>
      </c>
      <c r="EC277" s="230" t="s">
        <v>270</v>
      </c>
      <c r="ED277" s="230" t="s">
        <v>270</v>
      </c>
      <c r="EE277" s="230" t="s">
        <v>270</v>
      </c>
      <c r="EF277" s="230" t="s">
        <v>270</v>
      </c>
      <c r="EG277" s="230" t="s">
        <v>270</v>
      </c>
      <c r="EH277" s="230" t="s">
        <v>270</v>
      </c>
      <c r="EI277" s="230" t="s">
        <v>270</v>
      </c>
      <c r="EJ277" s="230" t="s">
        <v>270</v>
      </c>
      <c r="EK277" s="230" t="s">
        <v>270</v>
      </c>
      <c r="EL277" s="230" t="s">
        <v>270</v>
      </c>
      <c r="EM277" s="230" t="s">
        <v>270</v>
      </c>
      <c r="EN277" s="230" t="s">
        <v>270</v>
      </c>
      <c r="EO277" s="230" t="s">
        <v>270</v>
      </c>
      <c r="EP277" s="230" t="s">
        <v>270</v>
      </c>
      <c r="EQ277" s="230" t="s">
        <v>270</v>
      </c>
      <c r="ER277" s="230" t="s">
        <v>270</v>
      </c>
      <c r="ES277" s="230" t="s">
        <v>339</v>
      </c>
      <c r="ET277" s="230" t="s">
        <v>340</v>
      </c>
      <c r="EU277" s="230" t="s">
        <v>270</v>
      </c>
      <c r="EV277" s="230" t="s">
        <v>270</v>
      </c>
      <c r="EW277" s="230" t="s">
        <v>270</v>
      </c>
      <c r="EX277" s="230" t="s">
        <v>270</v>
      </c>
      <c r="EY277" s="230" t="s">
        <v>270</v>
      </c>
      <c r="EZ277" s="230" t="s">
        <v>270</v>
      </c>
      <c r="FA277" s="230" t="s">
        <v>270</v>
      </c>
      <c r="FB277" s="230" t="s">
        <v>270</v>
      </c>
      <c r="FC277" s="230" t="s">
        <v>270</v>
      </c>
      <c r="FD277" s="230" t="s">
        <v>270</v>
      </c>
      <c r="FE277" s="230" t="s">
        <v>270</v>
      </c>
      <c r="FF277" s="230" t="s">
        <v>270</v>
      </c>
      <c r="FG277" s="230" t="s">
        <v>270</v>
      </c>
      <c r="FH277" s="230" t="s">
        <v>270</v>
      </c>
      <c r="FI277" s="230" t="s">
        <v>270</v>
      </c>
      <c r="FJ277" s="230" t="s">
        <v>270</v>
      </c>
      <c r="FK277" s="230" t="s">
        <v>270</v>
      </c>
      <c r="FL277" s="230" t="s">
        <v>270</v>
      </c>
      <c r="FM277" s="230" t="s">
        <v>270</v>
      </c>
      <c r="FN277" s="230" t="s">
        <v>270</v>
      </c>
      <c r="FO277" s="230" t="s">
        <v>270</v>
      </c>
      <c r="FP277" s="230" t="s">
        <v>270</v>
      </c>
      <c r="FQ277" s="230" t="s">
        <v>270</v>
      </c>
      <c r="FR277" s="230" t="s">
        <v>270</v>
      </c>
      <c r="FS277" s="230" t="s">
        <v>270</v>
      </c>
      <c r="FT277" s="230" t="s">
        <v>270</v>
      </c>
      <c r="FU277" s="230" t="s">
        <v>270</v>
      </c>
      <c r="FV277" s="230" t="s">
        <v>270</v>
      </c>
      <c r="FW277" s="230" t="s">
        <v>270</v>
      </c>
      <c r="FX277" s="230" t="s">
        <v>270</v>
      </c>
      <c r="FY277" s="230" t="s">
        <v>270</v>
      </c>
      <c r="FZ277" s="230" t="s">
        <v>270</v>
      </c>
      <c r="GA277" s="230" t="s">
        <v>270</v>
      </c>
      <c r="GB277" s="230" t="s">
        <v>270</v>
      </c>
      <c r="GC277" s="230" t="s">
        <v>270</v>
      </c>
      <c r="GD277" s="230" t="s">
        <v>270</v>
      </c>
      <c r="GE277" s="230" t="s">
        <v>270</v>
      </c>
      <c r="GF277" s="230" t="s">
        <v>270</v>
      </c>
      <c r="GG277" s="230" t="s">
        <v>270</v>
      </c>
      <c r="GH277" s="230" t="s">
        <v>270</v>
      </c>
      <c r="GI277" s="230" t="s">
        <v>270</v>
      </c>
      <c r="GJ277" s="230" t="s">
        <v>270</v>
      </c>
      <c r="GK277" s="230" t="s">
        <v>270</v>
      </c>
      <c r="GL277" s="230" t="s">
        <v>270</v>
      </c>
      <c r="GM277" s="230" t="s">
        <v>270</v>
      </c>
      <c r="GN277" s="230" t="s">
        <v>270</v>
      </c>
      <c r="GO277" s="230" t="s">
        <v>270</v>
      </c>
      <c r="GP277" s="228"/>
      <c r="GQ277" s="229" cm="1">
        <f t="array" ref="GQ277">IF(OR(N277:ER277='Annex.1　DeclarationDesired'!$F$30),ROW(),"")</f>
        <v>277</v>
      </c>
      <c r="GR277" s="229"/>
    </row>
    <row r="278" spans="1:200" s="230" customFormat="1" ht="20.65" customHeight="1">
      <c r="A278" s="242" t="s">
        <v>1369</v>
      </c>
      <c r="B278" s="241" t="s">
        <v>1370</v>
      </c>
      <c r="C278" s="235" t="s">
        <v>1371</v>
      </c>
      <c r="D278" s="235" t="s">
        <v>1372</v>
      </c>
      <c r="E278" s="235"/>
      <c r="F278" s="235"/>
      <c r="G278" s="235" t="s">
        <v>1373</v>
      </c>
      <c r="H278" s="235" t="s">
        <v>265</v>
      </c>
      <c r="I278" s="235" t="s">
        <v>1374</v>
      </c>
      <c r="J278" s="235" t="s">
        <v>265</v>
      </c>
      <c r="K278" s="235" t="s">
        <v>1374</v>
      </c>
      <c r="L278" s="235" t="s">
        <v>268</v>
      </c>
      <c r="M278" s="230" t="s">
        <v>298</v>
      </c>
      <c r="N278" s="230">
        <v>13040</v>
      </c>
      <c r="O278" s="230">
        <v>32010</v>
      </c>
      <c r="P278" s="230">
        <v>32020</v>
      </c>
      <c r="Q278" s="230">
        <v>32030</v>
      </c>
      <c r="R278" s="230">
        <v>33010</v>
      </c>
      <c r="S278" s="230">
        <v>33020</v>
      </c>
      <c r="T278" s="230">
        <v>34010</v>
      </c>
      <c r="U278" s="230">
        <v>34020</v>
      </c>
      <c r="BH278" s="230" t="s">
        <v>270</v>
      </c>
      <c r="BI278" s="230" t="s">
        <v>270</v>
      </c>
      <c r="BJ278" s="230" t="s">
        <v>270</v>
      </c>
      <c r="BK278" s="230" t="s">
        <v>270</v>
      </c>
      <c r="BL278" s="230" t="s">
        <v>270</v>
      </c>
      <c r="BM278" s="230" t="s">
        <v>270</v>
      </c>
      <c r="BN278" s="230" t="s">
        <v>270</v>
      </c>
      <c r="BO278" s="230" t="s">
        <v>270</v>
      </c>
      <c r="BP278" s="230" t="s">
        <v>270</v>
      </c>
      <c r="BQ278" s="230" t="s">
        <v>270</v>
      </c>
      <c r="BR278" s="230" t="s">
        <v>270</v>
      </c>
      <c r="BS278" s="230" t="s">
        <v>270</v>
      </c>
      <c r="BT278" s="230" t="s">
        <v>270</v>
      </c>
      <c r="BU278" s="230" t="s">
        <v>270</v>
      </c>
      <c r="BV278" s="230" t="s">
        <v>270</v>
      </c>
      <c r="BW278" s="230" t="s">
        <v>270</v>
      </c>
      <c r="BX278" s="230" t="s">
        <v>270</v>
      </c>
      <c r="BY278" s="230" t="s">
        <v>270</v>
      </c>
      <c r="BZ278" s="230" t="s">
        <v>270</v>
      </c>
      <c r="CA278" s="230" t="s">
        <v>270</v>
      </c>
      <c r="CB278" s="230" t="s">
        <v>270</v>
      </c>
      <c r="CC278" s="230" t="s">
        <v>270</v>
      </c>
      <c r="CD278" s="230" t="s">
        <v>270</v>
      </c>
      <c r="CE278" s="230" t="s">
        <v>270</v>
      </c>
      <c r="CF278" s="230" t="s">
        <v>270</v>
      </c>
      <c r="CG278" s="230" t="s">
        <v>270</v>
      </c>
      <c r="CH278" s="230" t="s">
        <v>270</v>
      </c>
      <c r="CI278" s="230" t="s">
        <v>270</v>
      </c>
      <c r="CJ278" s="230" t="s">
        <v>270</v>
      </c>
      <c r="CK278" s="230" t="s">
        <v>270</v>
      </c>
      <c r="CL278" s="230" t="s">
        <v>270</v>
      </c>
      <c r="CM278" s="230" t="s">
        <v>270</v>
      </c>
      <c r="CN278" s="230" t="s">
        <v>270</v>
      </c>
      <c r="CO278" s="230" t="s">
        <v>270</v>
      </c>
      <c r="CP278" s="230" t="s">
        <v>270</v>
      </c>
      <c r="CQ278" s="230" t="s">
        <v>270</v>
      </c>
      <c r="CR278" s="230" t="s">
        <v>270</v>
      </c>
      <c r="CS278" s="230" t="s">
        <v>270</v>
      </c>
      <c r="CT278" s="230" t="s">
        <v>270</v>
      </c>
      <c r="CU278" s="230" t="s">
        <v>270</v>
      </c>
      <c r="CV278" s="230" t="s">
        <v>270</v>
      </c>
      <c r="CW278" s="230" t="s">
        <v>270</v>
      </c>
      <c r="CX278" s="230" t="s">
        <v>270</v>
      </c>
      <c r="CY278" s="230" t="s">
        <v>270</v>
      </c>
      <c r="CZ278" s="230" t="s">
        <v>270</v>
      </c>
      <c r="DA278" s="230" t="s">
        <v>270</v>
      </c>
      <c r="DB278" s="230" t="s">
        <v>270</v>
      </c>
      <c r="DC278" s="230" t="s">
        <v>270</v>
      </c>
      <c r="DD278" s="230" t="s">
        <v>270</v>
      </c>
      <c r="DE278" s="230" t="s">
        <v>270</v>
      </c>
      <c r="DF278" s="230" t="s">
        <v>270</v>
      </c>
      <c r="DG278" s="230" t="s">
        <v>270</v>
      </c>
      <c r="DH278" s="230" t="s">
        <v>270</v>
      </c>
      <c r="DI278" s="230" t="s">
        <v>270</v>
      </c>
      <c r="DJ278" s="230" t="s">
        <v>270</v>
      </c>
      <c r="DK278" s="230" t="s">
        <v>270</v>
      </c>
      <c r="DL278" s="230" t="s">
        <v>270</v>
      </c>
      <c r="DM278" s="230" t="s">
        <v>270</v>
      </c>
      <c r="DN278" s="230" t="s">
        <v>270</v>
      </c>
      <c r="DO278" s="230" t="s">
        <v>270</v>
      </c>
      <c r="DP278" s="230" t="s">
        <v>270</v>
      </c>
      <c r="DQ278" s="230" t="s">
        <v>270</v>
      </c>
      <c r="DR278" s="230" t="s">
        <v>270</v>
      </c>
      <c r="DS278" s="230" t="s">
        <v>270</v>
      </c>
      <c r="DT278" s="230" t="s">
        <v>270</v>
      </c>
      <c r="DU278" s="230" t="s">
        <v>270</v>
      </c>
      <c r="DV278" s="230" t="s">
        <v>270</v>
      </c>
      <c r="DW278" s="230" t="s">
        <v>270</v>
      </c>
      <c r="DX278" s="230" t="s">
        <v>270</v>
      </c>
      <c r="DY278" s="230" t="s">
        <v>270</v>
      </c>
      <c r="DZ278" s="230" t="s">
        <v>270</v>
      </c>
      <c r="EA278" s="230" t="s">
        <v>270</v>
      </c>
      <c r="EB278" s="230" t="s">
        <v>270</v>
      </c>
      <c r="EC278" s="230" t="s">
        <v>270</v>
      </c>
      <c r="ED278" s="230" t="s">
        <v>270</v>
      </c>
      <c r="EE278" s="230" t="s">
        <v>270</v>
      </c>
      <c r="EF278" s="230" t="s">
        <v>270</v>
      </c>
      <c r="EG278" s="230" t="s">
        <v>270</v>
      </c>
      <c r="EH278" s="230" t="s">
        <v>270</v>
      </c>
      <c r="EI278" s="230" t="s">
        <v>270</v>
      </c>
      <c r="EJ278" s="230" t="s">
        <v>270</v>
      </c>
      <c r="EK278" s="230" t="s">
        <v>270</v>
      </c>
      <c r="EL278" s="230" t="s">
        <v>270</v>
      </c>
      <c r="EM278" s="230" t="s">
        <v>270</v>
      </c>
      <c r="EN278" s="230" t="s">
        <v>270</v>
      </c>
      <c r="EO278" s="230" t="s">
        <v>270</v>
      </c>
      <c r="EP278" s="230" t="s">
        <v>270</v>
      </c>
      <c r="EQ278" s="230" t="s">
        <v>270</v>
      </c>
      <c r="ER278" s="230" t="s">
        <v>270</v>
      </c>
      <c r="ES278" s="230" t="s">
        <v>556</v>
      </c>
      <c r="ET278" s="230" t="s">
        <v>507</v>
      </c>
      <c r="EU278" s="230" t="s">
        <v>508</v>
      </c>
      <c r="EV278" s="230" t="s">
        <v>509</v>
      </c>
      <c r="EW278" s="230" t="s">
        <v>270</v>
      </c>
      <c r="EX278" s="230" t="s">
        <v>270</v>
      </c>
      <c r="EY278" s="230" t="s">
        <v>270</v>
      </c>
      <c r="EZ278" s="230" t="s">
        <v>270</v>
      </c>
      <c r="FA278" s="230" t="s">
        <v>270</v>
      </c>
      <c r="FB278" s="230" t="s">
        <v>270</v>
      </c>
      <c r="FC278" s="230" t="s">
        <v>270</v>
      </c>
      <c r="FD278" s="230" t="s">
        <v>270</v>
      </c>
      <c r="FE278" s="230" t="s">
        <v>270</v>
      </c>
      <c r="FF278" s="230" t="s">
        <v>270</v>
      </c>
      <c r="FG278" s="230" t="s">
        <v>270</v>
      </c>
      <c r="FH278" s="230" t="s">
        <v>270</v>
      </c>
      <c r="FI278" s="230" t="s">
        <v>270</v>
      </c>
      <c r="FJ278" s="230" t="s">
        <v>270</v>
      </c>
      <c r="FK278" s="230" t="s">
        <v>270</v>
      </c>
      <c r="FL278" s="230" t="s">
        <v>270</v>
      </c>
      <c r="FM278" s="230" t="s">
        <v>270</v>
      </c>
      <c r="FN278" s="230" t="s">
        <v>270</v>
      </c>
      <c r="FO278" s="230" t="s">
        <v>270</v>
      </c>
      <c r="FP278" s="230" t="s">
        <v>270</v>
      </c>
      <c r="FQ278" s="230" t="s">
        <v>270</v>
      </c>
      <c r="FR278" s="230" t="s">
        <v>270</v>
      </c>
      <c r="FS278" s="230" t="s">
        <v>270</v>
      </c>
      <c r="FT278" s="230" t="s">
        <v>270</v>
      </c>
      <c r="FU278" s="230" t="s">
        <v>270</v>
      </c>
      <c r="FV278" s="230" t="s">
        <v>270</v>
      </c>
      <c r="FW278" s="230" t="s">
        <v>270</v>
      </c>
      <c r="FX278" s="230" t="s">
        <v>270</v>
      </c>
      <c r="FY278" s="230" t="s">
        <v>270</v>
      </c>
      <c r="FZ278" s="230" t="s">
        <v>270</v>
      </c>
      <c r="GA278" s="230" t="s">
        <v>270</v>
      </c>
      <c r="GB278" s="230" t="s">
        <v>270</v>
      </c>
      <c r="GC278" s="230" t="s">
        <v>270</v>
      </c>
      <c r="GD278" s="230" t="s">
        <v>270</v>
      </c>
      <c r="GE278" s="230" t="s">
        <v>270</v>
      </c>
      <c r="GF278" s="230" t="s">
        <v>270</v>
      </c>
      <c r="GG278" s="230" t="s">
        <v>270</v>
      </c>
      <c r="GH278" s="230" t="s">
        <v>270</v>
      </c>
      <c r="GI278" s="230" t="s">
        <v>270</v>
      </c>
      <c r="GJ278" s="230" t="s">
        <v>270</v>
      </c>
      <c r="GK278" s="230" t="s">
        <v>270</v>
      </c>
      <c r="GL278" s="230" t="s">
        <v>270</v>
      </c>
      <c r="GM278" s="230" t="s">
        <v>270</v>
      </c>
      <c r="GN278" s="230" t="s">
        <v>270</v>
      </c>
      <c r="GO278" s="230" t="s">
        <v>270</v>
      </c>
      <c r="GP278" s="228"/>
      <c r="GQ278" s="229" cm="1">
        <f t="array" ref="GQ278">IF(OR(N278:ER278='Annex.1　DeclarationDesired'!$F$30),ROW(),"")</f>
        <v>278</v>
      </c>
      <c r="GR278" s="229"/>
    </row>
    <row r="279" spans="1:200" s="230" customFormat="1" ht="20.65" customHeight="1">
      <c r="A279" s="242" t="s">
        <v>1375</v>
      </c>
      <c r="B279" s="241" t="s">
        <v>1370</v>
      </c>
      <c r="C279" s="235" t="s">
        <v>1371</v>
      </c>
      <c r="D279" s="235" t="s">
        <v>694</v>
      </c>
      <c r="E279" s="235" t="s">
        <v>1376</v>
      </c>
      <c r="F279" s="235" t="s">
        <v>1377</v>
      </c>
      <c r="G279" s="235" t="s">
        <v>1373</v>
      </c>
      <c r="H279" s="235" t="s">
        <v>265</v>
      </c>
      <c r="I279" s="235"/>
      <c r="J279" s="235" t="s">
        <v>265</v>
      </c>
      <c r="K279" s="235"/>
      <c r="L279" s="235" t="s">
        <v>268</v>
      </c>
      <c r="M279" s="230" t="s">
        <v>269</v>
      </c>
      <c r="N279" s="230">
        <v>18010</v>
      </c>
      <c r="O279" s="230">
        <v>18020</v>
      </c>
      <c r="P279" s="230">
        <v>26040</v>
      </c>
      <c r="Q279" s="230">
        <v>26050</v>
      </c>
      <c r="BH279" s="230" t="s">
        <v>270</v>
      </c>
      <c r="BI279" s="230" t="s">
        <v>270</v>
      </c>
      <c r="BJ279" s="230" t="s">
        <v>270</v>
      </c>
      <c r="BK279" s="230" t="s">
        <v>270</v>
      </c>
      <c r="BL279" s="230" t="s">
        <v>270</v>
      </c>
      <c r="BM279" s="230" t="s">
        <v>270</v>
      </c>
      <c r="BN279" s="230" t="s">
        <v>270</v>
      </c>
      <c r="BO279" s="230" t="s">
        <v>270</v>
      </c>
      <c r="BP279" s="230" t="s">
        <v>270</v>
      </c>
      <c r="BQ279" s="230" t="s">
        <v>270</v>
      </c>
      <c r="BR279" s="230" t="s">
        <v>270</v>
      </c>
      <c r="BS279" s="230" t="s">
        <v>270</v>
      </c>
      <c r="BT279" s="230" t="s">
        <v>270</v>
      </c>
      <c r="BU279" s="230" t="s">
        <v>270</v>
      </c>
      <c r="BV279" s="230" t="s">
        <v>270</v>
      </c>
      <c r="BW279" s="230" t="s">
        <v>270</v>
      </c>
      <c r="BX279" s="230" t="s">
        <v>270</v>
      </c>
      <c r="BY279" s="230" t="s">
        <v>270</v>
      </c>
      <c r="BZ279" s="230" t="s">
        <v>270</v>
      </c>
      <c r="CA279" s="230" t="s">
        <v>270</v>
      </c>
      <c r="CB279" s="230" t="s">
        <v>270</v>
      </c>
      <c r="CC279" s="230" t="s">
        <v>270</v>
      </c>
      <c r="CD279" s="230" t="s">
        <v>270</v>
      </c>
      <c r="CE279" s="230" t="s">
        <v>270</v>
      </c>
      <c r="CF279" s="230" t="s">
        <v>270</v>
      </c>
      <c r="CG279" s="230" t="s">
        <v>270</v>
      </c>
      <c r="CH279" s="230" t="s">
        <v>270</v>
      </c>
      <c r="CI279" s="230" t="s">
        <v>270</v>
      </c>
      <c r="CJ279" s="230" t="s">
        <v>270</v>
      </c>
      <c r="CK279" s="230" t="s">
        <v>270</v>
      </c>
      <c r="CL279" s="230" t="s">
        <v>270</v>
      </c>
      <c r="CM279" s="230" t="s">
        <v>270</v>
      </c>
      <c r="CN279" s="230" t="s">
        <v>270</v>
      </c>
      <c r="CO279" s="230" t="s">
        <v>270</v>
      </c>
      <c r="CP279" s="230" t="s">
        <v>270</v>
      </c>
      <c r="CQ279" s="230" t="s">
        <v>270</v>
      </c>
      <c r="CR279" s="230" t="s">
        <v>270</v>
      </c>
      <c r="CS279" s="230" t="s">
        <v>270</v>
      </c>
      <c r="CT279" s="230" t="s">
        <v>270</v>
      </c>
      <c r="CU279" s="230" t="s">
        <v>270</v>
      </c>
      <c r="CV279" s="230" t="s">
        <v>270</v>
      </c>
      <c r="CW279" s="230" t="s">
        <v>270</v>
      </c>
      <c r="CX279" s="230" t="s">
        <v>270</v>
      </c>
      <c r="CY279" s="230" t="s">
        <v>270</v>
      </c>
      <c r="CZ279" s="230" t="s">
        <v>270</v>
      </c>
      <c r="DA279" s="230" t="s">
        <v>270</v>
      </c>
      <c r="DB279" s="230" t="s">
        <v>270</v>
      </c>
      <c r="DC279" s="230" t="s">
        <v>270</v>
      </c>
      <c r="DD279" s="230" t="s">
        <v>270</v>
      </c>
      <c r="DE279" s="230" t="s">
        <v>270</v>
      </c>
      <c r="DF279" s="230" t="s">
        <v>270</v>
      </c>
      <c r="DG279" s="230" t="s">
        <v>270</v>
      </c>
      <c r="DH279" s="230" t="s">
        <v>270</v>
      </c>
      <c r="DI279" s="230" t="s">
        <v>270</v>
      </c>
      <c r="DJ279" s="230" t="s">
        <v>270</v>
      </c>
      <c r="DK279" s="230" t="s">
        <v>270</v>
      </c>
      <c r="DL279" s="230" t="s">
        <v>270</v>
      </c>
      <c r="DM279" s="230" t="s">
        <v>270</v>
      </c>
      <c r="DN279" s="230" t="s">
        <v>270</v>
      </c>
      <c r="DO279" s="230" t="s">
        <v>270</v>
      </c>
      <c r="DP279" s="230" t="s">
        <v>270</v>
      </c>
      <c r="DQ279" s="230" t="s">
        <v>270</v>
      </c>
      <c r="DR279" s="230" t="s">
        <v>270</v>
      </c>
      <c r="DS279" s="230" t="s">
        <v>270</v>
      </c>
      <c r="DT279" s="230" t="s">
        <v>270</v>
      </c>
      <c r="DU279" s="230" t="s">
        <v>270</v>
      </c>
      <c r="DV279" s="230" t="s">
        <v>270</v>
      </c>
      <c r="DW279" s="230" t="s">
        <v>270</v>
      </c>
      <c r="DX279" s="230" t="s">
        <v>270</v>
      </c>
      <c r="DY279" s="230" t="s">
        <v>270</v>
      </c>
      <c r="DZ279" s="230" t="s">
        <v>270</v>
      </c>
      <c r="EA279" s="230" t="s">
        <v>270</v>
      </c>
      <c r="EB279" s="230" t="s">
        <v>270</v>
      </c>
      <c r="EC279" s="230" t="s">
        <v>270</v>
      </c>
      <c r="ED279" s="230" t="s">
        <v>270</v>
      </c>
      <c r="EE279" s="230" t="s">
        <v>270</v>
      </c>
      <c r="EF279" s="230" t="s">
        <v>270</v>
      </c>
      <c r="EG279" s="230" t="s">
        <v>270</v>
      </c>
      <c r="EH279" s="230" t="s">
        <v>270</v>
      </c>
      <c r="EI279" s="230" t="s">
        <v>270</v>
      </c>
      <c r="EJ279" s="230" t="s">
        <v>270</v>
      </c>
      <c r="EK279" s="230" t="s">
        <v>270</v>
      </c>
      <c r="EL279" s="230" t="s">
        <v>270</v>
      </c>
      <c r="EM279" s="230" t="s">
        <v>270</v>
      </c>
      <c r="EN279" s="230" t="s">
        <v>270</v>
      </c>
      <c r="EO279" s="230" t="s">
        <v>270</v>
      </c>
      <c r="EP279" s="230" t="s">
        <v>270</v>
      </c>
      <c r="EQ279" s="230" t="s">
        <v>270</v>
      </c>
      <c r="ER279" s="230" t="s">
        <v>270</v>
      </c>
      <c r="ES279" s="230" t="s">
        <v>271</v>
      </c>
      <c r="ET279" s="230" t="s">
        <v>303</v>
      </c>
      <c r="EU279" s="230" t="s">
        <v>270</v>
      </c>
      <c r="EV279" s="230" t="s">
        <v>270</v>
      </c>
      <c r="EW279" s="230" t="s">
        <v>270</v>
      </c>
      <c r="EX279" s="230" t="s">
        <v>270</v>
      </c>
      <c r="EY279" s="230" t="s">
        <v>270</v>
      </c>
      <c r="EZ279" s="230" t="s">
        <v>270</v>
      </c>
      <c r="FA279" s="230" t="s">
        <v>270</v>
      </c>
      <c r="FB279" s="230" t="s">
        <v>270</v>
      </c>
      <c r="FC279" s="230" t="s">
        <v>270</v>
      </c>
      <c r="FD279" s="230" t="s">
        <v>270</v>
      </c>
      <c r="FE279" s="230" t="s">
        <v>270</v>
      </c>
      <c r="FF279" s="230" t="s">
        <v>270</v>
      </c>
      <c r="FG279" s="230" t="s">
        <v>270</v>
      </c>
      <c r="FH279" s="230" t="s">
        <v>270</v>
      </c>
      <c r="FI279" s="230" t="s">
        <v>270</v>
      </c>
      <c r="FJ279" s="230" t="s">
        <v>270</v>
      </c>
      <c r="FK279" s="230" t="s">
        <v>270</v>
      </c>
      <c r="FL279" s="230" t="s">
        <v>270</v>
      </c>
      <c r="FM279" s="230" t="s">
        <v>270</v>
      </c>
      <c r="FN279" s="230" t="s">
        <v>270</v>
      </c>
      <c r="FO279" s="230" t="s">
        <v>270</v>
      </c>
      <c r="FP279" s="230" t="s">
        <v>270</v>
      </c>
      <c r="FQ279" s="230" t="s">
        <v>270</v>
      </c>
      <c r="FR279" s="230" t="s">
        <v>270</v>
      </c>
      <c r="FS279" s="230" t="s">
        <v>270</v>
      </c>
      <c r="FT279" s="230" t="s">
        <v>270</v>
      </c>
      <c r="FU279" s="230" t="s">
        <v>270</v>
      </c>
      <c r="FV279" s="230" t="s">
        <v>270</v>
      </c>
      <c r="FW279" s="230" t="s">
        <v>270</v>
      </c>
      <c r="FX279" s="230" t="s">
        <v>270</v>
      </c>
      <c r="FY279" s="230" t="s">
        <v>270</v>
      </c>
      <c r="FZ279" s="230" t="s">
        <v>270</v>
      </c>
      <c r="GA279" s="230" t="s">
        <v>270</v>
      </c>
      <c r="GB279" s="230" t="s">
        <v>270</v>
      </c>
      <c r="GC279" s="230" t="s">
        <v>270</v>
      </c>
      <c r="GD279" s="230" t="s">
        <v>270</v>
      </c>
      <c r="GE279" s="230" t="s">
        <v>270</v>
      </c>
      <c r="GF279" s="230" t="s">
        <v>270</v>
      </c>
      <c r="GG279" s="230" t="s">
        <v>270</v>
      </c>
      <c r="GH279" s="230" t="s">
        <v>270</v>
      </c>
      <c r="GI279" s="230" t="s">
        <v>270</v>
      </c>
      <c r="GJ279" s="230" t="s">
        <v>270</v>
      </c>
      <c r="GK279" s="230" t="s">
        <v>270</v>
      </c>
      <c r="GL279" s="230" t="s">
        <v>270</v>
      </c>
      <c r="GM279" s="230" t="s">
        <v>270</v>
      </c>
      <c r="GN279" s="230" t="s">
        <v>270</v>
      </c>
      <c r="GO279" s="230" t="s">
        <v>270</v>
      </c>
      <c r="GP279" s="228"/>
      <c r="GQ279" s="229" cm="1">
        <f t="array" ref="GQ279">IF(OR(N279:ER279='Annex.1　DeclarationDesired'!$F$30),ROW(),"")</f>
        <v>279</v>
      </c>
      <c r="GR279" s="229"/>
    </row>
    <row r="280" spans="1:200" s="230" customFormat="1" ht="20.65" customHeight="1">
      <c r="A280" s="242" t="s">
        <v>1378</v>
      </c>
      <c r="B280" s="241" t="s">
        <v>1370</v>
      </c>
      <c r="C280" s="235" t="s">
        <v>1371</v>
      </c>
      <c r="D280" s="235" t="s">
        <v>1379</v>
      </c>
      <c r="E280" s="235" t="s">
        <v>1380</v>
      </c>
      <c r="F280" s="235" t="s">
        <v>1381</v>
      </c>
      <c r="G280" s="235" t="s">
        <v>1382</v>
      </c>
      <c r="H280" s="235" t="s">
        <v>265</v>
      </c>
      <c r="I280" s="235"/>
      <c r="J280" s="235" t="s">
        <v>265</v>
      </c>
      <c r="K280" s="235"/>
      <c r="L280" s="235" t="s">
        <v>268</v>
      </c>
      <c r="M280" s="230" t="s">
        <v>269</v>
      </c>
      <c r="N280" s="230">
        <v>21040</v>
      </c>
      <c r="BH280" s="230" t="s">
        <v>270</v>
      </c>
      <c r="BI280" s="230" t="s">
        <v>270</v>
      </c>
      <c r="BJ280" s="230" t="s">
        <v>270</v>
      </c>
      <c r="BK280" s="230" t="s">
        <v>270</v>
      </c>
      <c r="BL280" s="230" t="s">
        <v>270</v>
      </c>
      <c r="BM280" s="230" t="s">
        <v>270</v>
      </c>
      <c r="BN280" s="230" t="s">
        <v>270</v>
      </c>
      <c r="BO280" s="230" t="s">
        <v>270</v>
      </c>
      <c r="BP280" s="230" t="s">
        <v>270</v>
      </c>
      <c r="BQ280" s="230" t="s">
        <v>270</v>
      </c>
      <c r="BR280" s="230" t="s">
        <v>270</v>
      </c>
      <c r="BS280" s="230" t="s">
        <v>270</v>
      </c>
      <c r="BT280" s="230" t="s">
        <v>270</v>
      </c>
      <c r="BU280" s="230" t="s">
        <v>270</v>
      </c>
      <c r="BV280" s="230" t="s">
        <v>270</v>
      </c>
      <c r="BW280" s="230" t="s">
        <v>270</v>
      </c>
      <c r="BX280" s="230" t="s">
        <v>270</v>
      </c>
      <c r="BY280" s="230" t="s">
        <v>270</v>
      </c>
      <c r="BZ280" s="230" t="s">
        <v>270</v>
      </c>
      <c r="CA280" s="230" t="s">
        <v>270</v>
      </c>
      <c r="CB280" s="230" t="s">
        <v>270</v>
      </c>
      <c r="CC280" s="230" t="s">
        <v>270</v>
      </c>
      <c r="CD280" s="230" t="s">
        <v>270</v>
      </c>
      <c r="CE280" s="230" t="s">
        <v>270</v>
      </c>
      <c r="CF280" s="230" t="s">
        <v>270</v>
      </c>
      <c r="CG280" s="230" t="s">
        <v>270</v>
      </c>
      <c r="CH280" s="230" t="s">
        <v>270</v>
      </c>
      <c r="CI280" s="230" t="s">
        <v>270</v>
      </c>
      <c r="CJ280" s="230" t="s">
        <v>270</v>
      </c>
      <c r="CK280" s="230" t="s">
        <v>270</v>
      </c>
      <c r="CL280" s="230" t="s">
        <v>270</v>
      </c>
      <c r="CM280" s="230" t="s">
        <v>270</v>
      </c>
      <c r="CN280" s="230" t="s">
        <v>270</v>
      </c>
      <c r="CO280" s="230" t="s">
        <v>270</v>
      </c>
      <c r="CP280" s="230" t="s">
        <v>270</v>
      </c>
      <c r="CQ280" s="230" t="s">
        <v>270</v>
      </c>
      <c r="CR280" s="230" t="s">
        <v>270</v>
      </c>
      <c r="CS280" s="230" t="s">
        <v>270</v>
      </c>
      <c r="CT280" s="230" t="s">
        <v>270</v>
      </c>
      <c r="CU280" s="230" t="s">
        <v>270</v>
      </c>
      <c r="CV280" s="230" t="s">
        <v>270</v>
      </c>
      <c r="CW280" s="230" t="s">
        <v>270</v>
      </c>
      <c r="CX280" s="230" t="s">
        <v>270</v>
      </c>
      <c r="CY280" s="230" t="s">
        <v>270</v>
      </c>
      <c r="CZ280" s="230" t="s">
        <v>270</v>
      </c>
      <c r="DA280" s="230" t="s">
        <v>270</v>
      </c>
      <c r="DB280" s="230" t="s">
        <v>270</v>
      </c>
      <c r="DC280" s="230" t="s">
        <v>270</v>
      </c>
      <c r="DD280" s="230" t="s">
        <v>270</v>
      </c>
      <c r="DE280" s="230" t="s">
        <v>270</v>
      </c>
      <c r="DF280" s="230" t="s">
        <v>270</v>
      </c>
      <c r="DG280" s="230" t="s">
        <v>270</v>
      </c>
      <c r="DH280" s="230" t="s">
        <v>270</v>
      </c>
      <c r="DI280" s="230" t="s">
        <v>270</v>
      </c>
      <c r="DJ280" s="230" t="s">
        <v>270</v>
      </c>
      <c r="DK280" s="230" t="s">
        <v>270</v>
      </c>
      <c r="DL280" s="230" t="s">
        <v>270</v>
      </c>
      <c r="DM280" s="230" t="s">
        <v>270</v>
      </c>
      <c r="DN280" s="230" t="s">
        <v>270</v>
      </c>
      <c r="DO280" s="230" t="s">
        <v>270</v>
      </c>
      <c r="DP280" s="230" t="s">
        <v>270</v>
      </c>
      <c r="DQ280" s="230" t="s">
        <v>270</v>
      </c>
      <c r="DR280" s="230" t="s">
        <v>270</v>
      </c>
      <c r="DS280" s="230" t="s">
        <v>270</v>
      </c>
      <c r="DT280" s="230" t="s">
        <v>270</v>
      </c>
      <c r="DU280" s="230" t="s">
        <v>270</v>
      </c>
      <c r="DV280" s="230" t="s">
        <v>270</v>
      </c>
      <c r="DW280" s="230" t="s">
        <v>270</v>
      </c>
      <c r="DX280" s="230" t="s">
        <v>270</v>
      </c>
      <c r="DY280" s="230" t="s">
        <v>270</v>
      </c>
      <c r="DZ280" s="230" t="s">
        <v>270</v>
      </c>
      <c r="EA280" s="230" t="s">
        <v>270</v>
      </c>
      <c r="EB280" s="230" t="s">
        <v>270</v>
      </c>
      <c r="EC280" s="230" t="s">
        <v>270</v>
      </c>
      <c r="ED280" s="230" t="s">
        <v>270</v>
      </c>
      <c r="EE280" s="230" t="s">
        <v>270</v>
      </c>
      <c r="EF280" s="230" t="s">
        <v>270</v>
      </c>
      <c r="EG280" s="230" t="s">
        <v>270</v>
      </c>
      <c r="EH280" s="230" t="s">
        <v>270</v>
      </c>
      <c r="EI280" s="230" t="s">
        <v>270</v>
      </c>
      <c r="EJ280" s="230" t="s">
        <v>270</v>
      </c>
      <c r="EK280" s="230" t="s">
        <v>270</v>
      </c>
      <c r="EL280" s="230" t="s">
        <v>270</v>
      </c>
      <c r="EM280" s="230" t="s">
        <v>270</v>
      </c>
      <c r="EN280" s="230" t="s">
        <v>270</v>
      </c>
      <c r="EO280" s="230" t="s">
        <v>270</v>
      </c>
      <c r="EP280" s="230" t="s">
        <v>270</v>
      </c>
      <c r="EQ280" s="230" t="s">
        <v>270</v>
      </c>
      <c r="ER280" s="230" t="s">
        <v>270</v>
      </c>
      <c r="ES280" s="230" t="s">
        <v>301</v>
      </c>
      <c r="ET280" s="230" t="s">
        <v>270</v>
      </c>
      <c r="EU280" s="230" t="s">
        <v>270</v>
      </c>
      <c r="EV280" s="230" t="s">
        <v>270</v>
      </c>
      <c r="EW280" s="230" t="s">
        <v>270</v>
      </c>
      <c r="EX280" s="230" t="s">
        <v>270</v>
      </c>
      <c r="EY280" s="230" t="s">
        <v>270</v>
      </c>
      <c r="EZ280" s="230" t="s">
        <v>270</v>
      </c>
      <c r="FA280" s="230" t="s">
        <v>270</v>
      </c>
      <c r="FB280" s="230" t="s">
        <v>270</v>
      </c>
      <c r="FC280" s="230" t="s">
        <v>270</v>
      </c>
      <c r="FD280" s="230" t="s">
        <v>270</v>
      </c>
      <c r="FE280" s="230" t="s">
        <v>270</v>
      </c>
      <c r="FF280" s="230" t="s">
        <v>270</v>
      </c>
      <c r="FG280" s="230" t="s">
        <v>270</v>
      </c>
      <c r="FH280" s="230" t="s">
        <v>270</v>
      </c>
      <c r="FI280" s="230" t="s">
        <v>270</v>
      </c>
      <c r="FJ280" s="230" t="s">
        <v>270</v>
      </c>
      <c r="FK280" s="230" t="s">
        <v>270</v>
      </c>
      <c r="FL280" s="230" t="s">
        <v>270</v>
      </c>
      <c r="FM280" s="230" t="s">
        <v>270</v>
      </c>
      <c r="FN280" s="230" t="s">
        <v>270</v>
      </c>
      <c r="FO280" s="230" t="s">
        <v>270</v>
      </c>
      <c r="FP280" s="230" t="s">
        <v>270</v>
      </c>
      <c r="FQ280" s="230" t="s">
        <v>270</v>
      </c>
      <c r="FR280" s="230" t="s">
        <v>270</v>
      </c>
      <c r="FS280" s="230" t="s">
        <v>270</v>
      </c>
      <c r="FT280" s="230" t="s">
        <v>270</v>
      </c>
      <c r="FU280" s="230" t="s">
        <v>270</v>
      </c>
      <c r="FV280" s="230" t="s">
        <v>270</v>
      </c>
      <c r="FW280" s="230" t="s">
        <v>270</v>
      </c>
      <c r="FX280" s="230" t="s">
        <v>270</v>
      </c>
      <c r="FY280" s="230" t="s">
        <v>270</v>
      </c>
      <c r="FZ280" s="230" t="s">
        <v>270</v>
      </c>
      <c r="GA280" s="230" t="s">
        <v>270</v>
      </c>
      <c r="GB280" s="230" t="s">
        <v>270</v>
      </c>
      <c r="GC280" s="230" t="s">
        <v>270</v>
      </c>
      <c r="GD280" s="230" t="s">
        <v>270</v>
      </c>
      <c r="GE280" s="230" t="s">
        <v>270</v>
      </c>
      <c r="GF280" s="230" t="s">
        <v>270</v>
      </c>
      <c r="GG280" s="230" t="s">
        <v>270</v>
      </c>
      <c r="GH280" s="230" t="s">
        <v>270</v>
      </c>
      <c r="GI280" s="230" t="s">
        <v>270</v>
      </c>
      <c r="GJ280" s="230" t="s">
        <v>270</v>
      </c>
      <c r="GK280" s="230" t="s">
        <v>270</v>
      </c>
      <c r="GL280" s="230" t="s">
        <v>270</v>
      </c>
      <c r="GM280" s="230" t="s">
        <v>270</v>
      </c>
      <c r="GN280" s="230" t="s">
        <v>270</v>
      </c>
      <c r="GO280" s="230" t="s">
        <v>270</v>
      </c>
      <c r="GP280" s="228"/>
      <c r="GQ280" s="229" cm="1">
        <f t="array" ref="GQ280">IF(OR(N280:ER280='Annex.1　DeclarationDesired'!$F$30),ROW(),"")</f>
        <v>280</v>
      </c>
      <c r="GR280" s="229"/>
    </row>
    <row r="281" spans="1:200" s="230" customFormat="1" ht="20.65" customHeight="1">
      <c r="A281" s="242" t="s">
        <v>1383</v>
      </c>
      <c r="B281" s="241" t="s">
        <v>1370</v>
      </c>
      <c r="C281" s="235" t="s">
        <v>1371</v>
      </c>
      <c r="D281" s="235" t="s">
        <v>1384</v>
      </c>
      <c r="E281" s="235"/>
      <c r="F281" s="235"/>
      <c r="G281" s="235" t="s">
        <v>1373</v>
      </c>
      <c r="H281" s="235" t="s">
        <v>265</v>
      </c>
      <c r="I281" s="235" t="s">
        <v>1385</v>
      </c>
      <c r="J281" s="235" t="s">
        <v>265</v>
      </c>
      <c r="K281" s="235" t="s">
        <v>1385</v>
      </c>
      <c r="L281" s="235" t="s">
        <v>268</v>
      </c>
      <c r="M281" s="230" t="s">
        <v>298</v>
      </c>
      <c r="N281" s="230">
        <v>11010</v>
      </c>
      <c r="O281" s="230">
        <v>11020</v>
      </c>
      <c r="P281" s="230">
        <v>12010</v>
      </c>
      <c r="Q281" s="230">
        <v>12020</v>
      </c>
      <c r="R281" s="230">
        <v>12030</v>
      </c>
      <c r="S281" s="230">
        <v>12040</v>
      </c>
      <c r="BH281" s="230" t="s">
        <v>270</v>
      </c>
      <c r="BI281" s="230" t="s">
        <v>270</v>
      </c>
      <c r="BJ281" s="230" t="s">
        <v>270</v>
      </c>
      <c r="BK281" s="230" t="s">
        <v>270</v>
      </c>
      <c r="BL281" s="230" t="s">
        <v>270</v>
      </c>
      <c r="BM281" s="230" t="s">
        <v>270</v>
      </c>
      <c r="BN281" s="230" t="s">
        <v>270</v>
      </c>
      <c r="BO281" s="230" t="s">
        <v>270</v>
      </c>
      <c r="BP281" s="230" t="s">
        <v>270</v>
      </c>
      <c r="BQ281" s="230" t="s">
        <v>270</v>
      </c>
      <c r="BR281" s="230" t="s">
        <v>270</v>
      </c>
      <c r="BS281" s="230" t="s">
        <v>270</v>
      </c>
      <c r="BT281" s="230" t="s">
        <v>270</v>
      </c>
      <c r="BU281" s="230" t="s">
        <v>270</v>
      </c>
      <c r="BV281" s="230" t="s">
        <v>270</v>
      </c>
      <c r="BW281" s="230" t="s">
        <v>270</v>
      </c>
      <c r="BX281" s="230" t="s">
        <v>270</v>
      </c>
      <c r="BY281" s="230" t="s">
        <v>270</v>
      </c>
      <c r="BZ281" s="230" t="s">
        <v>270</v>
      </c>
      <c r="CA281" s="230" t="s">
        <v>270</v>
      </c>
      <c r="CB281" s="230" t="s">
        <v>270</v>
      </c>
      <c r="CC281" s="230" t="s">
        <v>270</v>
      </c>
      <c r="CD281" s="230" t="s">
        <v>270</v>
      </c>
      <c r="CE281" s="230" t="s">
        <v>270</v>
      </c>
      <c r="CF281" s="230" t="s">
        <v>270</v>
      </c>
      <c r="CG281" s="230" t="s">
        <v>270</v>
      </c>
      <c r="CH281" s="230" t="s">
        <v>270</v>
      </c>
      <c r="CI281" s="230" t="s">
        <v>270</v>
      </c>
      <c r="CJ281" s="230" t="s">
        <v>270</v>
      </c>
      <c r="CK281" s="230" t="s">
        <v>270</v>
      </c>
      <c r="CL281" s="230" t="s">
        <v>270</v>
      </c>
      <c r="CM281" s="230" t="s">
        <v>270</v>
      </c>
      <c r="CN281" s="230" t="s">
        <v>270</v>
      </c>
      <c r="CO281" s="230" t="s">
        <v>270</v>
      </c>
      <c r="CP281" s="230" t="s">
        <v>270</v>
      </c>
      <c r="CQ281" s="230" t="s">
        <v>270</v>
      </c>
      <c r="CR281" s="230" t="s">
        <v>270</v>
      </c>
      <c r="CS281" s="230" t="s">
        <v>270</v>
      </c>
      <c r="CT281" s="230" t="s">
        <v>270</v>
      </c>
      <c r="CU281" s="230" t="s">
        <v>270</v>
      </c>
      <c r="CV281" s="230" t="s">
        <v>270</v>
      </c>
      <c r="CW281" s="230" t="s">
        <v>270</v>
      </c>
      <c r="CX281" s="230" t="s">
        <v>270</v>
      </c>
      <c r="CY281" s="230" t="s">
        <v>270</v>
      </c>
      <c r="CZ281" s="230" t="s">
        <v>270</v>
      </c>
      <c r="DA281" s="230" t="s">
        <v>270</v>
      </c>
      <c r="DB281" s="230" t="s">
        <v>270</v>
      </c>
      <c r="DC281" s="230" t="s">
        <v>270</v>
      </c>
      <c r="DD281" s="230" t="s">
        <v>270</v>
      </c>
      <c r="DE281" s="230" t="s">
        <v>270</v>
      </c>
      <c r="DF281" s="230" t="s">
        <v>270</v>
      </c>
      <c r="DG281" s="230" t="s">
        <v>270</v>
      </c>
      <c r="DH281" s="230" t="s">
        <v>270</v>
      </c>
      <c r="DI281" s="230" t="s">
        <v>270</v>
      </c>
      <c r="DJ281" s="230" t="s">
        <v>270</v>
      </c>
      <c r="DK281" s="230" t="s">
        <v>270</v>
      </c>
      <c r="DL281" s="230" t="s">
        <v>270</v>
      </c>
      <c r="DM281" s="230" t="s">
        <v>270</v>
      </c>
      <c r="DN281" s="230" t="s">
        <v>270</v>
      </c>
      <c r="DO281" s="230" t="s">
        <v>270</v>
      </c>
      <c r="DP281" s="230" t="s">
        <v>270</v>
      </c>
      <c r="DQ281" s="230" t="s">
        <v>270</v>
      </c>
      <c r="DR281" s="230" t="s">
        <v>270</v>
      </c>
      <c r="DS281" s="230" t="s">
        <v>270</v>
      </c>
      <c r="DT281" s="230" t="s">
        <v>270</v>
      </c>
      <c r="DU281" s="230" t="s">
        <v>270</v>
      </c>
      <c r="DV281" s="230" t="s">
        <v>270</v>
      </c>
      <c r="DW281" s="230" t="s">
        <v>270</v>
      </c>
      <c r="DX281" s="230" t="s">
        <v>270</v>
      </c>
      <c r="DY281" s="230" t="s">
        <v>270</v>
      </c>
      <c r="DZ281" s="230" t="s">
        <v>270</v>
      </c>
      <c r="EA281" s="230" t="s">
        <v>270</v>
      </c>
      <c r="EB281" s="230" t="s">
        <v>270</v>
      </c>
      <c r="EC281" s="230" t="s">
        <v>270</v>
      </c>
      <c r="ED281" s="230" t="s">
        <v>270</v>
      </c>
      <c r="EE281" s="230" t="s">
        <v>270</v>
      </c>
      <c r="EF281" s="230" t="s">
        <v>270</v>
      </c>
      <c r="EG281" s="230" t="s">
        <v>270</v>
      </c>
      <c r="EH281" s="230" t="s">
        <v>270</v>
      </c>
      <c r="EI281" s="230" t="s">
        <v>270</v>
      </c>
      <c r="EJ281" s="230" t="s">
        <v>270</v>
      </c>
      <c r="EK281" s="230" t="s">
        <v>270</v>
      </c>
      <c r="EL281" s="230" t="s">
        <v>270</v>
      </c>
      <c r="EM281" s="230" t="s">
        <v>270</v>
      </c>
      <c r="EN281" s="230" t="s">
        <v>270</v>
      </c>
      <c r="EO281" s="230" t="s">
        <v>270</v>
      </c>
      <c r="EP281" s="230" t="s">
        <v>270</v>
      </c>
      <c r="EQ281" s="230" t="s">
        <v>270</v>
      </c>
      <c r="ER281" s="230" t="s">
        <v>270</v>
      </c>
      <c r="ES281" s="230" t="s">
        <v>285</v>
      </c>
      <c r="ET281" s="230" t="s">
        <v>286</v>
      </c>
      <c r="EU281" s="230" t="s">
        <v>270</v>
      </c>
      <c r="EV281" s="230" t="s">
        <v>270</v>
      </c>
      <c r="EW281" s="230" t="s">
        <v>270</v>
      </c>
      <c r="EX281" s="230" t="s">
        <v>270</v>
      </c>
      <c r="EY281" s="230" t="s">
        <v>270</v>
      </c>
      <c r="EZ281" s="230" t="s">
        <v>270</v>
      </c>
      <c r="FA281" s="230" t="s">
        <v>270</v>
      </c>
      <c r="FB281" s="230" t="s">
        <v>270</v>
      </c>
      <c r="FC281" s="230" t="s">
        <v>270</v>
      </c>
      <c r="FD281" s="230" t="s">
        <v>270</v>
      </c>
      <c r="FE281" s="230" t="s">
        <v>270</v>
      </c>
      <c r="FF281" s="230" t="s">
        <v>270</v>
      </c>
      <c r="FG281" s="230" t="s">
        <v>270</v>
      </c>
      <c r="FH281" s="230" t="s">
        <v>270</v>
      </c>
      <c r="FI281" s="230" t="s">
        <v>270</v>
      </c>
      <c r="FJ281" s="230" t="s">
        <v>270</v>
      </c>
      <c r="FK281" s="230" t="s">
        <v>270</v>
      </c>
      <c r="FL281" s="230" t="s">
        <v>270</v>
      </c>
      <c r="FM281" s="230" t="s">
        <v>270</v>
      </c>
      <c r="FN281" s="230" t="s">
        <v>270</v>
      </c>
      <c r="FO281" s="230" t="s">
        <v>270</v>
      </c>
      <c r="FP281" s="230" t="s">
        <v>270</v>
      </c>
      <c r="FQ281" s="230" t="s">
        <v>270</v>
      </c>
      <c r="FR281" s="230" t="s">
        <v>270</v>
      </c>
      <c r="FS281" s="230" t="s">
        <v>270</v>
      </c>
      <c r="FT281" s="230" t="s">
        <v>270</v>
      </c>
      <c r="FU281" s="230" t="s">
        <v>270</v>
      </c>
      <c r="FV281" s="230" t="s">
        <v>270</v>
      </c>
      <c r="FW281" s="230" t="s">
        <v>270</v>
      </c>
      <c r="FX281" s="230" t="s">
        <v>270</v>
      </c>
      <c r="FY281" s="230" t="s">
        <v>270</v>
      </c>
      <c r="FZ281" s="230" t="s">
        <v>270</v>
      </c>
      <c r="GA281" s="230" t="s">
        <v>270</v>
      </c>
      <c r="GB281" s="230" t="s">
        <v>270</v>
      </c>
      <c r="GC281" s="230" t="s">
        <v>270</v>
      </c>
      <c r="GD281" s="230" t="s">
        <v>270</v>
      </c>
      <c r="GE281" s="230" t="s">
        <v>270</v>
      </c>
      <c r="GF281" s="230" t="s">
        <v>270</v>
      </c>
      <c r="GG281" s="230" t="s">
        <v>270</v>
      </c>
      <c r="GH281" s="230" t="s">
        <v>270</v>
      </c>
      <c r="GI281" s="230" t="s">
        <v>270</v>
      </c>
      <c r="GJ281" s="230" t="s">
        <v>270</v>
      </c>
      <c r="GK281" s="230" t="s">
        <v>270</v>
      </c>
      <c r="GL281" s="230" t="s">
        <v>270</v>
      </c>
      <c r="GM281" s="230" t="s">
        <v>270</v>
      </c>
      <c r="GN281" s="230" t="s">
        <v>270</v>
      </c>
      <c r="GO281" s="230" t="s">
        <v>270</v>
      </c>
      <c r="GP281" s="228"/>
      <c r="GQ281" s="229" cm="1">
        <f t="array" ref="GQ281">IF(OR(N281:ER281='Annex.1　DeclarationDesired'!$F$30),ROW(),"")</f>
        <v>281</v>
      </c>
      <c r="GR281" s="229"/>
    </row>
    <row r="282" spans="1:200" s="230" customFormat="1" ht="20.65" customHeight="1">
      <c r="A282" s="242" t="s">
        <v>1386</v>
      </c>
      <c r="B282" s="241" t="s">
        <v>1370</v>
      </c>
      <c r="C282" s="235" t="s">
        <v>1371</v>
      </c>
      <c r="D282" s="235" t="s">
        <v>1387</v>
      </c>
      <c r="E282" s="235"/>
      <c r="F282" s="235"/>
      <c r="G282" s="235" t="s">
        <v>1373</v>
      </c>
      <c r="H282" s="235" t="s">
        <v>265</v>
      </c>
      <c r="I282" s="235" t="s">
        <v>1388</v>
      </c>
      <c r="J282" s="235" t="s">
        <v>265</v>
      </c>
      <c r="K282" s="235" t="s">
        <v>1388</v>
      </c>
      <c r="L282" s="235" t="s">
        <v>268</v>
      </c>
      <c r="M282" s="230" t="s">
        <v>298</v>
      </c>
      <c r="N282" s="230">
        <v>17010</v>
      </c>
      <c r="O282" s="230">
        <v>17020</v>
      </c>
      <c r="P282" s="230">
        <v>17030</v>
      </c>
      <c r="Q282" s="230">
        <v>17040</v>
      </c>
      <c r="R282" s="230">
        <v>17050</v>
      </c>
      <c r="BH282" s="230" t="s">
        <v>270</v>
      </c>
      <c r="BI282" s="230" t="s">
        <v>270</v>
      </c>
      <c r="BJ282" s="230" t="s">
        <v>270</v>
      </c>
      <c r="BK282" s="230" t="s">
        <v>270</v>
      </c>
      <c r="BL282" s="230" t="s">
        <v>270</v>
      </c>
      <c r="BM282" s="230" t="s">
        <v>270</v>
      </c>
      <c r="BN282" s="230" t="s">
        <v>270</v>
      </c>
      <c r="BO282" s="230" t="s">
        <v>270</v>
      </c>
      <c r="BP282" s="230" t="s">
        <v>270</v>
      </c>
      <c r="BQ282" s="230" t="s">
        <v>270</v>
      </c>
      <c r="BR282" s="230" t="s">
        <v>270</v>
      </c>
      <c r="BS282" s="230" t="s">
        <v>270</v>
      </c>
      <c r="BT282" s="230" t="s">
        <v>270</v>
      </c>
      <c r="BU282" s="230" t="s">
        <v>270</v>
      </c>
      <c r="BV282" s="230" t="s">
        <v>270</v>
      </c>
      <c r="BW282" s="230" t="s">
        <v>270</v>
      </c>
      <c r="BX282" s="230" t="s">
        <v>270</v>
      </c>
      <c r="BY282" s="230" t="s">
        <v>270</v>
      </c>
      <c r="BZ282" s="230" t="s">
        <v>270</v>
      </c>
      <c r="CA282" s="230" t="s">
        <v>270</v>
      </c>
      <c r="CB282" s="230" t="s">
        <v>270</v>
      </c>
      <c r="CC282" s="230" t="s">
        <v>270</v>
      </c>
      <c r="CD282" s="230" t="s">
        <v>270</v>
      </c>
      <c r="CE282" s="230" t="s">
        <v>270</v>
      </c>
      <c r="CF282" s="230" t="s">
        <v>270</v>
      </c>
      <c r="CG282" s="230" t="s">
        <v>270</v>
      </c>
      <c r="CH282" s="230" t="s">
        <v>270</v>
      </c>
      <c r="CI282" s="230" t="s">
        <v>270</v>
      </c>
      <c r="CJ282" s="230" t="s">
        <v>270</v>
      </c>
      <c r="CK282" s="230" t="s">
        <v>270</v>
      </c>
      <c r="CL282" s="230" t="s">
        <v>270</v>
      </c>
      <c r="CM282" s="230" t="s">
        <v>270</v>
      </c>
      <c r="CN282" s="230" t="s">
        <v>270</v>
      </c>
      <c r="CO282" s="230" t="s">
        <v>270</v>
      </c>
      <c r="CP282" s="230" t="s">
        <v>270</v>
      </c>
      <c r="CQ282" s="230" t="s">
        <v>270</v>
      </c>
      <c r="CR282" s="230" t="s">
        <v>270</v>
      </c>
      <c r="CS282" s="230" t="s">
        <v>270</v>
      </c>
      <c r="CT282" s="230" t="s">
        <v>270</v>
      </c>
      <c r="CU282" s="230" t="s">
        <v>270</v>
      </c>
      <c r="CV282" s="230" t="s">
        <v>270</v>
      </c>
      <c r="CW282" s="230" t="s">
        <v>270</v>
      </c>
      <c r="CX282" s="230" t="s">
        <v>270</v>
      </c>
      <c r="CY282" s="230" t="s">
        <v>270</v>
      </c>
      <c r="CZ282" s="230" t="s">
        <v>270</v>
      </c>
      <c r="DA282" s="230" t="s">
        <v>270</v>
      </c>
      <c r="DB282" s="230" t="s">
        <v>270</v>
      </c>
      <c r="DC282" s="230" t="s">
        <v>270</v>
      </c>
      <c r="DD282" s="230" t="s">
        <v>270</v>
      </c>
      <c r="DE282" s="230" t="s">
        <v>270</v>
      </c>
      <c r="DF282" s="230" t="s">
        <v>270</v>
      </c>
      <c r="DG282" s="230" t="s">
        <v>270</v>
      </c>
      <c r="DH282" s="230" t="s">
        <v>270</v>
      </c>
      <c r="DI282" s="230" t="s">
        <v>270</v>
      </c>
      <c r="DJ282" s="230" t="s">
        <v>270</v>
      </c>
      <c r="DK282" s="230" t="s">
        <v>270</v>
      </c>
      <c r="DL282" s="230" t="s">
        <v>270</v>
      </c>
      <c r="DM282" s="230" t="s">
        <v>270</v>
      </c>
      <c r="DN282" s="230" t="s">
        <v>270</v>
      </c>
      <c r="DO282" s="230" t="s">
        <v>270</v>
      </c>
      <c r="DP282" s="230" t="s">
        <v>270</v>
      </c>
      <c r="DQ282" s="230" t="s">
        <v>270</v>
      </c>
      <c r="DR282" s="230" t="s">
        <v>270</v>
      </c>
      <c r="DS282" s="230" t="s">
        <v>270</v>
      </c>
      <c r="DT282" s="230" t="s">
        <v>270</v>
      </c>
      <c r="DU282" s="230" t="s">
        <v>270</v>
      </c>
      <c r="DV282" s="230" t="s">
        <v>270</v>
      </c>
      <c r="DW282" s="230" t="s">
        <v>270</v>
      </c>
      <c r="DX282" s="230" t="s">
        <v>270</v>
      </c>
      <c r="DY282" s="230" t="s">
        <v>270</v>
      </c>
      <c r="DZ282" s="230" t="s">
        <v>270</v>
      </c>
      <c r="EA282" s="230" t="s">
        <v>270</v>
      </c>
      <c r="EB282" s="230" t="s">
        <v>270</v>
      </c>
      <c r="EC282" s="230" t="s">
        <v>270</v>
      </c>
      <c r="ED282" s="230" t="s">
        <v>270</v>
      </c>
      <c r="EE282" s="230" t="s">
        <v>270</v>
      </c>
      <c r="EF282" s="230" t="s">
        <v>270</v>
      </c>
      <c r="EG282" s="230" t="s">
        <v>270</v>
      </c>
      <c r="EH282" s="230" t="s">
        <v>270</v>
      </c>
      <c r="EI282" s="230" t="s">
        <v>270</v>
      </c>
      <c r="EJ282" s="230" t="s">
        <v>270</v>
      </c>
      <c r="EK282" s="230" t="s">
        <v>270</v>
      </c>
      <c r="EL282" s="230" t="s">
        <v>270</v>
      </c>
      <c r="EM282" s="230" t="s">
        <v>270</v>
      </c>
      <c r="EN282" s="230" t="s">
        <v>270</v>
      </c>
      <c r="EO282" s="230" t="s">
        <v>270</v>
      </c>
      <c r="EP282" s="230" t="s">
        <v>270</v>
      </c>
      <c r="EQ282" s="230" t="s">
        <v>270</v>
      </c>
      <c r="ER282" s="230" t="s">
        <v>270</v>
      </c>
      <c r="ES282" s="230" t="s">
        <v>277</v>
      </c>
      <c r="ET282" s="230" t="s">
        <v>270</v>
      </c>
      <c r="EU282" s="230" t="s">
        <v>270</v>
      </c>
      <c r="EV282" s="230" t="s">
        <v>270</v>
      </c>
      <c r="EW282" s="230" t="s">
        <v>270</v>
      </c>
      <c r="EX282" s="230" t="s">
        <v>270</v>
      </c>
      <c r="EY282" s="230" t="s">
        <v>270</v>
      </c>
      <c r="EZ282" s="230" t="s">
        <v>270</v>
      </c>
      <c r="FA282" s="230" t="s">
        <v>270</v>
      </c>
      <c r="FB282" s="230" t="s">
        <v>270</v>
      </c>
      <c r="FC282" s="230" t="s">
        <v>270</v>
      </c>
      <c r="FD282" s="230" t="s">
        <v>270</v>
      </c>
      <c r="FE282" s="230" t="s">
        <v>270</v>
      </c>
      <c r="FF282" s="230" t="s">
        <v>270</v>
      </c>
      <c r="FG282" s="230" t="s">
        <v>270</v>
      </c>
      <c r="FH282" s="230" t="s">
        <v>270</v>
      </c>
      <c r="FI282" s="230" t="s">
        <v>270</v>
      </c>
      <c r="FJ282" s="230" t="s">
        <v>270</v>
      </c>
      <c r="FK282" s="230" t="s">
        <v>270</v>
      </c>
      <c r="FL282" s="230" t="s">
        <v>270</v>
      </c>
      <c r="FM282" s="230" t="s">
        <v>270</v>
      </c>
      <c r="FN282" s="230" t="s">
        <v>270</v>
      </c>
      <c r="FO282" s="230" t="s">
        <v>270</v>
      </c>
      <c r="FP282" s="230" t="s">
        <v>270</v>
      </c>
      <c r="FQ282" s="230" t="s">
        <v>270</v>
      </c>
      <c r="FR282" s="230" t="s">
        <v>270</v>
      </c>
      <c r="FS282" s="230" t="s">
        <v>270</v>
      </c>
      <c r="FT282" s="230" t="s">
        <v>270</v>
      </c>
      <c r="FU282" s="230" t="s">
        <v>270</v>
      </c>
      <c r="FV282" s="230" t="s">
        <v>270</v>
      </c>
      <c r="FW282" s="230" t="s">
        <v>270</v>
      </c>
      <c r="FX282" s="230" t="s">
        <v>270</v>
      </c>
      <c r="FY282" s="230" t="s">
        <v>270</v>
      </c>
      <c r="FZ282" s="230" t="s">
        <v>270</v>
      </c>
      <c r="GA282" s="230" t="s">
        <v>270</v>
      </c>
      <c r="GB282" s="230" t="s">
        <v>270</v>
      </c>
      <c r="GC282" s="230" t="s">
        <v>270</v>
      </c>
      <c r="GD282" s="230" t="s">
        <v>270</v>
      </c>
      <c r="GE282" s="230" t="s">
        <v>270</v>
      </c>
      <c r="GF282" s="230" t="s">
        <v>270</v>
      </c>
      <c r="GG282" s="230" t="s">
        <v>270</v>
      </c>
      <c r="GH282" s="230" t="s">
        <v>270</v>
      </c>
      <c r="GI282" s="230" t="s">
        <v>270</v>
      </c>
      <c r="GJ282" s="230" t="s">
        <v>270</v>
      </c>
      <c r="GK282" s="230" t="s">
        <v>270</v>
      </c>
      <c r="GL282" s="230" t="s">
        <v>270</v>
      </c>
      <c r="GM282" s="230" t="s">
        <v>270</v>
      </c>
      <c r="GN282" s="230" t="s">
        <v>270</v>
      </c>
      <c r="GO282" s="230" t="s">
        <v>270</v>
      </c>
      <c r="GP282" s="228"/>
      <c r="GQ282" s="229" cm="1">
        <f t="array" ref="GQ282">IF(OR(N282:ER282='Annex.1　DeclarationDesired'!$F$30),ROW(),"")</f>
        <v>282</v>
      </c>
      <c r="GR282" s="229"/>
    </row>
    <row r="283" spans="1:200" s="230" customFormat="1" ht="20.65" customHeight="1">
      <c r="A283" s="242" t="s">
        <v>1389</v>
      </c>
      <c r="B283" s="241" t="s">
        <v>1370</v>
      </c>
      <c r="C283" s="235" t="s">
        <v>1371</v>
      </c>
      <c r="D283" s="235" t="s">
        <v>1390</v>
      </c>
      <c r="E283" s="235"/>
      <c r="F283" s="235"/>
      <c r="G283" s="235" t="s">
        <v>1373</v>
      </c>
      <c r="H283" s="235" t="s">
        <v>265</v>
      </c>
      <c r="I283" s="235" t="s">
        <v>1391</v>
      </c>
      <c r="J283" s="235" t="s">
        <v>265</v>
      </c>
      <c r="K283" s="235" t="s">
        <v>1391</v>
      </c>
      <c r="L283" s="235" t="s">
        <v>268</v>
      </c>
      <c r="M283" s="230" t="s">
        <v>298</v>
      </c>
      <c r="N283" s="230">
        <v>13010</v>
      </c>
      <c r="O283" s="230">
        <v>13020</v>
      </c>
      <c r="P283" s="230">
        <v>13030</v>
      </c>
      <c r="Q283" s="230">
        <v>13040</v>
      </c>
      <c r="R283" s="230" t="s">
        <v>619</v>
      </c>
      <c r="S283" s="230">
        <v>15020</v>
      </c>
      <c r="BH283" s="230" t="s">
        <v>270</v>
      </c>
      <c r="BI283" s="230" t="s">
        <v>270</v>
      </c>
      <c r="BJ283" s="230" t="s">
        <v>270</v>
      </c>
      <c r="BK283" s="230" t="s">
        <v>270</v>
      </c>
      <c r="BL283" s="230" t="s">
        <v>270</v>
      </c>
      <c r="BM283" s="230" t="s">
        <v>270</v>
      </c>
      <c r="BN283" s="230" t="s">
        <v>270</v>
      </c>
      <c r="BO283" s="230" t="s">
        <v>270</v>
      </c>
      <c r="BP283" s="230" t="s">
        <v>270</v>
      </c>
      <c r="BQ283" s="230" t="s">
        <v>270</v>
      </c>
      <c r="BR283" s="230" t="s">
        <v>270</v>
      </c>
      <c r="BS283" s="230" t="s">
        <v>270</v>
      </c>
      <c r="BT283" s="230" t="s">
        <v>270</v>
      </c>
      <c r="BU283" s="230" t="s">
        <v>270</v>
      </c>
      <c r="BV283" s="230" t="s">
        <v>270</v>
      </c>
      <c r="BW283" s="230" t="s">
        <v>270</v>
      </c>
      <c r="BX283" s="230" t="s">
        <v>270</v>
      </c>
      <c r="BY283" s="230" t="s">
        <v>270</v>
      </c>
      <c r="BZ283" s="230" t="s">
        <v>270</v>
      </c>
      <c r="CA283" s="230" t="s">
        <v>270</v>
      </c>
      <c r="CB283" s="230" t="s">
        <v>270</v>
      </c>
      <c r="CC283" s="230" t="s">
        <v>270</v>
      </c>
      <c r="CD283" s="230" t="s">
        <v>270</v>
      </c>
      <c r="CE283" s="230" t="s">
        <v>270</v>
      </c>
      <c r="CF283" s="230" t="s">
        <v>270</v>
      </c>
      <c r="CG283" s="230" t="s">
        <v>270</v>
      </c>
      <c r="CH283" s="230" t="s">
        <v>270</v>
      </c>
      <c r="CI283" s="230" t="s">
        <v>270</v>
      </c>
      <c r="CJ283" s="230" t="s">
        <v>270</v>
      </c>
      <c r="CK283" s="230" t="s">
        <v>270</v>
      </c>
      <c r="CL283" s="230" t="s">
        <v>270</v>
      </c>
      <c r="CM283" s="230" t="s">
        <v>270</v>
      </c>
      <c r="CN283" s="230" t="s">
        <v>270</v>
      </c>
      <c r="CO283" s="230" t="s">
        <v>270</v>
      </c>
      <c r="CP283" s="230" t="s">
        <v>270</v>
      </c>
      <c r="CQ283" s="230" t="s">
        <v>270</v>
      </c>
      <c r="CR283" s="230" t="s">
        <v>270</v>
      </c>
      <c r="CS283" s="230" t="s">
        <v>270</v>
      </c>
      <c r="CT283" s="230" t="s">
        <v>270</v>
      </c>
      <c r="CU283" s="230" t="s">
        <v>270</v>
      </c>
      <c r="CV283" s="230" t="s">
        <v>270</v>
      </c>
      <c r="CW283" s="230" t="s">
        <v>270</v>
      </c>
      <c r="CX283" s="230" t="s">
        <v>270</v>
      </c>
      <c r="CY283" s="230" t="s">
        <v>270</v>
      </c>
      <c r="CZ283" s="230" t="s">
        <v>270</v>
      </c>
      <c r="DA283" s="230" t="s">
        <v>270</v>
      </c>
      <c r="DB283" s="230" t="s">
        <v>270</v>
      </c>
      <c r="DC283" s="230" t="s">
        <v>270</v>
      </c>
      <c r="DD283" s="230" t="s">
        <v>270</v>
      </c>
      <c r="DE283" s="230" t="s">
        <v>270</v>
      </c>
      <c r="DF283" s="230" t="s">
        <v>270</v>
      </c>
      <c r="DG283" s="230" t="s">
        <v>270</v>
      </c>
      <c r="DH283" s="230" t="s">
        <v>270</v>
      </c>
      <c r="DI283" s="230" t="s">
        <v>270</v>
      </c>
      <c r="DJ283" s="230" t="s">
        <v>270</v>
      </c>
      <c r="DK283" s="230" t="s">
        <v>270</v>
      </c>
      <c r="DL283" s="230" t="s">
        <v>270</v>
      </c>
      <c r="DM283" s="230" t="s">
        <v>270</v>
      </c>
      <c r="DN283" s="230" t="s">
        <v>270</v>
      </c>
      <c r="DO283" s="230" t="s">
        <v>270</v>
      </c>
      <c r="DP283" s="230" t="s">
        <v>270</v>
      </c>
      <c r="DQ283" s="230" t="s">
        <v>270</v>
      </c>
      <c r="DR283" s="230" t="s">
        <v>270</v>
      </c>
      <c r="DS283" s="230" t="s">
        <v>270</v>
      </c>
      <c r="DT283" s="230" t="s">
        <v>270</v>
      </c>
      <c r="DU283" s="230" t="s">
        <v>270</v>
      </c>
      <c r="DV283" s="230" t="s">
        <v>270</v>
      </c>
      <c r="DW283" s="230" t="s">
        <v>270</v>
      </c>
      <c r="DX283" s="230" t="s">
        <v>270</v>
      </c>
      <c r="DY283" s="230" t="s">
        <v>270</v>
      </c>
      <c r="DZ283" s="230" t="s">
        <v>270</v>
      </c>
      <c r="EA283" s="230" t="s">
        <v>270</v>
      </c>
      <c r="EB283" s="230" t="s">
        <v>270</v>
      </c>
      <c r="EC283" s="230" t="s">
        <v>270</v>
      </c>
      <c r="ED283" s="230" t="s">
        <v>270</v>
      </c>
      <c r="EE283" s="230" t="s">
        <v>270</v>
      </c>
      <c r="EF283" s="230" t="s">
        <v>270</v>
      </c>
      <c r="EG283" s="230" t="s">
        <v>270</v>
      </c>
      <c r="EH283" s="230" t="s">
        <v>270</v>
      </c>
      <c r="EI283" s="230" t="s">
        <v>270</v>
      </c>
      <c r="EJ283" s="230" t="s">
        <v>270</v>
      </c>
      <c r="EK283" s="230" t="s">
        <v>270</v>
      </c>
      <c r="EL283" s="230" t="s">
        <v>270</v>
      </c>
      <c r="EM283" s="230" t="s">
        <v>270</v>
      </c>
      <c r="EN283" s="230" t="s">
        <v>270</v>
      </c>
      <c r="EO283" s="230" t="s">
        <v>270</v>
      </c>
      <c r="EP283" s="230" t="s">
        <v>270</v>
      </c>
      <c r="EQ283" s="230" t="s">
        <v>270</v>
      </c>
      <c r="ER283" s="230" t="s">
        <v>270</v>
      </c>
      <c r="ES283" s="230" t="s">
        <v>556</v>
      </c>
      <c r="ET283" s="230" t="s">
        <v>317</v>
      </c>
      <c r="EU283" s="230" t="s">
        <v>620</v>
      </c>
      <c r="EV283" s="230" t="s">
        <v>277</v>
      </c>
      <c r="EW283" s="230" t="s">
        <v>270</v>
      </c>
      <c r="EX283" s="230" t="s">
        <v>270</v>
      </c>
      <c r="EY283" s="230" t="s">
        <v>270</v>
      </c>
      <c r="EZ283" s="230" t="s">
        <v>270</v>
      </c>
      <c r="FA283" s="230" t="s">
        <v>270</v>
      </c>
      <c r="FB283" s="230" t="s">
        <v>270</v>
      </c>
      <c r="FC283" s="230" t="s">
        <v>270</v>
      </c>
      <c r="FD283" s="230" t="s">
        <v>270</v>
      </c>
      <c r="FE283" s="230" t="s">
        <v>270</v>
      </c>
      <c r="FF283" s="230" t="s">
        <v>270</v>
      </c>
      <c r="FG283" s="230" t="s">
        <v>270</v>
      </c>
      <c r="FH283" s="230" t="s">
        <v>270</v>
      </c>
      <c r="FI283" s="230" t="s">
        <v>270</v>
      </c>
      <c r="FJ283" s="230" t="s">
        <v>270</v>
      </c>
      <c r="FK283" s="230" t="s">
        <v>270</v>
      </c>
      <c r="FL283" s="230" t="s">
        <v>270</v>
      </c>
      <c r="FM283" s="230" t="s">
        <v>270</v>
      </c>
      <c r="FN283" s="230" t="s">
        <v>270</v>
      </c>
      <c r="FO283" s="230" t="s">
        <v>270</v>
      </c>
      <c r="FP283" s="230" t="s">
        <v>270</v>
      </c>
      <c r="FQ283" s="230" t="s">
        <v>270</v>
      </c>
      <c r="FR283" s="230" t="s">
        <v>270</v>
      </c>
      <c r="FS283" s="230" t="s">
        <v>270</v>
      </c>
      <c r="FT283" s="230" t="s">
        <v>270</v>
      </c>
      <c r="FU283" s="230" t="s">
        <v>270</v>
      </c>
      <c r="FV283" s="230" t="s">
        <v>270</v>
      </c>
      <c r="FW283" s="230" t="s">
        <v>270</v>
      </c>
      <c r="FX283" s="230" t="s">
        <v>270</v>
      </c>
      <c r="FY283" s="230" t="s">
        <v>270</v>
      </c>
      <c r="FZ283" s="230" t="s">
        <v>270</v>
      </c>
      <c r="GA283" s="230" t="s">
        <v>270</v>
      </c>
      <c r="GB283" s="230" t="s">
        <v>270</v>
      </c>
      <c r="GC283" s="230" t="s">
        <v>270</v>
      </c>
      <c r="GD283" s="230" t="s">
        <v>270</v>
      </c>
      <c r="GE283" s="230" t="s">
        <v>270</v>
      </c>
      <c r="GF283" s="230" t="s">
        <v>270</v>
      </c>
      <c r="GG283" s="230" t="s">
        <v>270</v>
      </c>
      <c r="GH283" s="230" t="s">
        <v>270</v>
      </c>
      <c r="GI283" s="230" t="s">
        <v>270</v>
      </c>
      <c r="GJ283" s="230" t="s">
        <v>270</v>
      </c>
      <c r="GK283" s="230" t="s">
        <v>270</v>
      </c>
      <c r="GL283" s="230" t="s">
        <v>270</v>
      </c>
      <c r="GM283" s="230" t="s">
        <v>270</v>
      </c>
      <c r="GN283" s="230" t="s">
        <v>270</v>
      </c>
      <c r="GO283" s="230" t="s">
        <v>270</v>
      </c>
      <c r="GP283" s="228"/>
      <c r="GQ283" s="229" cm="1">
        <f t="array" ref="GQ283">IF(OR(N283:ER283='Annex.1　DeclarationDesired'!$F$30),ROW(),"")</f>
        <v>283</v>
      </c>
      <c r="GR283" s="229"/>
    </row>
    <row r="284" spans="1:200" s="230" customFormat="1" ht="20.65" customHeight="1">
      <c r="A284" s="242" t="s">
        <v>1392</v>
      </c>
      <c r="B284" s="241" t="s">
        <v>1370</v>
      </c>
      <c r="C284" s="235" t="s">
        <v>1393</v>
      </c>
      <c r="D284" s="235"/>
      <c r="E284" s="235"/>
      <c r="F284" s="235"/>
      <c r="G284" s="244" t="s">
        <v>1394</v>
      </c>
      <c r="H284" s="235" t="s">
        <v>315</v>
      </c>
      <c r="I284" s="235" t="s">
        <v>1395</v>
      </c>
      <c r="J284" s="235" t="s">
        <v>265</v>
      </c>
      <c r="K284" s="235" t="s">
        <v>1395</v>
      </c>
      <c r="L284" s="235" t="s">
        <v>268</v>
      </c>
      <c r="M284" s="230" t="s">
        <v>269</v>
      </c>
      <c r="BH284" s="230" t="s">
        <v>270</v>
      </c>
      <c r="BI284" s="230" t="s">
        <v>270</v>
      </c>
      <c r="BJ284" s="230" t="s">
        <v>270</v>
      </c>
      <c r="BK284" s="230" t="s">
        <v>270</v>
      </c>
      <c r="BL284" s="230" t="s">
        <v>270</v>
      </c>
      <c r="BM284" s="230" t="s">
        <v>270</v>
      </c>
      <c r="BN284" s="230" t="s">
        <v>270</v>
      </c>
      <c r="BO284" s="230" t="s">
        <v>270</v>
      </c>
      <c r="BP284" s="230" t="s">
        <v>270</v>
      </c>
      <c r="BQ284" s="230" t="s">
        <v>270</v>
      </c>
      <c r="BR284" s="230" t="s">
        <v>270</v>
      </c>
      <c r="BS284" s="230" t="s">
        <v>270</v>
      </c>
      <c r="BT284" s="230" t="s">
        <v>270</v>
      </c>
      <c r="BU284" s="230" t="s">
        <v>270</v>
      </c>
      <c r="BV284" s="230" t="s">
        <v>270</v>
      </c>
      <c r="BW284" s="230" t="s">
        <v>270</v>
      </c>
      <c r="BX284" s="230" t="s">
        <v>270</v>
      </c>
      <c r="BY284" s="230" t="s">
        <v>270</v>
      </c>
      <c r="BZ284" s="230" t="s">
        <v>270</v>
      </c>
      <c r="CA284" s="230" t="s">
        <v>270</v>
      </c>
      <c r="CB284" s="230" t="s">
        <v>270</v>
      </c>
      <c r="CC284" s="230" t="s">
        <v>270</v>
      </c>
      <c r="CD284" s="230" t="s">
        <v>270</v>
      </c>
      <c r="CE284" s="230" t="s">
        <v>270</v>
      </c>
      <c r="CF284" s="230" t="s">
        <v>270</v>
      </c>
      <c r="CG284" s="230" t="s">
        <v>270</v>
      </c>
      <c r="CH284" s="230" t="s">
        <v>270</v>
      </c>
      <c r="CI284" s="230" t="s">
        <v>270</v>
      </c>
      <c r="CJ284" s="230" t="s">
        <v>270</v>
      </c>
      <c r="CK284" s="230" t="s">
        <v>270</v>
      </c>
      <c r="CL284" s="230" t="s">
        <v>270</v>
      </c>
      <c r="CM284" s="230" t="s">
        <v>270</v>
      </c>
      <c r="CN284" s="230" t="s">
        <v>270</v>
      </c>
      <c r="CO284" s="230" t="s">
        <v>270</v>
      </c>
      <c r="CP284" s="230" t="s">
        <v>270</v>
      </c>
      <c r="CQ284" s="230" t="s">
        <v>270</v>
      </c>
      <c r="CR284" s="230" t="s">
        <v>270</v>
      </c>
      <c r="CS284" s="230" t="s">
        <v>270</v>
      </c>
      <c r="CT284" s="230" t="s">
        <v>270</v>
      </c>
      <c r="CU284" s="230" t="s">
        <v>270</v>
      </c>
      <c r="CV284" s="230" t="s">
        <v>270</v>
      </c>
      <c r="CW284" s="230" t="s">
        <v>270</v>
      </c>
      <c r="CX284" s="230" t="s">
        <v>270</v>
      </c>
      <c r="CY284" s="230" t="s">
        <v>270</v>
      </c>
      <c r="CZ284" s="230" t="s">
        <v>270</v>
      </c>
      <c r="DA284" s="230" t="s">
        <v>270</v>
      </c>
      <c r="DB284" s="230" t="s">
        <v>270</v>
      </c>
      <c r="DC284" s="230" t="s">
        <v>270</v>
      </c>
      <c r="DD284" s="230" t="s">
        <v>270</v>
      </c>
      <c r="DE284" s="230" t="s">
        <v>270</v>
      </c>
      <c r="DF284" s="230" t="s">
        <v>270</v>
      </c>
      <c r="DG284" s="230" t="s">
        <v>270</v>
      </c>
      <c r="DH284" s="230" t="s">
        <v>270</v>
      </c>
      <c r="DI284" s="230" t="s">
        <v>270</v>
      </c>
      <c r="DJ284" s="230" t="s">
        <v>270</v>
      </c>
      <c r="DK284" s="230" t="s">
        <v>270</v>
      </c>
      <c r="DL284" s="230" t="s">
        <v>270</v>
      </c>
      <c r="DM284" s="230" t="s">
        <v>270</v>
      </c>
      <c r="DN284" s="230" t="s">
        <v>270</v>
      </c>
      <c r="DO284" s="230" t="s">
        <v>270</v>
      </c>
      <c r="DP284" s="230" t="s">
        <v>270</v>
      </c>
      <c r="DQ284" s="230" t="s">
        <v>270</v>
      </c>
      <c r="DR284" s="230" t="s">
        <v>270</v>
      </c>
      <c r="DS284" s="230" t="s">
        <v>270</v>
      </c>
      <c r="DT284" s="230" t="s">
        <v>270</v>
      </c>
      <c r="DU284" s="230" t="s">
        <v>270</v>
      </c>
      <c r="DV284" s="230" t="s">
        <v>270</v>
      </c>
      <c r="DW284" s="230" t="s">
        <v>270</v>
      </c>
      <c r="DX284" s="230" t="s">
        <v>270</v>
      </c>
      <c r="DY284" s="230" t="s">
        <v>270</v>
      </c>
      <c r="DZ284" s="230" t="s">
        <v>270</v>
      </c>
      <c r="EA284" s="230" t="s">
        <v>270</v>
      </c>
      <c r="EB284" s="230" t="s">
        <v>270</v>
      </c>
      <c r="EC284" s="230" t="s">
        <v>270</v>
      </c>
      <c r="ED284" s="230" t="s">
        <v>270</v>
      </c>
      <c r="EE284" s="230" t="s">
        <v>270</v>
      </c>
      <c r="EF284" s="230" t="s">
        <v>270</v>
      </c>
      <c r="EG284" s="230" t="s">
        <v>270</v>
      </c>
      <c r="EH284" s="230" t="s">
        <v>270</v>
      </c>
      <c r="EI284" s="230" t="s">
        <v>270</v>
      </c>
      <c r="EJ284" s="230" t="s">
        <v>270</v>
      </c>
      <c r="EK284" s="230" t="s">
        <v>270</v>
      </c>
      <c r="EL284" s="230" t="s">
        <v>270</v>
      </c>
      <c r="EM284" s="230" t="s">
        <v>270</v>
      </c>
      <c r="EN284" s="230" t="s">
        <v>270</v>
      </c>
      <c r="EO284" s="230" t="s">
        <v>270</v>
      </c>
      <c r="EP284" s="230" t="s">
        <v>270</v>
      </c>
      <c r="EQ284" s="230" t="s">
        <v>270</v>
      </c>
      <c r="ER284" s="230" t="s">
        <v>270</v>
      </c>
      <c r="ES284" s="230" t="s">
        <v>358</v>
      </c>
      <c r="ET284" s="230" t="s">
        <v>354</v>
      </c>
      <c r="EU284" s="230" t="s">
        <v>302</v>
      </c>
      <c r="EV284" s="230" t="s">
        <v>355</v>
      </c>
      <c r="EW284" s="230" t="s">
        <v>328</v>
      </c>
      <c r="EX284" s="230" t="s">
        <v>323</v>
      </c>
      <c r="EY284" s="230" t="s">
        <v>368</v>
      </c>
      <c r="EZ284" s="230" t="s">
        <v>270</v>
      </c>
      <c r="FA284" s="230" t="s">
        <v>270</v>
      </c>
      <c r="FB284" s="230" t="s">
        <v>270</v>
      </c>
      <c r="FC284" s="230" t="s">
        <v>270</v>
      </c>
      <c r="FD284" s="230" t="s">
        <v>270</v>
      </c>
      <c r="FE284" s="230" t="s">
        <v>270</v>
      </c>
      <c r="FF284" s="230" t="s">
        <v>270</v>
      </c>
      <c r="FG284" s="230" t="s">
        <v>270</v>
      </c>
      <c r="FH284" s="230" t="s">
        <v>270</v>
      </c>
      <c r="FI284" s="230" t="s">
        <v>270</v>
      </c>
      <c r="FJ284" s="230" t="s">
        <v>270</v>
      </c>
      <c r="FK284" s="230" t="s">
        <v>270</v>
      </c>
      <c r="FL284" s="230" t="s">
        <v>270</v>
      </c>
      <c r="FM284" s="230" t="s">
        <v>270</v>
      </c>
      <c r="FN284" s="230" t="s">
        <v>270</v>
      </c>
      <c r="FO284" s="230" t="s">
        <v>270</v>
      </c>
      <c r="FP284" s="230" t="s">
        <v>270</v>
      </c>
      <c r="FQ284" s="230" t="s">
        <v>270</v>
      </c>
      <c r="FR284" s="230" t="s">
        <v>270</v>
      </c>
      <c r="FS284" s="230" t="s">
        <v>270</v>
      </c>
      <c r="FT284" s="230" t="s">
        <v>270</v>
      </c>
      <c r="FU284" s="230" t="s">
        <v>270</v>
      </c>
      <c r="FV284" s="230" t="s">
        <v>270</v>
      </c>
      <c r="FW284" s="230" t="s">
        <v>270</v>
      </c>
      <c r="FX284" s="230" t="s">
        <v>270</v>
      </c>
      <c r="FY284" s="230" t="s">
        <v>270</v>
      </c>
      <c r="FZ284" s="230" t="s">
        <v>270</v>
      </c>
      <c r="GA284" s="230" t="s">
        <v>270</v>
      </c>
      <c r="GB284" s="230" t="s">
        <v>270</v>
      </c>
      <c r="GC284" s="230" t="s">
        <v>270</v>
      </c>
      <c r="GD284" s="230" t="s">
        <v>270</v>
      </c>
      <c r="GE284" s="230" t="s">
        <v>270</v>
      </c>
      <c r="GF284" s="230" t="s">
        <v>270</v>
      </c>
      <c r="GG284" s="230" t="s">
        <v>270</v>
      </c>
      <c r="GH284" s="230" t="s">
        <v>270</v>
      </c>
      <c r="GI284" s="230" t="s">
        <v>270</v>
      </c>
      <c r="GJ284" s="230" t="s">
        <v>270</v>
      </c>
      <c r="GK284" s="230" t="s">
        <v>270</v>
      </c>
      <c r="GL284" s="230" t="s">
        <v>270</v>
      </c>
      <c r="GM284" s="230" t="s">
        <v>270</v>
      </c>
      <c r="GN284" s="230" t="s">
        <v>270</v>
      </c>
      <c r="GO284" s="230" t="s">
        <v>270</v>
      </c>
      <c r="GP284" s="228"/>
      <c r="GQ284" s="229" cm="1">
        <f t="array" ref="GQ284">IF(OR(N284:ER284='Annex.1　DeclarationDesired'!$F$30),ROW(),"")</f>
        <v>284</v>
      </c>
      <c r="GR284" s="229"/>
    </row>
    <row r="285" spans="1:200" s="230" customFormat="1" ht="20.65" customHeight="1">
      <c r="A285" s="242" t="s">
        <v>1396</v>
      </c>
      <c r="B285" s="241" t="s">
        <v>1370</v>
      </c>
      <c r="C285" s="235" t="s">
        <v>1397</v>
      </c>
      <c r="D285" s="235" t="s">
        <v>1398</v>
      </c>
      <c r="E285" s="235"/>
      <c r="F285" s="235"/>
      <c r="G285" s="244" t="s">
        <v>1399</v>
      </c>
      <c r="H285" s="235" t="s">
        <v>315</v>
      </c>
      <c r="I285" s="235" t="s">
        <v>1395</v>
      </c>
      <c r="J285" s="235" t="s">
        <v>265</v>
      </c>
      <c r="K285" s="235" t="s">
        <v>1395</v>
      </c>
      <c r="L285" s="235" t="s">
        <v>268</v>
      </c>
      <c r="M285" s="230" t="s">
        <v>269</v>
      </c>
      <c r="BH285" s="230" t="s">
        <v>270</v>
      </c>
      <c r="BI285" s="230" t="s">
        <v>270</v>
      </c>
      <c r="BJ285" s="230" t="s">
        <v>270</v>
      </c>
      <c r="BK285" s="230" t="s">
        <v>270</v>
      </c>
      <c r="BL285" s="230" t="s">
        <v>270</v>
      </c>
      <c r="BM285" s="230" t="s">
        <v>270</v>
      </c>
      <c r="BN285" s="230" t="s">
        <v>270</v>
      </c>
      <c r="BO285" s="230" t="s">
        <v>270</v>
      </c>
      <c r="BP285" s="230" t="s">
        <v>270</v>
      </c>
      <c r="BQ285" s="230" t="s">
        <v>270</v>
      </c>
      <c r="BR285" s="230" t="s">
        <v>270</v>
      </c>
      <c r="BS285" s="230" t="s">
        <v>270</v>
      </c>
      <c r="BT285" s="230" t="s">
        <v>270</v>
      </c>
      <c r="BU285" s="230" t="s">
        <v>270</v>
      </c>
      <c r="BV285" s="230" t="s">
        <v>270</v>
      </c>
      <c r="BW285" s="230" t="s">
        <v>270</v>
      </c>
      <c r="BX285" s="230" t="s">
        <v>270</v>
      </c>
      <c r="BY285" s="230" t="s">
        <v>270</v>
      </c>
      <c r="BZ285" s="230" t="s">
        <v>270</v>
      </c>
      <c r="CA285" s="230" t="s">
        <v>270</v>
      </c>
      <c r="CB285" s="230" t="s">
        <v>270</v>
      </c>
      <c r="CC285" s="230" t="s">
        <v>270</v>
      </c>
      <c r="CD285" s="230" t="s">
        <v>270</v>
      </c>
      <c r="CE285" s="230" t="s">
        <v>270</v>
      </c>
      <c r="CF285" s="230" t="s">
        <v>270</v>
      </c>
      <c r="CG285" s="230" t="s">
        <v>270</v>
      </c>
      <c r="CH285" s="230" t="s">
        <v>270</v>
      </c>
      <c r="CI285" s="230" t="s">
        <v>270</v>
      </c>
      <c r="CJ285" s="230" t="s">
        <v>270</v>
      </c>
      <c r="CK285" s="230" t="s">
        <v>270</v>
      </c>
      <c r="CL285" s="230" t="s">
        <v>270</v>
      </c>
      <c r="CM285" s="230" t="s">
        <v>270</v>
      </c>
      <c r="CN285" s="230" t="s">
        <v>270</v>
      </c>
      <c r="CO285" s="230" t="s">
        <v>270</v>
      </c>
      <c r="CP285" s="230" t="s">
        <v>270</v>
      </c>
      <c r="CQ285" s="230" t="s">
        <v>270</v>
      </c>
      <c r="CR285" s="230" t="s">
        <v>270</v>
      </c>
      <c r="CS285" s="230" t="s">
        <v>270</v>
      </c>
      <c r="CT285" s="230" t="s">
        <v>270</v>
      </c>
      <c r="CU285" s="230" t="s">
        <v>270</v>
      </c>
      <c r="CV285" s="230" t="s">
        <v>270</v>
      </c>
      <c r="CW285" s="230" t="s">
        <v>270</v>
      </c>
      <c r="CX285" s="230" t="s">
        <v>270</v>
      </c>
      <c r="CY285" s="230" t="s">
        <v>270</v>
      </c>
      <c r="CZ285" s="230" t="s">
        <v>270</v>
      </c>
      <c r="DA285" s="230" t="s">
        <v>270</v>
      </c>
      <c r="DB285" s="230" t="s">
        <v>270</v>
      </c>
      <c r="DC285" s="230" t="s">
        <v>270</v>
      </c>
      <c r="DD285" s="230" t="s">
        <v>270</v>
      </c>
      <c r="DE285" s="230" t="s">
        <v>270</v>
      </c>
      <c r="DF285" s="230" t="s">
        <v>270</v>
      </c>
      <c r="DG285" s="230" t="s">
        <v>270</v>
      </c>
      <c r="DH285" s="230" t="s">
        <v>270</v>
      </c>
      <c r="DI285" s="230" t="s">
        <v>270</v>
      </c>
      <c r="DJ285" s="230" t="s">
        <v>270</v>
      </c>
      <c r="DK285" s="230" t="s">
        <v>270</v>
      </c>
      <c r="DL285" s="230" t="s">
        <v>270</v>
      </c>
      <c r="DM285" s="230" t="s">
        <v>270</v>
      </c>
      <c r="DN285" s="230" t="s">
        <v>270</v>
      </c>
      <c r="DO285" s="230" t="s">
        <v>270</v>
      </c>
      <c r="DP285" s="230" t="s">
        <v>270</v>
      </c>
      <c r="DQ285" s="230" t="s">
        <v>270</v>
      </c>
      <c r="DR285" s="230" t="s">
        <v>270</v>
      </c>
      <c r="DS285" s="230" t="s">
        <v>270</v>
      </c>
      <c r="DT285" s="230" t="s">
        <v>270</v>
      </c>
      <c r="DU285" s="230" t="s">
        <v>270</v>
      </c>
      <c r="DV285" s="230" t="s">
        <v>270</v>
      </c>
      <c r="DW285" s="230" t="s">
        <v>270</v>
      </c>
      <c r="DX285" s="230" t="s">
        <v>270</v>
      </c>
      <c r="DY285" s="230" t="s">
        <v>270</v>
      </c>
      <c r="DZ285" s="230" t="s">
        <v>270</v>
      </c>
      <c r="EA285" s="230" t="s">
        <v>270</v>
      </c>
      <c r="EB285" s="230" t="s">
        <v>270</v>
      </c>
      <c r="EC285" s="230" t="s">
        <v>270</v>
      </c>
      <c r="ED285" s="230" t="s">
        <v>270</v>
      </c>
      <c r="EE285" s="230" t="s">
        <v>270</v>
      </c>
      <c r="EF285" s="230" t="s">
        <v>270</v>
      </c>
      <c r="EG285" s="230" t="s">
        <v>270</v>
      </c>
      <c r="EH285" s="230" t="s">
        <v>270</v>
      </c>
      <c r="EI285" s="230" t="s">
        <v>270</v>
      </c>
      <c r="EJ285" s="230" t="s">
        <v>270</v>
      </c>
      <c r="EK285" s="230" t="s">
        <v>270</v>
      </c>
      <c r="EL285" s="230" t="s">
        <v>270</v>
      </c>
      <c r="EM285" s="230" t="s">
        <v>270</v>
      </c>
      <c r="EN285" s="230" t="s">
        <v>270</v>
      </c>
      <c r="EO285" s="230" t="s">
        <v>270</v>
      </c>
      <c r="EP285" s="230" t="s">
        <v>270</v>
      </c>
      <c r="EQ285" s="230" t="s">
        <v>270</v>
      </c>
      <c r="ER285" s="230" t="s">
        <v>270</v>
      </c>
      <c r="ES285" s="230" t="s">
        <v>338</v>
      </c>
      <c r="ET285" s="230" t="s">
        <v>339</v>
      </c>
      <c r="EU285" s="230" t="s">
        <v>340</v>
      </c>
      <c r="EV285" s="230" t="s">
        <v>342</v>
      </c>
      <c r="EW285" s="230" t="s">
        <v>270</v>
      </c>
      <c r="EX285" s="230" t="s">
        <v>270</v>
      </c>
      <c r="EY285" s="230" t="s">
        <v>270</v>
      </c>
      <c r="EZ285" s="230" t="s">
        <v>270</v>
      </c>
      <c r="FA285" s="230" t="s">
        <v>270</v>
      </c>
      <c r="FB285" s="230" t="s">
        <v>270</v>
      </c>
      <c r="FC285" s="230" t="s">
        <v>270</v>
      </c>
      <c r="FD285" s="230" t="s">
        <v>270</v>
      </c>
      <c r="FE285" s="230" t="s">
        <v>270</v>
      </c>
      <c r="FF285" s="230" t="s">
        <v>270</v>
      </c>
      <c r="FG285" s="230" t="s">
        <v>270</v>
      </c>
      <c r="FH285" s="230" t="s">
        <v>270</v>
      </c>
      <c r="FI285" s="230" t="s">
        <v>270</v>
      </c>
      <c r="FJ285" s="230" t="s">
        <v>270</v>
      </c>
      <c r="FK285" s="230" t="s">
        <v>270</v>
      </c>
      <c r="FL285" s="230" t="s">
        <v>270</v>
      </c>
      <c r="FM285" s="230" t="s">
        <v>270</v>
      </c>
      <c r="FN285" s="230" t="s">
        <v>270</v>
      </c>
      <c r="FO285" s="230" t="s">
        <v>270</v>
      </c>
      <c r="FP285" s="230" t="s">
        <v>270</v>
      </c>
      <c r="FQ285" s="230" t="s">
        <v>270</v>
      </c>
      <c r="FR285" s="230" t="s">
        <v>270</v>
      </c>
      <c r="FS285" s="230" t="s">
        <v>270</v>
      </c>
      <c r="FT285" s="230" t="s">
        <v>270</v>
      </c>
      <c r="FU285" s="230" t="s">
        <v>270</v>
      </c>
      <c r="FV285" s="230" t="s">
        <v>270</v>
      </c>
      <c r="FW285" s="230" t="s">
        <v>270</v>
      </c>
      <c r="FX285" s="230" t="s">
        <v>270</v>
      </c>
      <c r="FY285" s="230" t="s">
        <v>270</v>
      </c>
      <c r="FZ285" s="230" t="s">
        <v>270</v>
      </c>
      <c r="GA285" s="230" t="s">
        <v>270</v>
      </c>
      <c r="GB285" s="230" t="s">
        <v>270</v>
      </c>
      <c r="GC285" s="230" t="s">
        <v>270</v>
      </c>
      <c r="GD285" s="230" t="s">
        <v>270</v>
      </c>
      <c r="GE285" s="230" t="s">
        <v>270</v>
      </c>
      <c r="GF285" s="230" t="s">
        <v>270</v>
      </c>
      <c r="GG285" s="230" t="s">
        <v>270</v>
      </c>
      <c r="GH285" s="230" t="s">
        <v>270</v>
      </c>
      <c r="GI285" s="230" t="s">
        <v>270</v>
      </c>
      <c r="GJ285" s="230" t="s">
        <v>270</v>
      </c>
      <c r="GK285" s="230" t="s">
        <v>270</v>
      </c>
      <c r="GL285" s="230" t="s">
        <v>270</v>
      </c>
      <c r="GM285" s="230" t="s">
        <v>270</v>
      </c>
      <c r="GN285" s="230" t="s">
        <v>270</v>
      </c>
      <c r="GO285" s="230" t="s">
        <v>270</v>
      </c>
      <c r="GP285" s="228"/>
      <c r="GQ285" s="229" cm="1">
        <f t="array" ref="GQ285">IF(OR(N285:ER285='Annex.1　DeclarationDesired'!$F$30),ROW(),"")</f>
        <v>285</v>
      </c>
      <c r="GR285" s="229"/>
    </row>
    <row r="286" spans="1:200" s="230" customFormat="1" ht="20.65" customHeight="1">
      <c r="A286" s="242" t="s">
        <v>1400</v>
      </c>
      <c r="B286" s="241" t="s">
        <v>1370</v>
      </c>
      <c r="C286" s="235" t="s">
        <v>1397</v>
      </c>
      <c r="D286" s="235" t="s">
        <v>1401</v>
      </c>
      <c r="E286" s="235"/>
      <c r="F286" s="235"/>
      <c r="G286" s="235" t="s">
        <v>1399</v>
      </c>
      <c r="H286" s="235" t="s">
        <v>315</v>
      </c>
      <c r="I286" s="235" t="s">
        <v>1395</v>
      </c>
      <c r="J286" s="235" t="s">
        <v>265</v>
      </c>
      <c r="K286" s="235" t="s">
        <v>1395</v>
      </c>
      <c r="L286" s="235" t="s">
        <v>268</v>
      </c>
      <c r="M286" s="230" t="s">
        <v>269</v>
      </c>
      <c r="BH286" s="230" t="s">
        <v>270</v>
      </c>
      <c r="BI286" s="230" t="s">
        <v>270</v>
      </c>
      <c r="BJ286" s="230" t="s">
        <v>270</v>
      </c>
      <c r="BK286" s="230" t="s">
        <v>270</v>
      </c>
      <c r="BL286" s="230" t="s">
        <v>270</v>
      </c>
      <c r="BM286" s="230" t="s">
        <v>270</v>
      </c>
      <c r="BN286" s="230" t="s">
        <v>270</v>
      </c>
      <c r="BO286" s="230" t="s">
        <v>270</v>
      </c>
      <c r="BP286" s="230" t="s">
        <v>270</v>
      </c>
      <c r="BQ286" s="230" t="s">
        <v>270</v>
      </c>
      <c r="BR286" s="230" t="s">
        <v>270</v>
      </c>
      <c r="BS286" s="230" t="s">
        <v>270</v>
      </c>
      <c r="BT286" s="230" t="s">
        <v>270</v>
      </c>
      <c r="BU286" s="230" t="s">
        <v>270</v>
      </c>
      <c r="BV286" s="230" t="s">
        <v>270</v>
      </c>
      <c r="BW286" s="230" t="s">
        <v>270</v>
      </c>
      <c r="BX286" s="230" t="s">
        <v>270</v>
      </c>
      <c r="BY286" s="230" t="s">
        <v>270</v>
      </c>
      <c r="BZ286" s="230" t="s">
        <v>270</v>
      </c>
      <c r="CA286" s="230" t="s">
        <v>270</v>
      </c>
      <c r="CB286" s="230" t="s">
        <v>270</v>
      </c>
      <c r="CC286" s="230" t="s">
        <v>270</v>
      </c>
      <c r="CD286" s="230" t="s">
        <v>270</v>
      </c>
      <c r="CE286" s="230" t="s">
        <v>270</v>
      </c>
      <c r="CF286" s="230" t="s">
        <v>270</v>
      </c>
      <c r="CG286" s="230" t="s">
        <v>270</v>
      </c>
      <c r="CH286" s="230" t="s">
        <v>270</v>
      </c>
      <c r="CI286" s="230" t="s">
        <v>270</v>
      </c>
      <c r="CJ286" s="230" t="s">
        <v>270</v>
      </c>
      <c r="CK286" s="230" t="s">
        <v>270</v>
      </c>
      <c r="CL286" s="230" t="s">
        <v>270</v>
      </c>
      <c r="CM286" s="230" t="s">
        <v>270</v>
      </c>
      <c r="CN286" s="230" t="s">
        <v>270</v>
      </c>
      <c r="CO286" s="230" t="s">
        <v>270</v>
      </c>
      <c r="CP286" s="230" t="s">
        <v>270</v>
      </c>
      <c r="CQ286" s="230" t="s">
        <v>270</v>
      </c>
      <c r="CR286" s="230" t="s">
        <v>270</v>
      </c>
      <c r="CS286" s="230" t="s">
        <v>270</v>
      </c>
      <c r="CT286" s="230" t="s">
        <v>270</v>
      </c>
      <c r="CU286" s="230" t="s">
        <v>270</v>
      </c>
      <c r="CV286" s="230" t="s">
        <v>270</v>
      </c>
      <c r="CW286" s="230" t="s">
        <v>270</v>
      </c>
      <c r="CX286" s="230" t="s">
        <v>270</v>
      </c>
      <c r="CY286" s="230" t="s">
        <v>270</v>
      </c>
      <c r="CZ286" s="230" t="s">
        <v>270</v>
      </c>
      <c r="DA286" s="230" t="s">
        <v>270</v>
      </c>
      <c r="DB286" s="230" t="s">
        <v>270</v>
      </c>
      <c r="DC286" s="230" t="s">
        <v>270</v>
      </c>
      <c r="DD286" s="230" t="s">
        <v>270</v>
      </c>
      <c r="DE286" s="230" t="s">
        <v>270</v>
      </c>
      <c r="DF286" s="230" t="s">
        <v>270</v>
      </c>
      <c r="DG286" s="230" t="s">
        <v>270</v>
      </c>
      <c r="DH286" s="230" t="s">
        <v>270</v>
      </c>
      <c r="DI286" s="230" t="s">
        <v>270</v>
      </c>
      <c r="DJ286" s="230" t="s">
        <v>270</v>
      </c>
      <c r="DK286" s="230" t="s">
        <v>270</v>
      </c>
      <c r="DL286" s="230" t="s">
        <v>270</v>
      </c>
      <c r="DM286" s="230" t="s">
        <v>270</v>
      </c>
      <c r="DN286" s="230" t="s">
        <v>270</v>
      </c>
      <c r="DO286" s="230" t="s">
        <v>270</v>
      </c>
      <c r="DP286" s="230" t="s">
        <v>270</v>
      </c>
      <c r="DQ286" s="230" t="s">
        <v>270</v>
      </c>
      <c r="DR286" s="230" t="s">
        <v>270</v>
      </c>
      <c r="DS286" s="230" t="s">
        <v>270</v>
      </c>
      <c r="DT286" s="230" t="s">
        <v>270</v>
      </c>
      <c r="DU286" s="230" t="s">
        <v>270</v>
      </c>
      <c r="DV286" s="230" t="s">
        <v>270</v>
      </c>
      <c r="DW286" s="230" t="s">
        <v>270</v>
      </c>
      <c r="DX286" s="230" t="s">
        <v>270</v>
      </c>
      <c r="DY286" s="230" t="s">
        <v>270</v>
      </c>
      <c r="DZ286" s="230" t="s">
        <v>270</v>
      </c>
      <c r="EA286" s="230" t="s">
        <v>270</v>
      </c>
      <c r="EB286" s="230" t="s">
        <v>270</v>
      </c>
      <c r="EC286" s="230" t="s">
        <v>270</v>
      </c>
      <c r="ED286" s="230" t="s">
        <v>270</v>
      </c>
      <c r="EE286" s="230" t="s">
        <v>270</v>
      </c>
      <c r="EF286" s="230" t="s">
        <v>270</v>
      </c>
      <c r="EG286" s="230" t="s">
        <v>270</v>
      </c>
      <c r="EH286" s="230" t="s">
        <v>270</v>
      </c>
      <c r="EI286" s="230" t="s">
        <v>270</v>
      </c>
      <c r="EJ286" s="230" t="s">
        <v>270</v>
      </c>
      <c r="EK286" s="230" t="s">
        <v>270</v>
      </c>
      <c r="EL286" s="230" t="s">
        <v>270</v>
      </c>
      <c r="EM286" s="230" t="s">
        <v>270</v>
      </c>
      <c r="EN286" s="230" t="s">
        <v>270</v>
      </c>
      <c r="EO286" s="230" t="s">
        <v>270</v>
      </c>
      <c r="EP286" s="230" t="s">
        <v>270</v>
      </c>
      <c r="EQ286" s="230" t="s">
        <v>270</v>
      </c>
      <c r="ER286" s="230" t="s">
        <v>270</v>
      </c>
      <c r="ES286" s="230" t="s">
        <v>358</v>
      </c>
      <c r="ET286" s="230" t="s">
        <v>270</v>
      </c>
      <c r="EU286" s="230" t="s">
        <v>270</v>
      </c>
      <c r="EV286" s="230" t="s">
        <v>270</v>
      </c>
      <c r="EW286" s="230" t="s">
        <v>270</v>
      </c>
      <c r="EX286" s="230" t="s">
        <v>270</v>
      </c>
      <c r="EY286" s="230" t="s">
        <v>270</v>
      </c>
      <c r="EZ286" s="230" t="s">
        <v>270</v>
      </c>
      <c r="FA286" s="230" t="s">
        <v>270</v>
      </c>
      <c r="FB286" s="230" t="s">
        <v>270</v>
      </c>
      <c r="FC286" s="230" t="s">
        <v>270</v>
      </c>
      <c r="FD286" s="230" t="s">
        <v>270</v>
      </c>
      <c r="FE286" s="230" t="s">
        <v>270</v>
      </c>
      <c r="FF286" s="230" t="s">
        <v>270</v>
      </c>
      <c r="FG286" s="230" t="s">
        <v>270</v>
      </c>
      <c r="FH286" s="230" t="s">
        <v>270</v>
      </c>
      <c r="FI286" s="230" t="s">
        <v>270</v>
      </c>
      <c r="FJ286" s="230" t="s">
        <v>270</v>
      </c>
      <c r="FK286" s="230" t="s">
        <v>270</v>
      </c>
      <c r="FL286" s="230" t="s">
        <v>270</v>
      </c>
      <c r="FM286" s="230" t="s">
        <v>270</v>
      </c>
      <c r="FN286" s="230" t="s">
        <v>270</v>
      </c>
      <c r="FO286" s="230" t="s">
        <v>270</v>
      </c>
      <c r="FP286" s="230" t="s">
        <v>270</v>
      </c>
      <c r="FQ286" s="230" t="s">
        <v>270</v>
      </c>
      <c r="FR286" s="230" t="s">
        <v>270</v>
      </c>
      <c r="FS286" s="230" t="s">
        <v>270</v>
      </c>
      <c r="FT286" s="230" t="s">
        <v>270</v>
      </c>
      <c r="FU286" s="230" t="s">
        <v>270</v>
      </c>
      <c r="FV286" s="230" t="s">
        <v>270</v>
      </c>
      <c r="FW286" s="230" t="s">
        <v>270</v>
      </c>
      <c r="FX286" s="230" t="s">
        <v>270</v>
      </c>
      <c r="FY286" s="230" t="s">
        <v>270</v>
      </c>
      <c r="FZ286" s="230" t="s">
        <v>270</v>
      </c>
      <c r="GA286" s="230" t="s">
        <v>270</v>
      </c>
      <c r="GB286" s="230" t="s">
        <v>270</v>
      </c>
      <c r="GC286" s="230" t="s">
        <v>270</v>
      </c>
      <c r="GD286" s="230" t="s">
        <v>270</v>
      </c>
      <c r="GE286" s="230" t="s">
        <v>270</v>
      </c>
      <c r="GF286" s="230" t="s">
        <v>270</v>
      </c>
      <c r="GG286" s="230" t="s">
        <v>270</v>
      </c>
      <c r="GH286" s="230" t="s">
        <v>270</v>
      </c>
      <c r="GI286" s="230" t="s">
        <v>270</v>
      </c>
      <c r="GJ286" s="230" t="s">
        <v>270</v>
      </c>
      <c r="GK286" s="230" t="s">
        <v>270</v>
      </c>
      <c r="GL286" s="230" t="s">
        <v>270</v>
      </c>
      <c r="GM286" s="230" t="s">
        <v>270</v>
      </c>
      <c r="GN286" s="230" t="s">
        <v>270</v>
      </c>
      <c r="GO286" s="230" t="s">
        <v>270</v>
      </c>
      <c r="GP286" s="228"/>
      <c r="GQ286" s="229" cm="1">
        <f t="array" ref="GQ286">IF(OR(N286:ER286='Annex.1　DeclarationDesired'!$F$30),ROW(),"")</f>
        <v>286</v>
      </c>
      <c r="GR286" s="229"/>
    </row>
    <row r="287" spans="1:200" s="230" customFormat="1" ht="20.65" customHeight="1">
      <c r="A287" s="242" t="s">
        <v>1402</v>
      </c>
      <c r="B287" s="241" t="s">
        <v>1370</v>
      </c>
      <c r="C287" s="235" t="s">
        <v>1371</v>
      </c>
      <c r="D287" s="235" t="s">
        <v>1403</v>
      </c>
      <c r="E287" s="235"/>
      <c r="F287" s="235"/>
      <c r="G287" s="235" t="s">
        <v>1373</v>
      </c>
      <c r="H287" s="235" t="s">
        <v>315</v>
      </c>
      <c r="I287" s="235" t="s">
        <v>1395</v>
      </c>
      <c r="J287" s="235" t="s">
        <v>265</v>
      </c>
      <c r="K287" s="235" t="s">
        <v>1395</v>
      </c>
      <c r="L287" s="235" t="s">
        <v>268</v>
      </c>
      <c r="M287" s="230" t="s">
        <v>269</v>
      </c>
      <c r="BH287" s="230" t="s">
        <v>270</v>
      </c>
      <c r="BI287" s="230" t="s">
        <v>270</v>
      </c>
      <c r="BJ287" s="230" t="s">
        <v>270</v>
      </c>
      <c r="BK287" s="230" t="s">
        <v>270</v>
      </c>
      <c r="BL287" s="230" t="s">
        <v>270</v>
      </c>
      <c r="BM287" s="230" t="s">
        <v>270</v>
      </c>
      <c r="BN287" s="230" t="s">
        <v>270</v>
      </c>
      <c r="BO287" s="230" t="s">
        <v>270</v>
      </c>
      <c r="BP287" s="230" t="s">
        <v>270</v>
      </c>
      <c r="BQ287" s="230" t="s">
        <v>270</v>
      </c>
      <c r="BR287" s="230" t="s">
        <v>270</v>
      </c>
      <c r="BS287" s="230" t="s">
        <v>270</v>
      </c>
      <c r="BT287" s="230" t="s">
        <v>270</v>
      </c>
      <c r="BU287" s="230" t="s">
        <v>270</v>
      </c>
      <c r="BV287" s="230" t="s">
        <v>270</v>
      </c>
      <c r="BW287" s="230" t="s">
        <v>270</v>
      </c>
      <c r="BX287" s="230" t="s">
        <v>270</v>
      </c>
      <c r="BY287" s="230" t="s">
        <v>270</v>
      </c>
      <c r="BZ287" s="230" t="s">
        <v>270</v>
      </c>
      <c r="CA287" s="230" t="s">
        <v>270</v>
      </c>
      <c r="CB287" s="230" t="s">
        <v>270</v>
      </c>
      <c r="CC287" s="230" t="s">
        <v>270</v>
      </c>
      <c r="CD287" s="230" t="s">
        <v>270</v>
      </c>
      <c r="CE287" s="230" t="s">
        <v>270</v>
      </c>
      <c r="CF287" s="230" t="s">
        <v>270</v>
      </c>
      <c r="CG287" s="230" t="s">
        <v>270</v>
      </c>
      <c r="CH287" s="230" t="s">
        <v>270</v>
      </c>
      <c r="CI287" s="230" t="s">
        <v>270</v>
      </c>
      <c r="CJ287" s="230" t="s">
        <v>270</v>
      </c>
      <c r="CK287" s="230" t="s">
        <v>270</v>
      </c>
      <c r="CL287" s="230" t="s">
        <v>270</v>
      </c>
      <c r="CM287" s="230" t="s">
        <v>270</v>
      </c>
      <c r="CN287" s="230" t="s">
        <v>270</v>
      </c>
      <c r="CO287" s="230" t="s">
        <v>270</v>
      </c>
      <c r="CP287" s="230" t="s">
        <v>270</v>
      </c>
      <c r="CQ287" s="230" t="s">
        <v>270</v>
      </c>
      <c r="CR287" s="230" t="s">
        <v>270</v>
      </c>
      <c r="CS287" s="230" t="s">
        <v>270</v>
      </c>
      <c r="CT287" s="230" t="s">
        <v>270</v>
      </c>
      <c r="CU287" s="230" t="s">
        <v>270</v>
      </c>
      <c r="CV287" s="230" t="s">
        <v>270</v>
      </c>
      <c r="CW287" s="230" t="s">
        <v>270</v>
      </c>
      <c r="CX287" s="230" t="s">
        <v>270</v>
      </c>
      <c r="CY287" s="230" t="s">
        <v>270</v>
      </c>
      <c r="CZ287" s="230" t="s">
        <v>270</v>
      </c>
      <c r="DA287" s="230" t="s">
        <v>270</v>
      </c>
      <c r="DB287" s="230" t="s">
        <v>270</v>
      </c>
      <c r="DC287" s="230" t="s">
        <v>270</v>
      </c>
      <c r="DD287" s="230" t="s">
        <v>270</v>
      </c>
      <c r="DE287" s="230" t="s">
        <v>270</v>
      </c>
      <c r="DF287" s="230" t="s">
        <v>270</v>
      </c>
      <c r="DG287" s="230" t="s">
        <v>270</v>
      </c>
      <c r="DH287" s="230" t="s">
        <v>270</v>
      </c>
      <c r="DI287" s="230" t="s">
        <v>270</v>
      </c>
      <c r="DJ287" s="230" t="s">
        <v>270</v>
      </c>
      <c r="DK287" s="230" t="s">
        <v>270</v>
      </c>
      <c r="DL287" s="230" t="s">
        <v>270</v>
      </c>
      <c r="DM287" s="230" t="s">
        <v>270</v>
      </c>
      <c r="DN287" s="230" t="s">
        <v>270</v>
      </c>
      <c r="DO287" s="230" t="s">
        <v>270</v>
      </c>
      <c r="DP287" s="230" t="s">
        <v>270</v>
      </c>
      <c r="DQ287" s="230" t="s">
        <v>270</v>
      </c>
      <c r="DR287" s="230" t="s">
        <v>270</v>
      </c>
      <c r="DS287" s="230" t="s">
        <v>270</v>
      </c>
      <c r="DT287" s="230" t="s">
        <v>270</v>
      </c>
      <c r="DU287" s="230" t="s">
        <v>270</v>
      </c>
      <c r="DV287" s="230" t="s">
        <v>270</v>
      </c>
      <c r="DW287" s="230" t="s">
        <v>270</v>
      </c>
      <c r="DX287" s="230" t="s">
        <v>270</v>
      </c>
      <c r="DY287" s="230" t="s">
        <v>270</v>
      </c>
      <c r="DZ287" s="230" t="s">
        <v>270</v>
      </c>
      <c r="EA287" s="230" t="s">
        <v>270</v>
      </c>
      <c r="EB287" s="230" t="s">
        <v>270</v>
      </c>
      <c r="EC287" s="230" t="s">
        <v>270</v>
      </c>
      <c r="ED287" s="230" t="s">
        <v>270</v>
      </c>
      <c r="EE287" s="230" t="s">
        <v>270</v>
      </c>
      <c r="EF287" s="230" t="s">
        <v>270</v>
      </c>
      <c r="EG287" s="230" t="s">
        <v>270</v>
      </c>
      <c r="EH287" s="230" t="s">
        <v>270</v>
      </c>
      <c r="EI287" s="230" t="s">
        <v>270</v>
      </c>
      <c r="EJ287" s="230" t="s">
        <v>270</v>
      </c>
      <c r="EK287" s="230" t="s">
        <v>270</v>
      </c>
      <c r="EL287" s="230" t="s">
        <v>270</v>
      </c>
      <c r="EM287" s="230" t="s">
        <v>270</v>
      </c>
      <c r="EN287" s="230" t="s">
        <v>270</v>
      </c>
      <c r="EO287" s="230" t="s">
        <v>270</v>
      </c>
      <c r="EP287" s="230" t="s">
        <v>270</v>
      </c>
      <c r="EQ287" s="230" t="s">
        <v>270</v>
      </c>
      <c r="ER287" s="230" t="s">
        <v>270</v>
      </c>
      <c r="ES287" s="230" t="s">
        <v>354</v>
      </c>
      <c r="ET287" s="230" t="s">
        <v>302</v>
      </c>
      <c r="EU287" s="230" t="s">
        <v>355</v>
      </c>
      <c r="EV287" s="230" t="s">
        <v>328</v>
      </c>
      <c r="EW287" s="230" t="s">
        <v>323</v>
      </c>
      <c r="EX287" s="230" t="s">
        <v>368</v>
      </c>
      <c r="EY287" s="230" t="s">
        <v>270</v>
      </c>
      <c r="EZ287" s="230" t="s">
        <v>270</v>
      </c>
      <c r="FA287" s="230" t="s">
        <v>270</v>
      </c>
      <c r="FB287" s="230" t="s">
        <v>270</v>
      </c>
      <c r="FC287" s="230" t="s">
        <v>270</v>
      </c>
      <c r="FD287" s="230" t="s">
        <v>270</v>
      </c>
      <c r="FE287" s="230" t="s">
        <v>270</v>
      </c>
      <c r="FF287" s="230" t="s">
        <v>270</v>
      </c>
      <c r="FG287" s="230" t="s">
        <v>270</v>
      </c>
      <c r="FH287" s="230" t="s">
        <v>270</v>
      </c>
      <c r="FI287" s="230" t="s">
        <v>270</v>
      </c>
      <c r="FJ287" s="230" t="s">
        <v>270</v>
      </c>
      <c r="FK287" s="230" t="s">
        <v>270</v>
      </c>
      <c r="FL287" s="230" t="s">
        <v>270</v>
      </c>
      <c r="FM287" s="230" t="s">
        <v>270</v>
      </c>
      <c r="FN287" s="230" t="s">
        <v>270</v>
      </c>
      <c r="FO287" s="230" t="s">
        <v>270</v>
      </c>
      <c r="FP287" s="230" t="s">
        <v>270</v>
      </c>
      <c r="FQ287" s="230" t="s">
        <v>270</v>
      </c>
      <c r="FR287" s="230" t="s">
        <v>270</v>
      </c>
      <c r="FS287" s="230" t="s">
        <v>270</v>
      </c>
      <c r="FT287" s="230" t="s">
        <v>270</v>
      </c>
      <c r="FU287" s="230" t="s">
        <v>270</v>
      </c>
      <c r="FV287" s="230" t="s">
        <v>270</v>
      </c>
      <c r="FW287" s="230" t="s">
        <v>270</v>
      </c>
      <c r="FX287" s="230" t="s">
        <v>270</v>
      </c>
      <c r="FY287" s="230" t="s">
        <v>270</v>
      </c>
      <c r="FZ287" s="230" t="s">
        <v>270</v>
      </c>
      <c r="GA287" s="230" t="s">
        <v>270</v>
      </c>
      <c r="GB287" s="230" t="s">
        <v>270</v>
      </c>
      <c r="GC287" s="230" t="s">
        <v>270</v>
      </c>
      <c r="GD287" s="230" t="s">
        <v>270</v>
      </c>
      <c r="GE287" s="230" t="s">
        <v>270</v>
      </c>
      <c r="GF287" s="230" t="s">
        <v>270</v>
      </c>
      <c r="GG287" s="230" t="s">
        <v>270</v>
      </c>
      <c r="GH287" s="230" t="s">
        <v>270</v>
      </c>
      <c r="GI287" s="230" t="s">
        <v>270</v>
      </c>
      <c r="GJ287" s="230" t="s">
        <v>270</v>
      </c>
      <c r="GK287" s="230" t="s">
        <v>270</v>
      </c>
      <c r="GL287" s="230" t="s">
        <v>270</v>
      </c>
      <c r="GM287" s="230" t="s">
        <v>270</v>
      </c>
      <c r="GN287" s="230" t="s">
        <v>270</v>
      </c>
      <c r="GO287" s="230" t="s">
        <v>270</v>
      </c>
      <c r="GP287" s="228"/>
      <c r="GQ287" s="229" cm="1">
        <f t="array" ref="GQ287">IF(OR(N287:ER287='Annex.1　DeclarationDesired'!$F$30),ROW(),"")</f>
        <v>287</v>
      </c>
      <c r="GR287" s="229"/>
    </row>
    <row r="288" spans="1:200" s="230" customFormat="1" ht="20.65" customHeight="1">
      <c r="A288" s="242" t="s">
        <v>1404</v>
      </c>
      <c r="B288" s="241" t="s">
        <v>1370</v>
      </c>
      <c r="C288" s="235" t="s">
        <v>1405</v>
      </c>
      <c r="D288" s="235" t="s">
        <v>1406</v>
      </c>
      <c r="E288" s="235"/>
      <c r="F288" s="235"/>
      <c r="G288" s="235" t="s">
        <v>1407</v>
      </c>
      <c r="H288" s="235" t="s">
        <v>265</v>
      </c>
      <c r="I288" s="235" t="s">
        <v>1408</v>
      </c>
      <c r="J288" s="235" t="s">
        <v>265</v>
      </c>
      <c r="K288" s="235" t="s">
        <v>1408</v>
      </c>
      <c r="L288" s="235" t="s">
        <v>268</v>
      </c>
      <c r="M288" s="230" t="s">
        <v>298</v>
      </c>
      <c r="N288" s="230">
        <v>38020</v>
      </c>
      <c r="O288" s="230">
        <v>38030</v>
      </c>
      <c r="P288" s="230">
        <v>39010</v>
      </c>
      <c r="Q288" s="230">
        <v>45010</v>
      </c>
      <c r="R288" s="230">
        <v>45020</v>
      </c>
      <c r="S288" s="230">
        <v>45030</v>
      </c>
      <c r="T288" s="230">
        <v>45040</v>
      </c>
      <c r="U288" s="230">
        <v>45050</v>
      </c>
      <c r="BH288" s="230" t="s">
        <v>270</v>
      </c>
      <c r="BI288" s="230" t="s">
        <v>270</v>
      </c>
      <c r="BJ288" s="230" t="s">
        <v>270</v>
      </c>
      <c r="BK288" s="230" t="s">
        <v>270</v>
      </c>
      <c r="BL288" s="230" t="s">
        <v>270</v>
      </c>
      <c r="BM288" s="230" t="s">
        <v>270</v>
      </c>
      <c r="BN288" s="230" t="s">
        <v>270</v>
      </c>
      <c r="BO288" s="230" t="s">
        <v>270</v>
      </c>
      <c r="BP288" s="230" t="s">
        <v>270</v>
      </c>
      <c r="BQ288" s="230" t="s">
        <v>270</v>
      </c>
      <c r="BR288" s="230" t="s">
        <v>270</v>
      </c>
      <c r="BS288" s="230" t="s">
        <v>270</v>
      </c>
      <c r="BT288" s="230" t="s">
        <v>270</v>
      </c>
      <c r="BU288" s="230" t="s">
        <v>270</v>
      </c>
      <c r="BV288" s="230" t="s">
        <v>270</v>
      </c>
      <c r="BW288" s="230" t="s">
        <v>270</v>
      </c>
      <c r="BX288" s="230" t="s">
        <v>270</v>
      </c>
      <c r="BY288" s="230" t="s">
        <v>270</v>
      </c>
      <c r="BZ288" s="230" t="s">
        <v>270</v>
      </c>
      <c r="CA288" s="230" t="s">
        <v>270</v>
      </c>
      <c r="CB288" s="230" t="s">
        <v>270</v>
      </c>
      <c r="CC288" s="230" t="s">
        <v>270</v>
      </c>
      <c r="CD288" s="230" t="s">
        <v>270</v>
      </c>
      <c r="CE288" s="230" t="s">
        <v>270</v>
      </c>
      <c r="CF288" s="230" t="s">
        <v>270</v>
      </c>
      <c r="CG288" s="230" t="s">
        <v>270</v>
      </c>
      <c r="CH288" s="230" t="s">
        <v>270</v>
      </c>
      <c r="CI288" s="230" t="s">
        <v>270</v>
      </c>
      <c r="CJ288" s="230" t="s">
        <v>270</v>
      </c>
      <c r="CK288" s="230" t="s">
        <v>270</v>
      </c>
      <c r="CL288" s="230" t="s">
        <v>270</v>
      </c>
      <c r="CM288" s="230" t="s">
        <v>270</v>
      </c>
      <c r="CN288" s="230" t="s">
        <v>270</v>
      </c>
      <c r="CO288" s="230" t="s">
        <v>270</v>
      </c>
      <c r="CP288" s="230" t="s">
        <v>270</v>
      </c>
      <c r="CQ288" s="230" t="s">
        <v>270</v>
      </c>
      <c r="CR288" s="230" t="s">
        <v>270</v>
      </c>
      <c r="CS288" s="230" t="s">
        <v>270</v>
      </c>
      <c r="CT288" s="230" t="s">
        <v>270</v>
      </c>
      <c r="CU288" s="230" t="s">
        <v>270</v>
      </c>
      <c r="CV288" s="230" t="s">
        <v>270</v>
      </c>
      <c r="CW288" s="230" t="s">
        <v>270</v>
      </c>
      <c r="CX288" s="230" t="s">
        <v>270</v>
      </c>
      <c r="CY288" s="230" t="s">
        <v>270</v>
      </c>
      <c r="CZ288" s="230" t="s">
        <v>270</v>
      </c>
      <c r="DA288" s="230" t="s">
        <v>270</v>
      </c>
      <c r="DB288" s="230" t="s">
        <v>270</v>
      </c>
      <c r="DC288" s="230" t="s">
        <v>270</v>
      </c>
      <c r="DD288" s="230" t="s">
        <v>270</v>
      </c>
      <c r="DE288" s="230" t="s">
        <v>270</v>
      </c>
      <c r="DF288" s="230" t="s">
        <v>270</v>
      </c>
      <c r="DG288" s="230" t="s">
        <v>270</v>
      </c>
      <c r="DH288" s="230" t="s">
        <v>270</v>
      </c>
      <c r="DI288" s="230" t="s">
        <v>270</v>
      </c>
      <c r="DJ288" s="230" t="s">
        <v>270</v>
      </c>
      <c r="DK288" s="230" t="s">
        <v>270</v>
      </c>
      <c r="DL288" s="230" t="s">
        <v>270</v>
      </c>
      <c r="DM288" s="230" t="s">
        <v>270</v>
      </c>
      <c r="DN288" s="230" t="s">
        <v>270</v>
      </c>
      <c r="DO288" s="230" t="s">
        <v>270</v>
      </c>
      <c r="DP288" s="230" t="s">
        <v>270</v>
      </c>
      <c r="DQ288" s="230" t="s">
        <v>270</v>
      </c>
      <c r="DR288" s="230" t="s">
        <v>270</v>
      </c>
      <c r="DS288" s="230" t="s">
        <v>270</v>
      </c>
      <c r="DT288" s="230" t="s">
        <v>270</v>
      </c>
      <c r="DU288" s="230" t="s">
        <v>270</v>
      </c>
      <c r="DV288" s="230" t="s">
        <v>270</v>
      </c>
      <c r="DW288" s="230" t="s">
        <v>270</v>
      </c>
      <c r="DX288" s="230" t="s">
        <v>270</v>
      </c>
      <c r="DY288" s="230" t="s">
        <v>270</v>
      </c>
      <c r="DZ288" s="230" t="s">
        <v>270</v>
      </c>
      <c r="EA288" s="230" t="s">
        <v>270</v>
      </c>
      <c r="EB288" s="230" t="s">
        <v>270</v>
      </c>
      <c r="EC288" s="230" t="s">
        <v>270</v>
      </c>
      <c r="ED288" s="230" t="s">
        <v>270</v>
      </c>
      <c r="EE288" s="230" t="s">
        <v>270</v>
      </c>
      <c r="EF288" s="230" t="s">
        <v>270</v>
      </c>
      <c r="EG288" s="230" t="s">
        <v>270</v>
      </c>
      <c r="EH288" s="230" t="s">
        <v>270</v>
      </c>
      <c r="EI288" s="230" t="s">
        <v>270</v>
      </c>
      <c r="EJ288" s="230" t="s">
        <v>270</v>
      </c>
      <c r="EK288" s="230" t="s">
        <v>270</v>
      </c>
      <c r="EL288" s="230" t="s">
        <v>270</v>
      </c>
      <c r="EM288" s="230" t="s">
        <v>270</v>
      </c>
      <c r="EN288" s="230" t="s">
        <v>270</v>
      </c>
      <c r="EO288" s="230" t="s">
        <v>270</v>
      </c>
      <c r="EP288" s="230" t="s">
        <v>270</v>
      </c>
      <c r="EQ288" s="230" t="s">
        <v>270</v>
      </c>
      <c r="ER288" s="230" t="s">
        <v>270</v>
      </c>
      <c r="ES288" s="230" t="s">
        <v>328</v>
      </c>
      <c r="ET288" s="230" t="s">
        <v>323</v>
      </c>
      <c r="EU288" s="230" t="s">
        <v>333</v>
      </c>
      <c r="EV288" s="230" t="s">
        <v>270</v>
      </c>
      <c r="EW288" s="230" t="s">
        <v>270</v>
      </c>
      <c r="EX288" s="230" t="s">
        <v>270</v>
      </c>
      <c r="EY288" s="230" t="s">
        <v>270</v>
      </c>
      <c r="EZ288" s="230" t="s">
        <v>270</v>
      </c>
      <c r="FA288" s="230" t="s">
        <v>270</v>
      </c>
      <c r="FB288" s="230" t="s">
        <v>270</v>
      </c>
      <c r="FC288" s="230" t="s">
        <v>270</v>
      </c>
      <c r="FD288" s="230" t="s">
        <v>270</v>
      </c>
      <c r="FE288" s="230" t="s">
        <v>270</v>
      </c>
      <c r="FF288" s="230" t="s">
        <v>270</v>
      </c>
      <c r="FG288" s="230" t="s">
        <v>270</v>
      </c>
      <c r="FH288" s="230" t="s">
        <v>270</v>
      </c>
      <c r="FI288" s="230" t="s">
        <v>270</v>
      </c>
      <c r="FJ288" s="230" t="s">
        <v>270</v>
      </c>
      <c r="FK288" s="230" t="s">
        <v>270</v>
      </c>
      <c r="FL288" s="230" t="s">
        <v>270</v>
      </c>
      <c r="FM288" s="230" t="s">
        <v>270</v>
      </c>
      <c r="FN288" s="230" t="s">
        <v>270</v>
      </c>
      <c r="FO288" s="230" t="s">
        <v>270</v>
      </c>
      <c r="FP288" s="230" t="s">
        <v>270</v>
      </c>
      <c r="FQ288" s="230" t="s">
        <v>270</v>
      </c>
      <c r="FR288" s="230" t="s">
        <v>270</v>
      </c>
      <c r="FS288" s="230" t="s">
        <v>270</v>
      </c>
      <c r="FT288" s="230" t="s">
        <v>270</v>
      </c>
      <c r="FU288" s="230" t="s">
        <v>270</v>
      </c>
      <c r="FV288" s="230" t="s">
        <v>270</v>
      </c>
      <c r="FW288" s="230" t="s">
        <v>270</v>
      </c>
      <c r="FX288" s="230" t="s">
        <v>270</v>
      </c>
      <c r="FY288" s="230" t="s">
        <v>270</v>
      </c>
      <c r="FZ288" s="230" t="s">
        <v>270</v>
      </c>
      <c r="GA288" s="230" t="s">
        <v>270</v>
      </c>
      <c r="GB288" s="230" t="s">
        <v>270</v>
      </c>
      <c r="GC288" s="230" t="s">
        <v>270</v>
      </c>
      <c r="GD288" s="230" t="s">
        <v>270</v>
      </c>
      <c r="GE288" s="230" t="s">
        <v>270</v>
      </c>
      <c r="GF288" s="230" t="s">
        <v>270</v>
      </c>
      <c r="GG288" s="230" t="s">
        <v>270</v>
      </c>
      <c r="GH288" s="230" t="s">
        <v>270</v>
      </c>
      <c r="GI288" s="230" t="s">
        <v>270</v>
      </c>
      <c r="GJ288" s="230" t="s">
        <v>270</v>
      </c>
      <c r="GK288" s="230" t="s">
        <v>270</v>
      </c>
      <c r="GL288" s="230" t="s">
        <v>270</v>
      </c>
      <c r="GM288" s="230" t="s">
        <v>270</v>
      </c>
      <c r="GN288" s="230" t="s">
        <v>270</v>
      </c>
      <c r="GO288" s="230" t="s">
        <v>270</v>
      </c>
      <c r="GP288" s="228"/>
      <c r="GQ288" s="229" cm="1">
        <f t="array" ref="GQ288">IF(OR(N288:ER288='Annex.1　DeclarationDesired'!$F$30),ROW(),"")</f>
        <v>288</v>
      </c>
      <c r="GR288" s="229"/>
    </row>
    <row r="289" spans="1:200" s="230" customFormat="1" ht="20.65" customHeight="1">
      <c r="A289" s="242" t="s">
        <v>1409</v>
      </c>
      <c r="B289" s="241" t="s">
        <v>1370</v>
      </c>
      <c r="C289" s="235" t="s">
        <v>1405</v>
      </c>
      <c r="D289" s="235" t="s">
        <v>1410</v>
      </c>
      <c r="E289" s="235"/>
      <c r="F289" s="235"/>
      <c r="G289" s="235" t="s">
        <v>1411</v>
      </c>
      <c r="H289" s="235" t="s">
        <v>265</v>
      </c>
      <c r="I289" s="235" t="s">
        <v>1412</v>
      </c>
      <c r="J289" s="235" t="s">
        <v>265</v>
      </c>
      <c r="K289" s="235" t="s">
        <v>1412</v>
      </c>
      <c r="L289" s="235" t="s">
        <v>268</v>
      </c>
      <c r="M289" s="230" t="s">
        <v>269</v>
      </c>
      <c r="N289" s="230">
        <v>37010</v>
      </c>
      <c r="O289" s="230">
        <v>37020</v>
      </c>
      <c r="P289" s="230">
        <v>37030</v>
      </c>
      <c r="Q289" s="230">
        <v>38010</v>
      </c>
      <c r="R289" s="230">
        <v>38020</v>
      </c>
      <c r="S289" s="230">
        <v>38030</v>
      </c>
      <c r="T289" s="230">
        <v>38040</v>
      </c>
      <c r="U289" s="230">
        <v>38050</v>
      </c>
      <c r="V289" s="230">
        <v>38060</v>
      </c>
      <c r="W289" s="230">
        <v>39010</v>
      </c>
      <c r="X289" s="230">
        <v>39060</v>
      </c>
      <c r="Y289" s="230">
        <v>40030</v>
      </c>
      <c r="Z289" s="230">
        <v>40040</v>
      </c>
      <c r="AA289" s="230">
        <v>41010</v>
      </c>
      <c r="AB289" s="230">
        <v>41020</v>
      </c>
      <c r="AC289" s="230">
        <v>43010</v>
      </c>
      <c r="AD289" s="230">
        <v>43020</v>
      </c>
      <c r="AE289" s="230">
        <v>43030</v>
      </c>
      <c r="AF289" s="230">
        <v>43040</v>
      </c>
      <c r="AG289" s="230">
        <v>43050</v>
      </c>
      <c r="AH289" s="230">
        <v>43060</v>
      </c>
      <c r="AI289" s="230">
        <v>44010</v>
      </c>
      <c r="AJ289" s="230">
        <v>44020</v>
      </c>
      <c r="AK289" s="230">
        <v>44030</v>
      </c>
      <c r="AL289" s="230">
        <v>44040</v>
      </c>
      <c r="AM289" s="230">
        <v>44050</v>
      </c>
      <c r="AN289" s="230">
        <v>49060</v>
      </c>
      <c r="AO289" s="230">
        <v>49070</v>
      </c>
      <c r="BH289" s="230" t="s">
        <v>270</v>
      </c>
      <c r="BI289" s="230" t="s">
        <v>270</v>
      </c>
      <c r="BJ289" s="230" t="s">
        <v>270</v>
      </c>
      <c r="BK289" s="230" t="s">
        <v>270</v>
      </c>
      <c r="BL289" s="230" t="s">
        <v>270</v>
      </c>
      <c r="BM289" s="230" t="s">
        <v>270</v>
      </c>
      <c r="BN289" s="230" t="s">
        <v>270</v>
      </c>
      <c r="BO289" s="230" t="s">
        <v>270</v>
      </c>
      <c r="BP289" s="230" t="s">
        <v>270</v>
      </c>
      <c r="BQ289" s="230" t="s">
        <v>270</v>
      </c>
      <c r="BR289" s="230" t="s">
        <v>270</v>
      </c>
      <c r="BS289" s="230" t="s">
        <v>270</v>
      </c>
      <c r="BT289" s="230" t="s">
        <v>270</v>
      </c>
      <c r="BU289" s="230" t="s">
        <v>270</v>
      </c>
      <c r="BV289" s="230" t="s">
        <v>270</v>
      </c>
      <c r="BW289" s="230" t="s">
        <v>270</v>
      </c>
      <c r="BX289" s="230" t="s">
        <v>270</v>
      </c>
      <c r="BY289" s="230" t="s">
        <v>270</v>
      </c>
      <c r="BZ289" s="230" t="s">
        <v>270</v>
      </c>
      <c r="CA289" s="230" t="s">
        <v>270</v>
      </c>
      <c r="CB289" s="230" t="s">
        <v>270</v>
      </c>
      <c r="CC289" s="230" t="s">
        <v>270</v>
      </c>
      <c r="CD289" s="230" t="s">
        <v>270</v>
      </c>
      <c r="CE289" s="230" t="s">
        <v>270</v>
      </c>
      <c r="CF289" s="230" t="s">
        <v>270</v>
      </c>
      <c r="CG289" s="230" t="s">
        <v>270</v>
      </c>
      <c r="CH289" s="230" t="s">
        <v>270</v>
      </c>
      <c r="CI289" s="230" t="s">
        <v>270</v>
      </c>
      <c r="CJ289" s="230" t="s">
        <v>270</v>
      </c>
      <c r="CK289" s="230" t="s">
        <v>270</v>
      </c>
      <c r="CL289" s="230" t="s">
        <v>270</v>
      </c>
      <c r="CM289" s="230" t="s">
        <v>270</v>
      </c>
      <c r="CN289" s="230" t="s">
        <v>270</v>
      </c>
      <c r="CO289" s="230" t="s">
        <v>270</v>
      </c>
      <c r="CP289" s="230" t="s">
        <v>270</v>
      </c>
      <c r="CQ289" s="230" t="s">
        <v>270</v>
      </c>
      <c r="CR289" s="230" t="s">
        <v>270</v>
      </c>
      <c r="CS289" s="230" t="s">
        <v>270</v>
      </c>
      <c r="CT289" s="230" t="s">
        <v>270</v>
      </c>
      <c r="CU289" s="230" t="s">
        <v>270</v>
      </c>
      <c r="CV289" s="230" t="s">
        <v>270</v>
      </c>
      <c r="CW289" s="230" t="s">
        <v>270</v>
      </c>
      <c r="CX289" s="230" t="s">
        <v>270</v>
      </c>
      <c r="CY289" s="230" t="s">
        <v>270</v>
      </c>
      <c r="CZ289" s="230" t="s">
        <v>270</v>
      </c>
      <c r="DA289" s="230" t="s">
        <v>270</v>
      </c>
      <c r="DB289" s="230" t="s">
        <v>270</v>
      </c>
      <c r="DC289" s="230" t="s">
        <v>270</v>
      </c>
      <c r="DD289" s="230" t="s">
        <v>270</v>
      </c>
      <c r="DE289" s="230" t="s">
        <v>270</v>
      </c>
      <c r="DF289" s="230" t="s">
        <v>270</v>
      </c>
      <c r="DG289" s="230" t="s">
        <v>270</v>
      </c>
      <c r="DH289" s="230" t="s">
        <v>270</v>
      </c>
      <c r="DI289" s="230" t="s">
        <v>270</v>
      </c>
      <c r="DJ289" s="230" t="s">
        <v>270</v>
      </c>
      <c r="DK289" s="230" t="s">
        <v>270</v>
      </c>
      <c r="DL289" s="230" t="s">
        <v>270</v>
      </c>
      <c r="DM289" s="230" t="s">
        <v>270</v>
      </c>
      <c r="DN289" s="230" t="s">
        <v>270</v>
      </c>
      <c r="DO289" s="230" t="s">
        <v>270</v>
      </c>
      <c r="DP289" s="230" t="s">
        <v>270</v>
      </c>
      <c r="DQ289" s="230" t="s">
        <v>270</v>
      </c>
      <c r="DR289" s="230" t="s">
        <v>270</v>
      </c>
      <c r="DS289" s="230" t="s">
        <v>270</v>
      </c>
      <c r="DT289" s="230" t="s">
        <v>270</v>
      </c>
      <c r="DU289" s="230" t="s">
        <v>270</v>
      </c>
      <c r="DV289" s="230" t="s">
        <v>270</v>
      </c>
      <c r="DW289" s="230" t="s">
        <v>270</v>
      </c>
      <c r="DX289" s="230" t="s">
        <v>270</v>
      </c>
      <c r="DY289" s="230" t="s">
        <v>270</v>
      </c>
      <c r="DZ289" s="230" t="s">
        <v>270</v>
      </c>
      <c r="EA289" s="230" t="s">
        <v>270</v>
      </c>
      <c r="EB289" s="230" t="s">
        <v>270</v>
      </c>
      <c r="EC289" s="230" t="s">
        <v>270</v>
      </c>
      <c r="ED289" s="230" t="s">
        <v>270</v>
      </c>
      <c r="EE289" s="230" t="s">
        <v>270</v>
      </c>
      <c r="EF289" s="230" t="s">
        <v>270</v>
      </c>
      <c r="EG289" s="230" t="s">
        <v>270</v>
      </c>
      <c r="EH289" s="230" t="s">
        <v>270</v>
      </c>
      <c r="EI289" s="230" t="s">
        <v>270</v>
      </c>
      <c r="EJ289" s="230" t="s">
        <v>270</v>
      </c>
      <c r="EK289" s="230" t="s">
        <v>270</v>
      </c>
      <c r="EL289" s="230" t="s">
        <v>270</v>
      </c>
      <c r="EM289" s="230" t="s">
        <v>270</v>
      </c>
      <c r="EN289" s="230" t="s">
        <v>270</v>
      </c>
      <c r="EO289" s="230" t="s">
        <v>270</v>
      </c>
      <c r="EP289" s="230" t="s">
        <v>270</v>
      </c>
      <c r="EQ289" s="230" t="s">
        <v>270</v>
      </c>
      <c r="ER289" s="230" t="s">
        <v>270</v>
      </c>
      <c r="ES289" s="230" t="s">
        <v>484</v>
      </c>
      <c r="ET289" s="230" t="s">
        <v>328</v>
      </c>
      <c r="EU289" s="230" t="s">
        <v>323</v>
      </c>
      <c r="EV289" s="230" t="s">
        <v>368</v>
      </c>
      <c r="EW289" s="230" t="s">
        <v>358</v>
      </c>
      <c r="EX289" s="230" t="s">
        <v>332</v>
      </c>
      <c r="EY289" s="230" t="s">
        <v>319</v>
      </c>
      <c r="EZ289" s="230" t="s">
        <v>381</v>
      </c>
      <c r="FA289" s="230" t="s">
        <v>270</v>
      </c>
      <c r="FB289" s="230" t="s">
        <v>270</v>
      </c>
      <c r="FC289" s="230" t="s">
        <v>270</v>
      </c>
      <c r="FD289" s="230" t="s">
        <v>270</v>
      </c>
      <c r="FE289" s="230" t="s">
        <v>270</v>
      </c>
      <c r="FF289" s="230" t="s">
        <v>270</v>
      </c>
      <c r="FG289" s="230" t="s">
        <v>270</v>
      </c>
      <c r="FH289" s="230" t="s">
        <v>270</v>
      </c>
      <c r="FI289" s="230" t="s">
        <v>270</v>
      </c>
      <c r="FJ289" s="230" t="s">
        <v>270</v>
      </c>
      <c r="FK289" s="230" t="s">
        <v>270</v>
      </c>
      <c r="FL289" s="230" t="s">
        <v>270</v>
      </c>
      <c r="FM289" s="230" t="s">
        <v>270</v>
      </c>
      <c r="FN289" s="230" t="s">
        <v>270</v>
      </c>
      <c r="FO289" s="230" t="s">
        <v>270</v>
      </c>
      <c r="FP289" s="230" t="s">
        <v>270</v>
      </c>
      <c r="FQ289" s="230" t="s">
        <v>270</v>
      </c>
      <c r="FR289" s="230" t="s">
        <v>270</v>
      </c>
      <c r="FS289" s="230" t="s">
        <v>270</v>
      </c>
      <c r="FT289" s="230" t="s">
        <v>270</v>
      </c>
      <c r="FU289" s="230" t="s">
        <v>270</v>
      </c>
      <c r="FV289" s="230" t="s">
        <v>270</v>
      </c>
      <c r="FW289" s="230" t="s">
        <v>270</v>
      </c>
      <c r="FX289" s="230" t="s">
        <v>270</v>
      </c>
      <c r="FY289" s="230" t="s">
        <v>270</v>
      </c>
      <c r="FZ289" s="230" t="s">
        <v>270</v>
      </c>
      <c r="GA289" s="230" t="s">
        <v>270</v>
      </c>
      <c r="GB289" s="230" t="s">
        <v>270</v>
      </c>
      <c r="GC289" s="230" t="s">
        <v>270</v>
      </c>
      <c r="GD289" s="230" t="s">
        <v>270</v>
      </c>
      <c r="GE289" s="230" t="s">
        <v>270</v>
      </c>
      <c r="GF289" s="230" t="s">
        <v>270</v>
      </c>
      <c r="GG289" s="230" t="s">
        <v>270</v>
      </c>
      <c r="GH289" s="230" t="s">
        <v>270</v>
      </c>
      <c r="GI289" s="230" t="s">
        <v>270</v>
      </c>
      <c r="GJ289" s="230" t="s">
        <v>270</v>
      </c>
      <c r="GK289" s="230" t="s">
        <v>270</v>
      </c>
      <c r="GL289" s="230" t="s">
        <v>270</v>
      </c>
      <c r="GM289" s="230" t="s">
        <v>270</v>
      </c>
      <c r="GN289" s="230" t="s">
        <v>270</v>
      </c>
      <c r="GO289" s="230" t="s">
        <v>270</v>
      </c>
      <c r="GP289" s="228"/>
      <c r="GQ289" s="229" cm="1">
        <f t="array" ref="GQ289">IF(OR(N289:ER289='Annex.1　DeclarationDesired'!$F$30),ROW(),"")</f>
        <v>289</v>
      </c>
      <c r="GR289" s="229"/>
    </row>
    <row r="290" spans="1:200" s="230" customFormat="1" ht="20.65" customHeight="1">
      <c r="A290" s="242" t="s">
        <v>1413</v>
      </c>
      <c r="B290" s="241" t="s">
        <v>1370</v>
      </c>
      <c r="C290" s="235" t="s">
        <v>1405</v>
      </c>
      <c r="D290" s="235" t="s">
        <v>1414</v>
      </c>
      <c r="E290" s="235"/>
      <c r="F290" s="235"/>
      <c r="G290" s="235" t="s">
        <v>1415</v>
      </c>
      <c r="H290" s="235" t="s">
        <v>265</v>
      </c>
      <c r="I290" s="235" t="s">
        <v>1416</v>
      </c>
      <c r="J290" s="235" t="s">
        <v>265</v>
      </c>
      <c r="K290" s="235" t="s">
        <v>1416</v>
      </c>
      <c r="L290" s="235" t="s">
        <v>268</v>
      </c>
      <c r="M290" s="230" t="s">
        <v>298</v>
      </c>
      <c r="N290" s="230">
        <v>37010</v>
      </c>
      <c r="O290" s="230">
        <v>37020</v>
      </c>
      <c r="P290" s="230">
        <v>37030</v>
      </c>
      <c r="Q290" s="230">
        <v>38020</v>
      </c>
      <c r="R290" s="230">
        <v>38030</v>
      </c>
      <c r="S290" s="230">
        <v>38040</v>
      </c>
      <c r="T290" s="230">
        <v>43010</v>
      </c>
      <c r="U290" s="230">
        <v>43020</v>
      </c>
      <c r="V290" s="230">
        <v>43030</v>
      </c>
      <c r="W290" s="230">
        <v>43040</v>
      </c>
      <c r="BH290" s="230" t="s">
        <v>270</v>
      </c>
      <c r="BI290" s="230" t="s">
        <v>270</v>
      </c>
      <c r="BJ290" s="230" t="s">
        <v>270</v>
      </c>
      <c r="BK290" s="230" t="s">
        <v>270</v>
      </c>
      <c r="BL290" s="230" t="s">
        <v>270</v>
      </c>
      <c r="BM290" s="230" t="s">
        <v>270</v>
      </c>
      <c r="BN290" s="230" t="s">
        <v>270</v>
      </c>
      <c r="BO290" s="230" t="s">
        <v>270</v>
      </c>
      <c r="BP290" s="230" t="s">
        <v>270</v>
      </c>
      <c r="BQ290" s="230" t="s">
        <v>270</v>
      </c>
      <c r="BR290" s="230" t="s">
        <v>270</v>
      </c>
      <c r="BS290" s="230" t="s">
        <v>270</v>
      </c>
      <c r="BT290" s="230" t="s">
        <v>270</v>
      </c>
      <c r="BU290" s="230" t="s">
        <v>270</v>
      </c>
      <c r="BV290" s="230" t="s">
        <v>270</v>
      </c>
      <c r="BW290" s="230" t="s">
        <v>270</v>
      </c>
      <c r="BX290" s="230" t="s">
        <v>270</v>
      </c>
      <c r="BY290" s="230" t="s">
        <v>270</v>
      </c>
      <c r="BZ290" s="230" t="s">
        <v>270</v>
      </c>
      <c r="CA290" s="230" t="s">
        <v>270</v>
      </c>
      <c r="CB290" s="230" t="s">
        <v>270</v>
      </c>
      <c r="CC290" s="230" t="s">
        <v>270</v>
      </c>
      <c r="CD290" s="230" t="s">
        <v>270</v>
      </c>
      <c r="CE290" s="230" t="s">
        <v>270</v>
      </c>
      <c r="CF290" s="230" t="s">
        <v>270</v>
      </c>
      <c r="CG290" s="230" t="s">
        <v>270</v>
      </c>
      <c r="CH290" s="230" t="s">
        <v>270</v>
      </c>
      <c r="CI290" s="230" t="s">
        <v>270</v>
      </c>
      <c r="CJ290" s="230" t="s">
        <v>270</v>
      </c>
      <c r="CK290" s="230" t="s">
        <v>270</v>
      </c>
      <c r="CL290" s="230" t="s">
        <v>270</v>
      </c>
      <c r="CM290" s="230" t="s">
        <v>270</v>
      </c>
      <c r="CN290" s="230" t="s">
        <v>270</v>
      </c>
      <c r="CO290" s="230" t="s">
        <v>270</v>
      </c>
      <c r="CP290" s="230" t="s">
        <v>270</v>
      </c>
      <c r="CQ290" s="230" t="s">
        <v>270</v>
      </c>
      <c r="CR290" s="230" t="s">
        <v>270</v>
      </c>
      <c r="CS290" s="230" t="s">
        <v>270</v>
      </c>
      <c r="CT290" s="230" t="s">
        <v>270</v>
      </c>
      <c r="CU290" s="230" t="s">
        <v>270</v>
      </c>
      <c r="CV290" s="230" t="s">
        <v>270</v>
      </c>
      <c r="CW290" s="230" t="s">
        <v>270</v>
      </c>
      <c r="CX290" s="230" t="s">
        <v>270</v>
      </c>
      <c r="CY290" s="230" t="s">
        <v>270</v>
      </c>
      <c r="CZ290" s="230" t="s">
        <v>270</v>
      </c>
      <c r="DA290" s="230" t="s">
        <v>270</v>
      </c>
      <c r="DB290" s="230" t="s">
        <v>270</v>
      </c>
      <c r="DC290" s="230" t="s">
        <v>270</v>
      </c>
      <c r="DD290" s="230" t="s">
        <v>270</v>
      </c>
      <c r="DE290" s="230" t="s">
        <v>270</v>
      </c>
      <c r="DF290" s="230" t="s">
        <v>270</v>
      </c>
      <c r="DG290" s="230" t="s">
        <v>270</v>
      </c>
      <c r="DH290" s="230" t="s">
        <v>270</v>
      </c>
      <c r="DI290" s="230" t="s">
        <v>270</v>
      </c>
      <c r="DJ290" s="230" t="s">
        <v>270</v>
      </c>
      <c r="DK290" s="230" t="s">
        <v>270</v>
      </c>
      <c r="DL290" s="230" t="s">
        <v>270</v>
      </c>
      <c r="DM290" s="230" t="s">
        <v>270</v>
      </c>
      <c r="DN290" s="230" t="s">
        <v>270</v>
      </c>
      <c r="DO290" s="230" t="s">
        <v>270</v>
      </c>
      <c r="DP290" s="230" t="s">
        <v>270</v>
      </c>
      <c r="DQ290" s="230" t="s">
        <v>270</v>
      </c>
      <c r="DR290" s="230" t="s">
        <v>270</v>
      </c>
      <c r="DS290" s="230" t="s">
        <v>270</v>
      </c>
      <c r="DT290" s="230" t="s">
        <v>270</v>
      </c>
      <c r="DU290" s="230" t="s">
        <v>270</v>
      </c>
      <c r="DV290" s="230" t="s">
        <v>270</v>
      </c>
      <c r="DW290" s="230" t="s">
        <v>270</v>
      </c>
      <c r="DX290" s="230" t="s">
        <v>270</v>
      </c>
      <c r="DY290" s="230" t="s">
        <v>270</v>
      </c>
      <c r="DZ290" s="230" t="s">
        <v>270</v>
      </c>
      <c r="EA290" s="230" t="s">
        <v>270</v>
      </c>
      <c r="EB290" s="230" t="s">
        <v>270</v>
      </c>
      <c r="EC290" s="230" t="s">
        <v>270</v>
      </c>
      <c r="ED290" s="230" t="s">
        <v>270</v>
      </c>
      <c r="EE290" s="230" t="s">
        <v>270</v>
      </c>
      <c r="EF290" s="230" t="s">
        <v>270</v>
      </c>
      <c r="EG290" s="230" t="s">
        <v>270</v>
      </c>
      <c r="EH290" s="230" t="s">
        <v>270</v>
      </c>
      <c r="EI290" s="230" t="s">
        <v>270</v>
      </c>
      <c r="EJ290" s="230" t="s">
        <v>270</v>
      </c>
      <c r="EK290" s="230" t="s">
        <v>270</v>
      </c>
      <c r="EL290" s="230" t="s">
        <v>270</v>
      </c>
      <c r="EM290" s="230" t="s">
        <v>270</v>
      </c>
      <c r="EN290" s="230" t="s">
        <v>270</v>
      </c>
      <c r="EO290" s="230" t="s">
        <v>270</v>
      </c>
      <c r="EP290" s="230" t="s">
        <v>270</v>
      </c>
      <c r="EQ290" s="230" t="s">
        <v>270</v>
      </c>
      <c r="ER290" s="230" t="s">
        <v>270</v>
      </c>
      <c r="ES290" s="230" t="s">
        <v>484</v>
      </c>
      <c r="ET290" s="230" t="s">
        <v>328</v>
      </c>
      <c r="EU290" s="230" t="s">
        <v>332</v>
      </c>
      <c r="EV290" s="230" t="s">
        <v>307</v>
      </c>
      <c r="EW290" s="230" t="s">
        <v>270</v>
      </c>
      <c r="EX290" s="230" t="s">
        <v>270</v>
      </c>
      <c r="EY290" s="230" t="s">
        <v>270</v>
      </c>
      <c r="EZ290" s="230" t="s">
        <v>270</v>
      </c>
      <c r="FA290" s="230" t="s">
        <v>270</v>
      </c>
      <c r="FB290" s="230" t="s">
        <v>270</v>
      </c>
      <c r="FC290" s="230" t="s">
        <v>270</v>
      </c>
      <c r="FD290" s="230" t="s">
        <v>270</v>
      </c>
      <c r="FE290" s="230" t="s">
        <v>270</v>
      </c>
      <c r="FF290" s="230" t="s">
        <v>270</v>
      </c>
      <c r="FG290" s="230" t="s">
        <v>270</v>
      </c>
      <c r="FH290" s="230" t="s">
        <v>270</v>
      </c>
      <c r="FI290" s="230" t="s">
        <v>270</v>
      </c>
      <c r="FJ290" s="230" t="s">
        <v>270</v>
      </c>
      <c r="FK290" s="230" t="s">
        <v>270</v>
      </c>
      <c r="FL290" s="230" t="s">
        <v>270</v>
      </c>
      <c r="FM290" s="230" t="s">
        <v>270</v>
      </c>
      <c r="FN290" s="230" t="s">
        <v>270</v>
      </c>
      <c r="FO290" s="230" t="s">
        <v>270</v>
      </c>
      <c r="FP290" s="230" t="s">
        <v>270</v>
      </c>
      <c r="FQ290" s="230" t="s">
        <v>270</v>
      </c>
      <c r="FR290" s="230" t="s">
        <v>270</v>
      </c>
      <c r="FS290" s="230" t="s">
        <v>270</v>
      </c>
      <c r="FT290" s="230" t="s">
        <v>270</v>
      </c>
      <c r="FU290" s="230" t="s">
        <v>270</v>
      </c>
      <c r="FV290" s="230" t="s">
        <v>270</v>
      </c>
      <c r="FW290" s="230" t="s">
        <v>270</v>
      </c>
      <c r="FX290" s="230" t="s">
        <v>270</v>
      </c>
      <c r="FY290" s="230" t="s">
        <v>270</v>
      </c>
      <c r="FZ290" s="230" t="s">
        <v>270</v>
      </c>
      <c r="GA290" s="230" t="s">
        <v>270</v>
      </c>
      <c r="GB290" s="230" t="s">
        <v>270</v>
      </c>
      <c r="GC290" s="230" t="s">
        <v>270</v>
      </c>
      <c r="GD290" s="230" t="s">
        <v>270</v>
      </c>
      <c r="GE290" s="230" t="s">
        <v>270</v>
      </c>
      <c r="GF290" s="230" t="s">
        <v>270</v>
      </c>
      <c r="GG290" s="230" t="s">
        <v>270</v>
      </c>
      <c r="GH290" s="230" t="s">
        <v>270</v>
      </c>
      <c r="GI290" s="230" t="s">
        <v>270</v>
      </c>
      <c r="GJ290" s="230" t="s">
        <v>270</v>
      </c>
      <c r="GK290" s="230" t="s">
        <v>270</v>
      </c>
      <c r="GL290" s="230" t="s">
        <v>270</v>
      </c>
      <c r="GM290" s="230" t="s">
        <v>270</v>
      </c>
      <c r="GN290" s="230" t="s">
        <v>270</v>
      </c>
      <c r="GO290" s="230" t="s">
        <v>270</v>
      </c>
      <c r="GP290" s="228"/>
      <c r="GQ290" s="229" cm="1">
        <f t="array" ref="GQ290">IF(OR(N290:ER290='Annex.1　DeclarationDesired'!$F$30),ROW(),"")</f>
        <v>290</v>
      </c>
      <c r="GR290" s="229"/>
    </row>
    <row r="291" spans="1:200" s="230" customFormat="1" ht="20.65" customHeight="1">
      <c r="A291" s="242" t="s">
        <v>1417</v>
      </c>
      <c r="B291" s="241" t="s">
        <v>1370</v>
      </c>
      <c r="C291" s="235" t="s">
        <v>1405</v>
      </c>
      <c r="D291" s="235" t="s">
        <v>1418</v>
      </c>
      <c r="E291" s="235"/>
      <c r="F291" s="235"/>
      <c r="G291" s="235" t="s">
        <v>1419</v>
      </c>
      <c r="H291" s="235" t="s">
        <v>265</v>
      </c>
      <c r="I291" s="235" t="s">
        <v>1420</v>
      </c>
      <c r="J291" s="235" t="s">
        <v>265</v>
      </c>
      <c r="K291" s="235" t="s">
        <v>1420</v>
      </c>
      <c r="L291" s="235" t="s">
        <v>268</v>
      </c>
      <c r="M291" s="230" t="s">
        <v>298</v>
      </c>
      <c r="N291" s="230">
        <v>38020</v>
      </c>
      <c r="O291" s="230">
        <v>38030</v>
      </c>
      <c r="P291" s="230">
        <v>45010</v>
      </c>
      <c r="Q291" s="230">
        <v>45020</v>
      </c>
      <c r="R291" s="230">
        <v>45030</v>
      </c>
      <c r="S291" s="230">
        <v>45040</v>
      </c>
      <c r="T291" s="230">
        <v>45050</v>
      </c>
      <c r="U291" s="230">
        <v>49030</v>
      </c>
      <c r="BH291" s="230" t="s">
        <v>270</v>
      </c>
      <c r="BI291" s="230" t="s">
        <v>270</v>
      </c>
      <c r="BJ291" s="230" t="s">
        <v>270</v>
      </c>
      <c r="BK291" s="230" t="s">
        <v>270</v>
      </c>
      <c r="BL291" s="230" t="s">
        <v>270</v>
      </c>
      <c r="BM291" s="230" t="s">
        <v>270</v>
      </c>
      <c r="BN291" s="230" t="s">
        <v>270</v>
      </c>
      <c r="BO291" s="230" t="s">
        <v>270</v>
      </c>
      <c r="BP291" s="230" t="s">
        <v>270</v>
      </c>
      <c r="BQ291" s="230" t="s">
        <v>270</v>
      </c>
      <c r="BR291" s="230" t="s">
        <v>270</v>
      </c>
      <c r="BS291" s="230" t="s">
        <v>270</v>
      </c>
      <c r="BT291" s="230" t="s">
        <v>270</v>
      </c>
      <c r="BU291" s="230" t="s">
        <v>270</v>
      </c>
      <c r="BV291" s="230" t="s">
        <v>270</v>
      </c>
      <c r="BW291" s="230" t="s">
        <v>270</v>
      </c>
      <c r="BX291" s="230" t="s">
        <v>270</v>
      </c>
      <c r="BY291" s="230" t="s">
        <v>270</v>
      </c>
      <c r="BZ291" s="230" t="s">
        <v>270</v>
      </c>
      <c r="CA291" s="230" t="s">
        <v>270</v>
      </c>
      <c r="CB291" s="230" t="s">
        <v>270</v>
      </c>
      <c r="CC291" s="230" t="s">
        <v>270</v>
      </c>
      <c r="CD291" s="230" t="s">
        <v>270</v>
      </c>
      <c r="CE291" s="230" t="s">
        <v>270</v>
      </c>
      <c r="CF291" s="230" t="s">
        <v>270</v>
      </c>
      <c r="CG291" s="230" t="s">
        <v>270</v>
      </c>
      <c r="CH291" s="230" t="s">
        <v>270</v>
      </c>
      <c r="CI291" s="230" t="s">
        <v>270</v>
      </c>
      <c r="CJ291" s="230" t="s">
        <v>270</v>
      </c>
      <c r="CK291" s="230" t="s">
        <v>270</v>
      </c>
      <c r="CL291" s="230" t="s">
        <v>270</v>
      </c>
      <c r="CM291" s="230" t="s">
        <v>270</v>
      </c>
      <c r="CN291" s="230" t="s">
        <v>270</v>
      </c>
      <c r="CO291" s="230" t="s">
        <v>270</v>
      </c>
      <c r="CP291" s="230" t="s">
        <v>270</v>
      </c>
      <c r="CQ291" s="230" t="s">
        <v>270</v>
      </c>
      <c r="CR291" s="230" t="s">
        <v>270</v>
      </c>
      <c r="CS291" s="230" t="s">
        <v>270</v>
      </c>
      <c r="CT291" s="230" t="s">
        <v>270</v>
      </c>
      <c r="CU291" s="230" t="s">
        <v>270</v>
      </c>
      <c r="CV291" s="230" t="s">
        <v>270</v>
      </c>
      <c r="CW291" s="230" t="s">
        <v>270</v>
      </c>
      <c r="CX291" s="230" t="s">
        <v>270</v>
      </c>
      <c r="CY291" s="230" t="s">
        <v>270</v>
      </c>
      <c r="CZ291" s="230" t="s">
        <v>270</v>
      </c>
      <c r="DA291" s="230" t="s">
        <v>270</v>
      </c>
      <c r="DB291" s="230" t="s">
        <v>270</v>
      </c>
      <c r="DC291" s="230" t="s">
        <v>270</v>
      </c>
      <c r="DD291" s="230" t="s">
        <v>270</v>
      </c>
      <c r="DE291" s="230" t="s">
        <v>270</v>
      </c>
      <c r="DF291" s="230" t="s">
        <v>270</v>
      </c>
      <c r="DG291" s="230" t="s">
        <v>270</v>
      </c>
      <c r="DH291" s="230" t="s">
        <v>270</v>
      </c>
      <c r="DI291" s="230" t="s">
        <v>270</v>
      </c>
      <c r="DJ291" s="230" t="s">
        <v>270</v>
      </c>
      <c r="DK291" s="230" t="s">
        <v>270</v>
      </c>
      <c r="DL291" s="230" t="s">
        <v>270</v>
      </c>
      <c r="DM291" s="230" t="s">
        <v>270</v>
      </c>
      <c r="DN291" s="230" t="s">
        <v>270</v>
      </c>
      <c r="DO291" s="230" t="s">
        <v>270</v>
      </c>
      <c r="DP291" s="230" t="s">
        <v>270</v>
      </c>
      <c r="DQ291" s="230" t="s">
        <v>270</v>
      </c>
      <c r="DR291" s="230" t="s">
        <v>270</v>
      </c>
      <c r="DS291" s="230" t="s">
        <v>270</v>
      </c>
      <c r="DT291" s="230" t="s">
        <v>270</v>
      </c>
      <c r="DU291" s="230" t="s">
        <v>270</v>
      </c>
      <c r="DV291" s="230" t="s">
        <v>270</v>
      </c>
      <c r="DW291" s="230" t="s">
        <v>270</v>
      </c>
      <c r="DX291" s="230" t="s">
        <v>270</v>
      </c>
      <c r="DY291" s="230" t="s">
        <v>270</v>
      </c>
      <c r="DZ291" s="230" t="s">
        <v>270</v>
      </c>
      <c r="EA291" s="230" t="s">
        <v>270</v>
      </c>
      <c r="EB291" s="230" t="s">
        <v>270</v>
      </c>
      <c r="EC291" s="230" t="s">
        <v>270</v>
      </c>
      <c r="ED291" s="230" t="s">
        <v>270</v>
      </c>
      <c r="EE291" s="230" t="s">
        <v>270</v>
      </c>
      <c r="EF291" s="230" t="s">
        <v>270</v>
      </c>
      <c r="EG291" s="230" t="s">
        <v>270</v>
      </c>
      <c r="EH291" s="230" t="s">
        <v>270</v>
      </c>
      <c r="EI291" s="230" t="s">
        <v>270</v>
      </c>
      <c r="EJ291" s="230" t="s">
        <v>270</v>
      </c>
      <c r="EK291" s="230" t="s">
        <v>270</v>
      </c>
      <c r="EL291" s="230" t="s">
        <v>270</v>
      </c>
      <c r="EM291" s="230" t="s">
        <v>270</v>
      </c>
      <c r="EN291" s="230" t="s">
        <v>270</v>
      </c>
      <c r="EO291" s="230" t="s">
        <v>270</v>
      </c>
      <c r="EP291" s="230" t="s">
        <v>270</v>
      </c>
      <c r="EQ291" s="230" t="s">
        <v>270</v>
      </c>
      <c r="ER291" s="230" t="s">
        <v>270</v>
      </c>
      <c r="ES291" s="230" t="s">
        <v>328</v>
      </c>
      <c r="ET291" s="230" t="s">
        <v>333</v>
      </c>
      <c r="EU291" s="230" t="s">
        <v>381</v>
      </c>
      <c r="EV291" s="230" t="s">
        <v>270</v>
      </c>
      <c r="EW291" s="230" t="s">
        <v>270</v>
      </c>
      <c r="EX291" s="230" t="s">
        <v>270</v>
      </c>
      <c r="EY291" s="230" t="s">
        <v>270</v>
      </c>
      <c r="EZ291" s="230" t="s">
        <v>270</v>
      </c>
      <c r="FA291" s="230" t="s">
        <v>270</v>
      </c>
      <c r="FB291" s="230" t="s">
        <v>270</v>
      </c>
      <c r="FC291" s="230" t="s">
        <v>270</v>
      </c>
      <c r="FD291" s="230" t="s">
        <v>270</v>
      </c>
      <c r="FE291" s="230" t="s">
        <v>270</v>
      </c>
      <c r="FF291" s="230" t="s">
        <v>270</v>
      </c>
      <c r="FG291" s="230" t="s">
        <v>270</v>
      </c>
      <c r="FH291" s="230" t="s">
        <v>270</v>
      </c>
      <c r="FI291" s="230" t="s">
        <v>270</v>
      </c>
      <c r="FJ291" s="230" t="s">
        <v>270</v>
      </c>
      <c r="FK291" s="230" t="s">
        <v>270</v>
      </c>
      <c r="FL291" s="230" t="s">
        <v>270</v>
      </c>
      <c r="FM291" s="230" t="s">
        <v>270</v>
      </c>
      <c r="FN291" s="230" t="s">
        <v>270</v>
      </c>
      <c r="FO291" s="230" t="s">
        <v>270</v>
      </c>
      <c r="FP291" s="230" t="s">
        <v>270</v>
      </c>
      <c r="FQ291" s="230" t="s">
        <v>270</v>
      </c>
      <c r="FR291" s="230" t="s">
        <v>270</v>
      </c>
      <c r="FS291" s="230" t="s">
        <v>270</v>
      </c>
      <c r="FT291" s="230" t="s">
        <v>270</v>
      </c>
      <c r="FU291" s="230" t="s">
        <v>270</v>
      </c>
      <c r="FV291" s="230" t="s">
        <v>270</v>
      </c>
      <c r="FW291" s="230" t="s">
        <v>270</v>
      </c>
      <c r="FX291" s="230" t="s">
        <v>270</v>
      </c>
      <c r="FY291" s="230" t="s">
        <v>270</v>
      </c>
      <c r="FZ291" s="230" t="s">
        <v>270</v>
      </c>
      <c r="GA291" s="230" t="s">
        <v>270</v>
      </c>
      <c r="GB291" s="230" t="s">
        <v>270</v>
      </c>
      <c r="GC291" s="230" t="s">
        <v>270</v>
      </c>
      <c r="GD291" s="230" t="s">
        <v>270</v>
      </c>
      <c r="GE291" s="230" t="s">
        <v>270</v>
      </c>
      <c r="GF291" s="230" t="s">
        <v>270</v>
      </c>
      <c r="GG291" s="230" t="s">
        <v>270</v>
      </c>
      <c r="GH291" s="230" t="s">
        <v>270</v>
      </c>
      <c r="GI291" s="230" t="s">
        <v>270</v>
      </c>
      <c r="GJ291" s="230" t="s">
        <v>270</v>
      </c>
      <c r="GK291" s="230" t="s">
        <v>270</v>
      </c>
      <c r="GL291" s="230" t="s">
        <v>270</v>
      </c>
      <c r="GM291" s="230" t="s">
        <v>270</v>
      </c>
      <c r="GN291" s="230" t="s">
        <v>270</v>
      </c>
      <c r="GO291" s="230" t="s">
        <v>270</v>
      </c>
      <c r="GP291" s="228"/>
      <c r="GQ291" s="229" cm="1">
        <f t="array" ref="GQ291">IF(OR(N291:ER291='Annex.1　DeclarationDesired'!$F$30),ROW(),"")</f>
        <v>291</v>
      </c>
      <c r="GR291" s="229"/>
    </row>
    <row r="292" spans="1:200" s="230" customFormat="1" ht="20.65" customHeight="1">
      <c r="A292" s="242" t="s">
        <v>1421</v>
      </c>
      <c r="B292" s="241" t="s">
        <v>1370</v>
      </c>
      <c r="C292" s="235" t="s">
        <v>1405</v>
      </c>
      <c r="D292" s="235" t="s">
        <v>1422</v>
      </c>
      <c r="E292" s="235" t="s">
        <v>1423</v>
      </c>
      <c r="F292" s="235" t="s">
        <v>1423</v>
      </c>
      <c r="G292" s="235" t="s">
        <v>1411</v>
      </c>
      <c r="H292" s="235" t="s">
        <v>265</v>
      </c>
      <c r="I292" s="235" t="s">
        <v>1424</v>
      </c>
      <c r="J292" s="235" t="s">
        <v>265</v>
      </c>
      <c r="K292" s="235" t="s">
        <v>1424</v>
      </c>
      <c r="L292" s="235" t="s">
        <v>268</v>
      </c>
      <c r="M292" s="230" t="s">
        <v>298</v>
      </c>
      <c r="N292" s="230">
        <v>28030</v>
      </c>
      <c r="O292" s="230">
        <v>33020</v>
      </c>
      <c r="P292" s="230">
        <v>37010</v>
      </c>
      <c r="Q292" s="230">
        <v>37030</v>
      </c>
      <c r="R292" s="230">
        <v>38010</v>
      </c>
      <c r="S292" s="230">
        <v>38020</v>
      </c>
      <c r="T292" s="230">
        <v>38030</v>
      </c>
      <c r="U292" s="230">
        <v>38040</v>
      </c>
      <c r="V292" s="230">
        <v>38060</v>
      </c>
      <c r="W292" s="230">
        <v>39060</v>
      </c>
      <c r="X292" s="230">
        <v>40010</v>
      </c>
      <c r="Y292" s="230">
        <v>43020</v>
      </c>
      <c r="Z292" s="230">
        <v>43030</v>
      </c>
      <c r="AA292" s="230">
        <v>43040</v>
      </c>
      <c r="AB292" s="230">
        <v>44010</v>
      </c>
      <c r="AC292" s="230">
        <v>44030</v>
      </c>
      <c r="AD292" s="230">
        <v>44050</v>
      </c>
      <c r="AE292" s="230">
        <v>45020</v>
      </c>
      <c r="AF292" s="230">
        <v>45040</v>
      </c>
      <c r="AG292" s="230">
        <v>45050</v>
      </c>
      <c r="AH292" s="230">
        <v>46030</v>
      </c>
      <c r="AI292" s="230">
        <v>63010</v>
      </c>
      <c r="AJ292" s="230">
        <v>63040</v>
      </c>
      <c r="AK292" s="230">
        <v>64040</v>
      </c>
      <c r="BH292" s="230" t="s">
        <v>270</v>
      </c>
      <c r="BI292" s="230" t="s">
        <v>270</v>
      </c>
      <c r="BJ292" s="230" t="s">
        <v>270</v>
      </c>
      <c r="BK292" s="230" t="s">
        <v>270</v>
      </c>
      <c r="BL292" s="230" t="s">
        <v>270</v>
      </c>
      <c r="BM292" s="230" t="s">
        <v>270</v>
      </c>
      <c r="BN292" s="230" t="s">
        <v>270</v>
      </c>
      <c r="BO292" s="230" t="s">
        <v>270</v>
      </c>
      <c r="BP292" s="230" t="s">
        <v>270</v>
      </c>
      <c r="BQ292" s="230" t="s">
        <v>270</v>
      </c>
      <c r="BR292" s="230" t="s">
        <v>270</v>
      </c>
      <c r="BS292" s="230" t="s">
        <v>270</v>
      </c>
      <c r="BT292" s="230" t="s">
        <v>270</v>
      </c>
      <c r="BU292" s="230" t="s">
        <v>270</v>
      </c>
      <c r="BV292" s="230" t="s">
        <v>270</v>
      </c>
      <c r="BW292" s="230" t="s">
        <v>270</v>
      </c>
      <c r="BX292" s="230" t="s">
        <v>270</v>
      </c>
      <c r="BY292" s="230" t="s">
        <v>270</v>
      </c>
      <c r="BZ292" s="230" t="s">
        <v>270</v>
      </c>
      <c r="CA292" s="230" t="s">
        <v>270</v>
      </c>
      <c r="CB292" s="230" t="s">
        <v>270</v>
      </c>
      <c r="CC292" s="230" t="s">
        <v>270</v>
      </c>
      <c r="CD292" s="230" t="s">
        <v>270</v>
      </c>
      <c r="CE292" s="230" t="s">
        <v>270</v>
      </c>
      <c r="CF292" s="230" t="s">
        <v>270</v>
      </c>
      <c r="CG292" s="230" t="s">
        <v>270</v>
      </c>
      <c r="CH292" s="230" t="s">
        <v>270</v>
      </c>
      <c r="CI292" s="230" t="s">
        <v>270</v>
      </c>
      <c r="CJ292" s="230" t="s">
        <v>270</v>
      </c>
      <c r="CK292" s="230" t="s">
        <v>270</v>
      </c>
      <c r="CL292" s="230" t="s">
        <v>270</v>
      </c>
      <c r="CM292" s="230" t="s">
        <v>270</v>
      </c>
      <c r="CN292" s="230" t="s">
        <v>270</v>
      </c>
      <c r="CO292" s="230" t="s">
        <v>270</v>
      </c>
      <c r="CP292" s="230" t="s">
        <v>270</v>
      </c>
      <c r="CQ292" s="230" t="s">
        <v>270</v>
      </c>
      <c r="CR292" s="230" t="s">
        <v>270</v>
      </c>
      <c r="CS292" s="230" t="s">
        <v>270</v>
      </c>
      <c r="CT292" s="230" t="s">
        <v>270</v>
      </c>
      <c r="CU292" s="230" t="s">
        <v>270</v>
      </c>
      <c r="CV292" s="230" t="s">
        <v>270</v>
      </c>
      <c r="CW292" s="230" t="s">
        <v>270</v>
      </c>
      <c r="CX292" s="230" t="s">
        <v>270</v>
      </c>
      <c r="CY292" s="230" t="s">
        <v>270</v>
      </c>
      <c r="CZ292" s="230" t="s">
        <v>270</v>
      </c>
      <c r="DA292" s="230" t="s">
        <v>270</v>
      </c>
      <c r="DB292" s="230" t="s">
        <v>270</v>
      </c>
      <c r="DC292" s="230" t="s">
        <v>270</v>
      </c>
      <c r="DD292" s="230" t="s">
        <v>270</v>
      </c>
      <c r="DE292" s="230" t="s">
        <v>270</v>
      </c>
      <c r="DF292" s="230" t="s">
        <v>270</v>
      </c>
      <c r="DG292" s="230" t="s">
        <v>270</v>
      </c>
      <c r="DH292" s="230" t="s">
        <v>270</v>
      </c>
      <c r="DI292" s="230" t="s">
        <v>270</v>
      </c>
      <c r="DJ292" s="230" t="s">
        <v>270</v>
      </c>
      <c r="DK292" s="230" t="s">
        <v>270</v>
      </c>
      <c r="DL292" s="230" t="s">
        <v>270</v>
      </c>
      <c r="DM292" s="230" t="s">
        <v>270</v>
      </c>
      <c r="DN292" s="230" t="s">
        <v>270</v>
      </c>
      <c r="DO292" s="230" t="s">
        <v>270</v>
      </c>
      <c r="DP292" s="230" t="s">
        <v>270</v>
      </c>
      <c r="DQ292" s="230" t="s">
        <v>270</v>
      </c>
      <c r="DR292" s="230" t="s">
        <v>270</v>
      </c>
      <c r="DS292" s="230" t="s">
        <v>270</v>
      </c>
      <c r="DT292" s="230" t="s">
        <v>270</v>
      </c>
      <c r="DU292" s="230" t="s">
        <v>270</v>
      </c>
      <c r="DV292" s="230" t="s">
        <v>270</v>
      </c>
      <c r="DW292" s="230" t="s">
        <v>270</v>
      </c>
      <c r="DX292" s="230" t="s">
        <v>270</v>
      </c>
      <c r="DY292" s="230" t="s">
        <v>270</v>
      </c>
      <c r="DZ292" s="230" t="s">
        <v>270</v>
      </c>
      <c r="EA292" s="230" t="s">
        <v>270</v>
      </c>
      <c r="EB292" s="230" t="s">
        <v>270</v>
      </c>
      <c r="EC292" s="230" t="s">
        <v>270</v>
      </c>
      <c r="ED292" s="230" t="s">
        <v>270</v>
      </c>
      <c r="EE292" s="230" t="s">
        <v>270</v>
      </c>
      <c r="EF292" s="230" t="s">
        <v>270</v>
      </c>
      <c r="EG292" s="230" t="s">
        <v>270</v>
      </c>
      <c r="EH292" s="230" t="s">
        <v>270</v>
      </c>
      <c r="EI292" s="230" t="s">
        <v>270</v>
      </c>
      <c r="EJ292" s="230" t="s">
        <v>270</v>
      </c>
      <c r="EK292" s="230" t="s">
        <v>270</v>
      </c>
      <c r="EL292" s="230" t="s">
        <v>270</v>
      </c>
      <c r="EM292" s="230" t="s">
        <v>270</v>
      </c>
      <c r="EN292" s="230" t="s">
        <v>270</v>
      </c>
      <c r="EO292" s="230" t="s">
        <v>270</v>
      </c>
      <c r="EP292" s="230" t="s">
        <v>270</v>
      </c>
      <c r="EQ292" s="230" t="s">
        <v>270</v>
      </c>
      <c r="ER292" s="230" t="s">
        <v>270</v>
      </c>
      <c r="ES292" s="230" t="s">
        <v>318</v>
      </c>
      <c r="ET292" s="230" t="s">
        <v>508</v>
      </c>
      <c r="EU292" s="230" t="s">
        <v>510</v>
      </c>
      <c r="EV292" s="230" t="s">
        <v>484</v>
      </c>
      <c r="EW292" s="230" t="s">
        <v>328</v>
      </c>
      <c r="EX292" s="230" t="s">
        <v>323</v>
      </c>
      <c r="EY292" s="230" t="s">
        <v>368</v>
      </c>
      <c r="EZ292" s="230" t="s">
        <v>324</v>
      </c>
      <c r="FA292" s="230" t="s">
        <v>332</v>
      </c>
      <c r="FB292" s="230" t="s">
        <v>319</v>
      </c>
      <c r="FC292" s="230" t="s">
        <v>333</v>
      </c>
      <c r="FD292" s="230" t="s">
        <v>384</v>
      </c>
      <c r="FE292" s="230" t="s">
        <v>623</v>
      </c>
      <c r="FF292" s="230" t="s">
        <v>369</v>
      </c>
      <c r="FG292" s="230" t="s">
        <v>343</v>
      </c>
      <c r="FH292" s="230" t="s">
        <v>270</v>
      </c>
      <c r="FI292" s="230" t="s">
        <v>270</v>
      </c>
      <c r="FJ292" s="230" t="s">
        <v>270</v>
      </c>
      <c r="FK292" s="230" t="s">
        <v>270</v>
      </c>
      <c r="FL292" s="230" t="s">
        <v>270</v>
      </c>
      <c r="FM292" s="230" t="s">
        <v>270</v>
      </c>
      <c r="FN292" s="230" t="s">
        <v>270</v>
      </c>
      <c r="FO292" s="230" t="s">
        <v>270</v>
      </c>
      <c r="FP292" s="230" t="s">
        <v>270</v>
      </c>
      <c r="FQ292" s="230" t="s">
        <v>270</v>
      </c>
      <c r="FR292" s="230" t="s">
        <v>270</v>
      </c>
      <c r="FS292" s="230" t="s">
        <v>270</v>
      </c>
      <c r="FT292" s="230" t="s">
        <v>270</v>
      </c>
      <c r="FU292" s="230" t="s">
        <v>270</v>
      </c>
      <c r="FV292" s="230" t="s">
        <v>270</v>
      </c>
      <c r="FW292" s="230" t="s">
        <v>270</v>
      </c>
      <c r="FX292" s="230" t="s">
        <v>270</v>
      </c>
      <c r="FY292" s="230" t="s">
        <v>270</v>
      </c>
      <c r="FZ292" s="230" t="s">
        <v>270</v>
      </c>
      <c r="GA292" s="230" t="s">
        <v>270</v>
      </c>
      <c r="GB292" s="230" t="s">
        <v>270</v>
      </c>
      <c r="GC292" s="230" t="s">
        <v>270</v>
      </c>
      <c r="GD292" s="230" t="s">
        <v>270</v>
      </c>
      <c r="GE292" s="230" t="s">
        <v>270</v>
      </c>
      <c r="GF292" s="230" t="s">
        <v>270</v>
      </c>
      <c r="GG292" s="230" t="s">
        <v>270</v>
      </c>
      <c r="GH292" s="230" t="s">
        <v>270</v>
      </c>
      <c r="GI292" s="230" t="s">
        <v>270</v>
      </c>
      <c r="GJ292" s="230" t="s">
        <v>270</v>
      </c>
      <c r="GK292" s="230" t="s">
        <v>270</v>
      </c>
      <c r="GL292" s="230" t="s">
        <v>270</v>
      </c>
      <c r="GM292" s="230" t="s">
        <v>270</v>
      </c>
      <c r="GN292" s="230" t="s">
        <v>270</v>
      </c>
      <c r="GO292" s="230" t="s">
        <v>270</v>
      </c>
      <c r="GP292" s="228"/>
      <c r="GQ292" s="229" cm="1">
        <f t="array" ref="GQ292">IF(OR(N292:ER292='Annex.1　DeclarationDesired'!$F$30),ROW(),"")</f>
        <v>292</v>
      </c>
      <c r="GR292" s="229"/>
    </row>
    <row r="293" spans="1:200" s="230" customFormat="1" ht="20.65" customHeight="1">
      <c r="A293" s="242" t="s">
        <v>1425</v>
      </c>
      <c r="B293" s="241" t="s">
        <v>1426</v>
      </c>
      <c r="C293" s="235" t="s">
        <v>537</v>
      </c>
      <c r="D293" s="235" t="s">
        <v>1427</v>
      </c>
      <c r="E293" s="235" t="s">
        <v>1428</v>
      </c>
      <c r="F293" s="235" t="s">
        <v>1429</v>
      </c>
      <c r="G293" s="235" t="s">
        <v>1430</v>
      </c>
      <c r="H293" s="235" t="s">
        <v>265</v>
      </c>
      <c r="I293" s="235" t="s">
        <v>1431</v>
      </c>
      <c r="J293" s="235" t="s">
        <v>265</v>
      </c>
      <c r="K293" s="235" t="s">
        <v>1431</v>
      </c>
      <c r="L293" s="235" t="s">
        <v>268</v>
      </c>
      <c r="M293" s="230" t="s">
        <v>269</v>
      </c>
      <c r="N293" s="230">
        <v>32010</v>
      </c>
      <c r="O293" s="230">
        <v>34010</v>
      </c>
      <c r="BH293" s="230" t="s">
        <v>270</v>
      </c>
      <c r="BI293" s="230" t="s">
        <v>270</v>
      </c>
      <c r="BJ293" s="230" t="s">
        <v>270</v>
      </c>
      <c r="BK293" s="230" t="s">
        <v>270</v>
      </c>
      <c r="BL293" s="230" t="s">
        <v>270</v>
      </c>
      <c r="BM293" s="230" t="s">
        <v>270</v>
      </c>
      <c r="BN293" s="230" t="s">
        <v>270</v>
      </c>
      <c r="BO293" s="230" t="s">
        <v>270</v>
      </c>
      <c r="BP293" s="230" t="s">
        <v>270</v>
      </c>
      <c r="BQ293" s="230" t="s">
        <v>270</v>
      </c>
      <c r="BR293" s="230" t="s">
        <v>270</v>
      </c>
      <c r="BS293" s="230" t="s">
        <v>270</v>
      </c>
      <c r="BT293" s="230" t="s">
        <v>270</v>
      </c>
      <c r="BU293" s="230" t="s">
        <v>270</v>
      </c>
      <c r="BV293" s="230" t="s">
        <v>270</v>
      </c>
      <c r="BW293" s="230" t="s">
        <v>270</v>
      </c>
      <c r="BX293" s="230" t="s">
        <v>270</v>
      </c>
      <c r="BY293" s="230" t="s">
        <v>270</v>
      </c>
      <c r="BZ293" s="230" t="s">
        <v>270</v>
      </c>
      <c r="CA293" s="230" t="s">
        <v>270</v>
      </c>
      <c r="CB293" s="230" t="s">
        <v>270</v>
      </c>
      <c r="CC293" s="230" t="s">
        <v>270</v>
      </c>
      <c r="CD293" s="230" t="s">
        <v>270</v>
      </c>
      <c r="CE293" s="230" t="s">
        <v>270</v>
      </c>
      <c r="CF293" s="230" t="s">
        <v>270</v>
      </c>
      <c r="CG293" s="230" t="s">
        <v>270</v>
      </c>
      <c r="CH293" s="230" t="s">
        <v>270</v>
      </c>
      <c r="CI293" s="230" t="s">
        <v>270</v>
      </c>
      <c r="CJ293" s="230" t="s">
        <v>270</v>
      </c>
      <c r="CK293" s="230" t="s">
        <v>270</v>
      </c>
      <c r="CL293" s="230" t="s">
        <v>270</v>
      </c>
      <c r="CM293" s="230" t="s">
        <v>270</v>
      </c>
      <c r="CN293" s="230" t="s">
        <v>270</v>
      </c>
      <c r="CO293" s="230" t="s">
        <v>270</v>
      </c>
      <c r="CP293" s="230" t="s">
        <v>270</v>
      </c>
      <c r="CQ293" s="230" t="s">
        <v>270</v>
      </c>
      <c r="CR293" s="230" t="s">
        <v>270</v>
      </c>
      <c r="CS293" s="230" t="s">
        <v>270</v>
      </c>
      <c r="CT293" s="230" t="s">
        <v>270</v>
      </c>
      <c r="CU293" s="230" t="s">
        <v>270</v>
      </c>
      <c r="CV293" s="230" t="s">
        <v>270</v>
      </c>
      <c r="CW293" s="230" t="s">
        <v>270</v>
      </c>
      <c r="CX293" s="230" t="s">
        <v>270</v>
      </c>
      <c r="CY293" s="230" t="s">
        <v>270</v>
      </c>
      <c r="CZ293" s="230" t="s">
        <v>270</v>
      </c>
      <c r="DA293" s="230" t="s">
        <v>270</v>
      </c>
      <c r="DB293" s="230" t="s">
        <v>270</v>
      </c>
      <c r="DC293" s="230" t="s">
        <v>270</v>
      </c>
      <c r="DD293" s="230" t="s">
        <v>270</v>
      </c>
      <c r="DE293" s="230" t="s">
        <v>270</v>
      </c>
      <c r="DF293" s="230" t="s">
        <v>270</v>
      </c>
      <c r="DG293" s="230" t="s">
        <v>270</v>
      </c>
      <c r="DH293" s="230" t="s">
        <v>270</v>
      </c>
      <c r="DI293" s="230" t="s">
        <v>270</v>
      </c>
      <c r="DJ293" s="230" t="s">
        <v>270</v>
      </c>
      <c r="DK293" s="230" t="s">
        <v>270</v>
      </c>
      <c r="DL293" s="230" t="s">
        <v>270</v>
      </c>
      <c r="DM293" s="230" t="s">
        <v>270</v>
      </c>
      <c r="DN293" s="230" t="s">
        <v>270</v>
      </c>
      <c r="DO293" s="230" t="s">
        <v>270</v>
      </c>
      <c r="DP293" s="230" t="s">
        <v>270</v>
      </c>
      <c r="DQ293" s="230" t="s">
        <v>270</v>
      </c>
      <c r="DR293" s="230" t="s">
        <v>270</v>
      </c>
      <c r="DS293" s="230" t="s">
        <v>270</v>
      </c>
      <c r="DT293" s="230" t="s">
        <v>270</v>
      </c>
      <c r="DU293" s="230" t="s">
        <v>270</v>
      </c>
      <c r="DV293" s="230" t="s">
        <v>270</v>
      </c>
      <c r="DW293" s="230" t="s">
        <v>270</v>
      </c>
      <c r="DX293" s="230" t="s">
        <v>270</v>
      </c>
      <c r="DY293" s="230" t="s">
        <v>270</v>
      </c>
      <c r="DZ293" s="230" t="s">
        <v>270</v>
      </c>
      <c r="EA293" s="230" t="s">
        <v>270</v>
      </c>
      <c r="EB293" s="230" t="s">
        <v>270</v>
      </c>
      <c r="EC293" s="230" t="s">
        <v>270</v>
      </c>
      <c r="ED293" s="230" t="s">
        <v>270</v>
      </c>
      <c r="EE293" s="230" t="s">
        <v>270</v>
      </c>
      <c r="EF293" s="230" t="s">
        <v>270</v>
      </c>
      <c r="EG293" s="230" t="s">
        <v>270</v>
      </c>
      <c r="EH293" s="230" t="s">
        <v>270</v>
      </c>
      <c r="EI293" s="230" t="s">
        <v>270</v>
      </c>
      <c r="EJ293" s="230" t="s">
        <v>270</v>
      </c>
      <c r="EK293" s="230" t="s">
        <v>270</v>
      </c>
      <c r="EL293" s="230" t="s">
        <v>270</v>
      </c>
      <c r="EM293" s="230" t="s">
        <v>270</v>
      </c>
      <c r="EN293" s="230" t="s">
        <v>270</v>
      </c>
      <c r="EO293" s="230" t="s">
        <v>270</v>
      </c>
      <c r="EP293" s="230" t="s">
        <v>270</v>
      </c>
      <c r="EQ293" s="230" t="s">
        <v>270</v>
      </c>
      <c r="ER293" s="230" t="s">
        <v>270</v>
      </c>
      <c r="ES293" s="230" t="s">
        <v>507</v>
      </c>
      <c r="ET293" s="230" t="s">
        <v>509</v>
      </c>
      <c r="EU293" s="230" t="s">
        <v>270</v>
      </c>
      <c r="EV293" s="230" t="s">
        <v>270</v>
      </c>
      <c r="EW293" s="230" t="s">
        <v>270</v>
      </c>
      <c r="EX293" s="230" t="s">
        <v>270</v>
      </c>
      <c r="EY293" s="230" t="s">
        <v>270</v>
      </c>
      <c r="EZ293" s="230" t="s">
        <v>270</v>
      </c>
      <c r="FA293" s="230" t="s">
        <v>270</v>
      </c>
      <c r="FB293" s="230" t="s">
        <v>270</v>
      </c>
      <c r="FC293" s="230" t="s">
        <v>270</v>
      </c>
      <c r="FD293" s="230" t="s">
        <v>270</v>
      </c>
      <c r="FE293" s="230" t="s">
        <v>270</v>
      </c>
      <c r="FF293" s="230" t="s">
        <v>270</v>
      </c>
      <c r="FG293" s="230" t="s">
        <v>270</v>
      </c>
      <c r="FH293" s="230" t="s">
        <v>270</v>
      </c>
      <c r="FI293" s="230" t="s">
        <v>270</v>
      </c>
      <c r="FJ293" s="230" t="s">
        <v>270</v>
      </c>
      <c r="FK293" s="230" t="s">
        <v>270</v>
      </c>
      <c r="FL293" s="230" t="s">
        <v>270</v>
      </c>
      <c r="FM293" s="230" t="s">
        <v>270</v>
      </c>
      <c r="FN293" s="230" t="s">
        <v>270</v>
      </c>
      <c r="FO293" s="230" t="s">
        <v>270</v>
      </c>
      <c r="FP293" s="230" t="s">
        <v>270</v>
      </c>
      <c r="FQ293" s="230" t="s">
        <v>270</v>
      </c>
      <c r="FR293" s="230" t="s">
        <v>270</v>
      </c>
      <c r="FS293" s="230" t="s">
        <v>270</v>
      </c>
      <c r="FT293" s="230" t="s">
        <v>270</v>
      </c>
      <c r="FU293" s="230" t="s">
        <v>270</v>
      </c>
      <c r="FV293" s="230" t="s">
        <v>270</v>
      </c>
      <c r="FW293" s="230" t="s">
        <v>270</v>
      </c>
      <c r="FX293" s="230" t="s">
        <v>270</v>
      </c>
      <c r="FY293" s="230" t="s">
        <v>270</v>
      </c>
      <c r="FZ293" s="230" t="s">
        <v>270</v>
      </c>
      <c r="GA293" s="230" t="s">
        <v>270</v>
      </c>
      <c r="GB293" s="230" t="s">
        <v>270</v>
      </c>
      <c r="GC293" s="230" t="s">
        <v>270</v>
      </c>
      <c r="GD293" s="230" t="s">
        <v>270</v>
      </c>
      <c r="GE293" s="230" t="s">
        <v>270</v>
      </c>
      <c r="GF293" s="230" t="s">
        <v>270</v>
      </c>
      <c r="GG293" s="230" t="s">
        <v>270</v>
      </c>
      <c r="GH293" s="230" t="s">
        <v>270</v>
      </c>
      <c r="GI293" s="230" t="s">
        <v>270</v>
      </c>
      <c r="GJ293" s="230" t="s">
        <v>270</v>
      </c>
      <c r="GK293" s="230" t="s">
        <v>270</v>
      </c>
      <c r="GL293" s="230" t="s">
        <v>270</v>
      </c>
      <c r="GM293" s="230" t="s">
        <v>270</v>
      </c>
      <c r="GN293" s="230" t="s">
        <v>270</v>
      </c>
      <c r="GO293" s="230" t="s">
        <v>270</v>
      </c>
      <c r="GP293" s="228"/>
      <c r="GQ293" s="229" cm="1">
        <f t="array" ref="GQ293">IF(OR(N293:ER293='Annex.1　DeclarationDesired'!$F$30),ROW(),"")</f>
        <v>293</v>
      </c>
      <c r="GR293" s="229"/>
    </row>
    <row r="294" spans="1:200" s="230" customFormat="1" ht="20.65" customHeight="1">
      <c r="A294" s="242" t="s">
        <v>1432</v>
      </c>
      <c r="B294" s="241" t="s">
        <v>1426</v>
      </c>
      <c r="C294" s="235" t="s">
        <v>537</v>
      </c>
      <c r="D294" s="235" t="s">
        <v>1433</v>
      </c>
      <c r="E294" s="235"/>
      <c r="F294" s="235" t="s">
        <v>1434</v>
      </c>
      <c r="G294" s="235" t="s">
        <v>1430</v>
      </c>
      <c r="H294" s="235" t="s">
        <v>265</v>
      </c>
      <c r="I294" s="235" t="s">
        <v>1431</v>
      </c>
      <c r="J294" s="235" t="s">
        <v>265</v>
      </c>
      <c r="K294" s="235" t="s">
        <v>1431</v>
      </c>
      <c r="L294" s="235" t="s">
        <v>268</v>
      </c>
      <c r="M294" s="230" t="s">
        <v>269</v>
      </c>
      <c r="N294" s="230">
        <v>22040</v>
      </c>
      <c r="O294" s="230">
        <v>22060</v>
      </c>
      <c r="P294" s="230">
        <v>31010</v>
      </c>
      <c r="BH294" s="230" t="s">
        <v>270</v>
      </c>
      <c r="BI294" s="230" t="s">
        <v>270</v>
      </c>
      <c r="BJ294" s="230" t="s">
        <v>270</v>
      </c>
      <c r="BK294" s="230" t="s">
        <v>270</v>
      </c>
      <c r="BL294" s="230" t="s">
        <v>270</v>
      </c>
      <c r="BM294" s="230" t="s">
        <v>270</v>
      </c>
      <c r="BN294" s="230" t="s">
        <v>270</v>
      </c>
      <c r="BO294" s="230" t="s">
        <v>270</v>
      </c>
      <c r="BP294" s="230" t="s">
        <v>270</v>
      </c>
      <c r="BQ294" s="230" t="s">
        <v>270</v>
      </c>
      <c r="BR294" s="230" t="s">
        <v>270</v>
      </c>
      <c r="BS294" s="230" t="s">
        <v>270</v>
      </c>
      <c r="BT294" s="230" t="s">
        <v>270</v>
      </c>
      <c r="BU294" s="230" t="s">
        <v>270</v>
      </c>
      <c r="BV294" s="230" t="s">
        <v>270</v>
      </c>
      <c r="BW294" s="230" t="s">
        <v>270</v>
      </c>
      <c r="BX294" s="230" t="s">
        <v>270</v>
      </c>
      <c r="BY294" s="230" t="s">
        <v>270</v>
      </c>
      <c r="BZ294" s="230" t="s">
        <v>270</v>
      </c>
      <c r="CA294" s="230" t="s">
        <v>270</v>
      </c>
      <c r="CB294" s="230" t="s">
        <v>270</v>
      </c>
      <c r="CC294" s="230" t="s">
        <v>270</v>
      </c>
      <c r="CD294" s="230" t="s">
        <v>270</v>
      </c>
      <c r="CE294" s="230" t="s">
        <v>270</v>
      </c>
      <c r="CF294" s="230" t="s">
        <v>270</v>
      </c>
      <c r="CG294" s="230" t="s">
        <v>270</v>
      </c>
      <c r="CH294" s="230" t="s">
        <v>270</v>
      </c>
      <c r="CI294" s="230" t="s">
        <v>270</v>
      </c>
      <c r="CJ294" s="230" t="s">
        <v>270</v>
      </c>
      <c r="CK294" s="230" t="s">
        <v>270</v>
      </c>
      <c r="CL294" s="230" t="s">
        <v>270</v>
      </c>
      <c r="CM294" s="230" t="s">
        <v>270</v>
      </c>
      <c r="CN294" s="230" t="s">
        <v>270</v>
      </c>
      <c r="CO294" s="230" t="s">
        <v>270</v>
      </c>
      <c r="CP294" s="230" t="s">
        <v>270</v>
      </c>
      <c r="CQ294" s="230" t="s">
        <v>270</v>
      </c>
      <c r="CR294" s="230" t="s">
        <v>270</v>
      </c>
      <c r="CS294" s="230" t="s">
        <v>270</v>
      </c>
      <c r="CT294" s="230" t="s">
        <v>270</v>
      </c>
      <c r="CU294" s="230" t="s">
        <v>270</v>
      </c>
      <c r="CV294" s="230" t="s">
        <v>270</v>
      </c>
      <c r="CW294" s="230" t="s">
        <v>270</v>
      </c>
      <c r="CX294" s="230" t="s">
        <v>270</v>
      </c>
      <c r="CY294" s="230" t="s">
        <v>270</v>
      </c>
      <c r="CZ294" s="230" t="s">
        <v>270</v>
      </c>
      <c r="DA294" s="230" t="s">
        <v>270</v>
      </c>
      <c r="DB294" s="230" t="s">
        <v>270</v>
      </c>
      <c r="DC294" s="230" t="s">
        <v>270</v>
      </c>
      <c r="DD294" s="230" t="s">
        <v>270</v>
      </c>
      <c r="DE294" s="230" t="s">
        <v>270</v>
      </c>
      <c r="DF294" s="230" t="s">
        <v>270</v>
      </c>
      <c r="DG294" s="230" t="s">
        <v>270</v>
      </c>
      <c r="DH294" s="230" t="s">
        <v>270</v>
      </c>
      <c r="DI294" s="230" t="s">
        <v>270</v>
      </c>
      <c r="DJ294" s="230" t="s">
        <v>270</v>
      </c>
      <c r="DK294" s="230" t="s">
        <v>270</v>
      </c>
      <c r="DL294" s="230" t="s">
        <v>270</v>
      </c>
      <c r="DM294" s="230" t="s">
        <v>270</v>
      </c>
      <c r="DN294" s="230" t="s">
        <v>270</v>
      </c>
      <c r="DO294" s="230" t="s">
        <v>270</v>
      </c>
      <c r="DP294" s="230" t="s">
        <v>270</v>
      </c>
      <c r="DQ294" s="230" t="s">
        <v>270</v>
      </c>
      <c r="DR294" s="230" t="s">
        <v>270</v>
      </c>
      <c r="DS294" s="230" t="s">
        <v>270</v>
      </c>
      <c r="DT294" s="230" t="s">
        <v>270</v>
      </c>
      <c r="DU294" s="230" t="s">
        <v>270</v>
      </c>
      <c r="DV294" s="230" t="s">
        <v>270</v>
      </c>
      <c r="DW294" s="230" t="s">
        <v>270</v>
      </c>
      <c r="DX294" s="230" t="s">
        <v>270</v>
      </c>
      <c r="DY294" s="230" t="s">
        <v>270</v>
      </c>
      <c r="DZ294" s="230" t="s">
        <v>270</v>
      </c>
      <c r="EA294" s="230" t="s">
        <v>270</v>
      </c>
      <c r="EB294" s="230" t="s">
        <v>270</v>
      </c>
      <c r="EC294" s="230" t="s">
        <v>270</v>
      </c>
      <c r="ED294" s="230" t="s">
        <v>270</v>
      </c>
      <c r="EE294" s="230" t="s">
        <v>270</v>
      </c>
      <c r="EF294" s="230" t="s">
        <v>270</v>
      </c>
      <c r="EG294" s="230" t="s">
        <v>270</v>
      </c>
      <c r="EH294" s="230" t="s">
        <v>270</v>
      </c>
      <c r="EI294" s="230" t="s">
        <v>270</v>
      </c>
      <c r="EJ294" s="230" t="s">
        <v>270</v>
      </c>
      <c r="EK294" s="230" t="s">
        <v>270</v>
      </c>
      <c r="EL294" s="230" t="s">
        <v>270</v>
      </c>
      <c r="EM294" s="230" t="s">
        <v>270</v>
      </c>
      <c r="EN294" s="230" t="s">
        <v>270</v>
      </c>
      <c r="EO294" s="230" t="s">
        <v>270</v>
      </c>
      <c r="EP294" s="230" t="s">
        <v>270</v>
      </c>
      <c r="EQ294" s="230" t="s">
        <v>270</v>
      </c>
      <c r="ER294" s="230" t="s">
        <v>270</v>
      </c>
      <c r="ES294" s="230" t="s">
        <v>354</v>
      </c>
      <c r="ET294" s="230" t="s">
        <v>306</v>
      </c>
      <c r="EU294" s="230" t="s">
        <v>270</v>
      </c>
      <c r="EV294" s="230" t="s">
        <v>270</v>
      </c>
      <c r="EW294" s="230" t="s">
        <v>270</v>
      </c>
      <c r="EX294" s="230" t="s">
        <v>270</v>
      </c>
      <c r="EY294" s="230" t="s">
        <v>270</v>
      </c>
      <c r="EZ294" s="230" t="s">
        <v>270</v>
      </c>
      <c r="FA294" s="230" t="s">
        <v>270</v>
      </c>
      <c r="FB294" s="230" t="s">
        <v>270</v>
      </c>
      <c r="FC294" s="230" t="s">
        <v>270</v>
      </c>
      <c r="FD294" s="230" t="s">
        <v>270</v>
      </c>
      <c r="FE294" s="230" t="s">
        <v>270</v>
      </c>
      <c r="FF294" s="230" t="s">
        <v>270</v>
      </c>
      <c r="FG294" s="230" t="s">
        <v>270</v>
      </c>
      <c r="FH294" s="230" t="s">
        <v>270</v>
      </c>
      <c r="FI294" s="230" t="s">
        <v>270</v>
      </c>
      <c r="FJ294" s="230" t="s">
        <v>270</v>
      </c>
      <c r="FK294" s="230" t="s">
        <v>270</v>
      </c>
      <c r="FL294" s="230" t="s">
        <v>270</v>
      </c>
      <c r="FM294" s="230" t="s">
        <v>270</v>
      </c>
      <c r="FN294" s="230" t="s">
        <v>270</v>
      </c>
      <c r="FO294" s="230" t="s">
        <v>270</v>
      </c>
      <c r="FP294" s="230" t="s">
        <v>270</v>
      </c>
      <c r="FQ294" s="230" t="s">
        <v>270</v>
      </c>
      <c r="FR294" s="230" t="s">
        <v>270</v>
      </c>
      <c r="FS294" s="230" t="s">
        <v>270</v>
      </c>
      <c r="FT294" s="230" t="s">
        <v>270</v>
      </c>
      <c r="FU294" s="230" t="s">
        <v>270</v>
      </c>
      <c r="FV294" s="230" t="s">
        <v>270</v>
      </c>
      <c r="FW294" s="230" t="s">
        <v>270</v>
      </c>
      <c r="FX294" s="230" t="s">
        <v>270</v>
      </c>
      <c r="FY294" s="230" t="s">
        <v>270</v>
      </c>
      <c r="FZ294" s="230" t="s">
        <v>270</v>
      </c>
      <c r="GA294" s="230" t="s">
        <v>270</v>
      </c>
      <c r="GB294" s="230" t="s">
        <v>270</v>
      </c>
      <c r="GC294" s="230" t="s">
        <v>270</v>
      </c>
      <c r="GD294" s="230" t="s">
        <v>270</v>
      </c>
      <c r="GE294" s="230" t="s">
        <v>270</v>
      </c>
      <c r="GF294" s="230" t="s">
        <v>270</v>
      </c>
      <c r="GG294" s="230" t="s">
        <v>270</v>
      </c>
      <c r="GH294" s="230" t="s">
        <v>270</v>
      </c>
      <c r="GI294" s="230" t="s">
        <v>270</v>
      </c>
      <c r="GJ294" s="230" t="s">
        <v>270</v>
      </c>
      <c r="GK294" s="230" t="s">
        <v>270</v>
      </c>
      <c r="GL294" s="230" t="s">
        <v>270</v>
      </c>
      <c r="GM294" s="230" t="s">
        <v>270</v>
      </c>
      <c r="GN294" s="230" t="s">
        <v>270</v>
      </c>
      <c r="GO294" s="230" t="s">
        <v>270</v>
      </c>
      <c r="GP294" s="228"/>
      <c r="GQ294" s="229" cm="1">
        <f t="array" ref="GQ294">IF(OR(N294:ER294='Annex.1　DeclarationDesired'!$F$30),ROW(),"")</f>
        <v>294</v>
      </c>
      <c r="GR294" s="229"/>
    </row>
    <row r="295" spans="1:200" s="230" customFormat="1" ht="20.65" customHeight="1">
      <c r="A295" s="242" t="s">
        <v>1435</v>
      </c>
      <c r="B295" s="241" t="s">
        <v>1426</v>
      </c>
      <c r="C295" s="235" t="s">
        <v>537</v>
      </c>
      <c r="D295" s="235" t="s">
        <v>1436</v>
      </c>
      <c r="E295" s="235" t="s">
        <v>1437</v>
      </c>
      <c r="F295" s="235" t="s">
        <v>1438</v>
      </c>
      <c r="G295" s="235" t="s">
        <v>1430</v>
      </c>
      <c r="H295" s="235" t="s">
        <v>265</v>
      </c>
      <c r="I295" s="235" t="s">
        <v>1431</v>
      </c>
      <c r="J295" s="235" t="s">
        <v>265</v>
      </c>
      <c r="K295" s="235" t="s">
        <v>1431</v>
      </c>
      <c r="L295" s="235" t="s">
        <v>268</v>
      </c>
      <c r="M295" s="230" t="s">
        <v>269</v>
      </c>
      <c r="N295" s="230">
        <v>19020</v>
      </c>
      <c r="BH295" s="230" t="s">
        <v>270</v>
      </c>
      <c r="BI295" s="230" t="s">
        <v>270</v>
      </c>
      <c r="BJ295" s="230" t="s">
        <v>270</v>
      </c>
      <c r="BK295" s="230" t="s">
        <v>270</v>
      </c>
      <c r="BL295" s="230" t="s">
        <v>270</v>
      </c>
      <c r="BM295" s="230" t="s">
        <v>270</v>
      </c>
      <c r="BN295" s="230" t="s">
        <v>270</v>
      </c>
      <c r="BO295" s="230" t="s">
        <v>270</v>
      </c>
      <c r="BP295" s="230" t="s">
        <v>270</v>
      </c>
      <c r="BQ295" s="230" t="s">
        <v>270</v>
      </c>
      <c r="BR295" s="230" t="s">
        <v>270</v>
      </c>
      <c r="BS295" s="230" t="s">
        <v>270</v>
      </c>
      <c r="BT295" s="230" t="s">
        <v>270</v>
      </c>
      <c r="BU295" s="230" t="s">
        <v>270</v>
      </c>
      <c r="BV295" s="230" t="s">
        <v>270</v>
      </c>
      <c r="BW295" s="230" t="s">
        <v>270</v>
      </c>
      <c r="BX295" s="230" t="s">
        <v>270</v>
      </c>
      <c r="BY295" s="230" t="s">
        <v>270</v>
      </c>
      <c r="BZ295" s="230" t="s">
        <v>270</v>
      </c>
      <c r="CA295" s="230" t="s">
        <v>270</v>
      </c>
      <c r="CB295" s="230" t="s">
        <v>270</v>
      </c>
      <c r="CC295" s="230" t="s">
        <v>270</v>
      </c>
      <c r="CD295" s="230" t="s">
        <v>270</v>
      </c>
      <c r="CE295" s="230" t="s">
        <v>270</v>
      </c>
      <c r="CF295" s="230" t="s">
        <v>270</v>
      </c>
      <c r="CG295" s="230" t="s">
        <v>270</v>
      </c>
      <c r="CH295" s="230" t="s">
        <v>270</v>
      </c>
      <c r="CI295" s="230" t="s">
        <v>270</v>
      </c>
      <c r="CJ295" s="230" t="s">
        <v>270</v>
      </c>
      <c r="CK295" s="230" t="s">
        <v>270</v>
      </c>
      <c r="CL295" s="230" t="s">
        <v>270</v>
      </c>
      <c r="CM295" s="230" t="s">
        <v>270</v>
      </c>
      <c r="CN295" s="230" t="s">
        <v>270</v>
      </c>
      <c r="CO295" s="230" t="s">
        <v>270</v>
      </c>
      <c r="CP295" s="230" t="s">
        <v>270</v>
      </c>
      <c r="CQ295" s="230" t="s">
        <v>270</v>
      </c>
      <c r="CR295" s="230" t="s">
        <v>270</v>
      </c>
      <c r="CS295" s="230" t="s">
        <v>270</v>
      </c>
      <c r="CT295" s="230" t="s">
        <v>270</v>
      </c>
      <c r="CU295" s="230" t="s">
        <v>270</v>
      </c>
      <c r="CV295" s="230" t="s">
        <v>270</v>
      </c>
      <c r="CW295" s="230" t="s">
        <v>270</v>
      </c>
      <c r="CX295" s="230" t="s">
        <v>270</v>
      </c>
      <c r="CY295" s="230" t="s">
        <v>270</v>
      </c>
      <c r="CZ295" s="230" t="s">
        <v>270</v>
      </c>
      <c r="DA295" s="230" t="s">
        <v>270</v>
      </c>
      <c r="DB295" s="230" t="s">
        <v>270</v>
      </c>
      <c r="DC295" s="230" t="s">
        <v>270</v>
      </c>
      <c r="DD295" s="230" t="s">
        <v>270</v>
      </c>
      <c r="DE295" s="230" t="s">
        <v>270</v>
      </c>
      <c r="DF295" s="230" t="s">
        <v>270</v>
      </c>
      <c r="DG295" s="230" t="s">
        <v>270</v>
      </c>
      <c r="DH295" s="230" t="s">
        <v>270</v>
      </c>
      <c r="DI295" s="230" t="s">
        <v>270</v>
      </c>
      <c r="DJ295" s="230" t="s">
        <v>270</v>
      </c>
      <c r="DK295" s="230" t="s">
        <v>270</v>
      </c>
      <c r="DL295" s="230" t="s">
        <v>270</v>
      </c>
      <c r="DM295" s="230" t="s">
        <v>270</v>
      </c>
      <c r="DN295" s="230" t="s">
        <v>270</v>
      </c>
      <c r="DO295" s="230" t="s">
        <v>270</v>
      </c>
      <c r="DP295" s="230" t="s">
        <v>270</v>
      </c>
      <c r="DQ295" s="230" t="s">
        <v>270</v>
      </c>
      <c r="DR295" s="230" t="s">
        <v>270</v>
      </c>
      <c r="DS295" s="230" t="s">
        <v>270</v>
      </c>
      <c r="DT295" s="230" t="s">
        <v>270</v>
      </c>
      <c r="DU295" s="230" t="s">
        <v>270</v>
      </c>
      <c r="DV295" s="230" t="s">
        <v>270</v>
      </c>
      <c r="DW295" s="230" t="s">
        <v>270</v>
      </c>
      <c r="DX295" s="230" t="s">
        <v>270</v>
      </c>
      <c r="DY295" s="230" t="s">
        <v>270</v>
      </c>
      <c r="DZ295" s="230" t="s">
        <v>270</v>
      </c>
      <c r="EA295" s="230" t="s">
        <v>270</v>
      </c>
      <c r="EB295" s="230" t="s">
        <v>270</v>
      </c>
      <c r="EC295" s="230" t="s">
        <v>270</v>
      </c>
      <c r="ED295" s="230" t="s">
        <v>270</v>
      </c>
      <c r="EE295" s="230" t="s">
        <v>270</v>
      </c>
      <c r="EF295" s="230" t="s">
        <v>270</v>
      </c>
      <c r="EG295" s="230" t="s">
        <v>270</v>
      </c>
      <c r="EH295" s="230" t="s">
        <v>270</v>
      </c>
      <c r="EI295" s="230" t="s">
        <v>270</v>
      </c>
      <c r="EJ295" s="230" t="s">
        <v>270</v>
      </c>
      <c r="EK295" s="230" t="s">
        <v>270</v>
      </c>
      <c r="EL295" s="230" t="s">
        <v>270</v>
      </c>
      <c r="EM295" s="230" t="s">
        <v>270</v>
      </c>
      <c r="EN295" s="230" t="s">
        <v>270</v>
      </c>
      <c r="EO295" s="230" t="s">
        <v>270</v>
      </c>
      <c r="EP295" s="230" t="s">
        <v>270</v>
      </c>
      <c r="EQ295" s="230" t="s">
        <v>270</v>
      </c>
      <c r="ER295" s="230" t="s">
        <v>270</v>
      </c>
      <c r="ES295" s="230" t="s">
        <v>299</v>
      </c>
      <c r="ET295" s="230" t="s">
        <v>270</v>
      </c>
      <c r="EU295" s="230" t="s">
        <v>270</v>
      </c>
      <c r="EV295" s="230" t="s">
        <v>270</v>
      </c>
      <c r="EW295" s="230" t="s">
        <v>270</v>
      </c>
      <c r="EX295" s="230" t="s">
        <v>270</v>
      </c>
      <c r="EY295" s="230" t="s">
        <v>270</v>
      </c>
      <c r="EZ295" s="230" t="s">
        <v>270</v>
      </c>
      <c r="FA295" s="230" t="s">
        <v>270</v>
      </c>
      <c r="FB295" s="230" t="s">
        <v>270</v>
      </c>
      <c r="FC295" s="230" t="s">
        <v>270</v>
      </c>
      <c r="FD295" s="230" t="s">
        <v>270</v>
      </c>
      <c r="FE295" s="230" t="s">
        <v>270</v>
      </c>
      <c r="FF295" s="230" t="s">
        <v>270</v>
      </c>
      <c r="FG295" s="230" t="s">
        <v>270</v>
      </c>
      <c r="FH295" s="230" t="s">
        <v>270</v>
      </c>
      <c r="FI295" s="230" t="s">
        <v>270</v>
      </c>
      <c r="FJ295" s="230" t="s">
        <v>270</v>
      </c>
      <c r="FK295" s="230" t="s">
        <v>270</v>
      </c>
      <c r="FL295" s="230" t="s">
        <v>270</v>
      </c>
      <c r="FM295" s="230" t="s">
        <v>270</v>
      </c>
      <c r="FN295" s="230" t="s">
        <v>270</v>
      </c>
      <c r="FO295" s="230" t="s">
        <v>270</v>
      </c>
      <c r="FP295" s="230" t="s">
        <v>270</v>
      </c>
      <c r="FQ295" s="230" t="s">
        <v>270</v>
      </c>
      <c r="FR295" s="230" t="s">
        <v>270</v>
      </c>
      <c r="FS295" s="230" t="s">
        <v>270</v>
      </c>
      <c r="FT295" s="230" t="s">
        <v>270</v>
      </c>
      <c r="FU295" s="230" t="s">
        <v>270</v>
      </c>
      <c r="FV295" s="230" t="s">
        <v>270</v>
      </c>
      <c r="FW295" s="230" t="s">
        <v>270</v>
      </c>
      <c r="FX295" s="230" t="s">
        <v>270</v>
      </c>
      <c r="FY295" s="230" t="s">
        <v>270</v>
      </c>
      <c r="FZ295" s="230" t="s">
        <v>270</v>
      </c>
      <c r="GA295" s="230" t="s">
        <v>270</v>
      </c>
      <c r="GB295" s="230" t="s">
        <v>270</v>
      </c>
      <c r="GC295" s="230" t="s">
        <v>270</v>
      </c>
      <c r="GD295" s="230" t="s">
        <v>270</v>
      </c>
      <c r="GE295" s="230" t="s">
        <v>270</v>
      </c>
      <c r="GF295" s="230" t="s">
        <v>270</v>
      </c>
      <c r="GG295" s="230" t="s">
        <v>270</v>
      </c>
      <c r="GH295" s="230" t="s">
        <v>270</v>
      </c>
      <c r="GI295" s="230" t="s">
        <v>270</v>
      </c>
      <c r="GJ295" s="230" t="s">
        <v>270</v>
      </c>
      <c r="GK295" s="230" t="s">
        <v>270</v>
      </c>
      <c r="GL295" s="230" t="s">
        <v>270</v>
      </c>
      <c r="GM295" s="230" t="s">
        <v>270</v>
      </c>
      <c r="GN295" s="230" t="s">
        <v>270</v>
      </c>
      <c r="GO295" s="230" t="s">
        <v>270</v>
      </c>
      <c r="GP295" s="228"/>
      <c r="GQ295" s="229" cm="1">
        <f t="array" ref="GQ295">IF(OR(N295:ER295='Annex.1　DeclarationDesired'!$F$30),ROW(),"")</f>
        <v>295</v>
      </c>
      <c r="GR295" s="229"/>
    </row>
    <row r="296" spans="1:200" s="230" customFormat="1" ht="20.65" customHeight="1">
      <c r="A296" s="242" t="s">
        <v>1439</v>
      </c>
      <c r="B296" s="241" t="s">
        <v>1426</v>
      </c>
      <c r="C296" s="235" t="s">
        <v>537</v>
      </c>
      <c r="D296" s="235" t="s">
        <v>1440</v>
      </c>
      <c r="E296" s="235" t="s">
        <v>1441</v>
      </c>
      <c r="F296" s="235" t="s">
        <v>1442</v>
      </c>
      <c r="G296" s="235" t="s">
        <v>1430</v>
      </c>
      <c r="H296" s="235" t="s">
        <v>265</v>
      </c>
      <c r="I296" s="235" t="s">
        <v>1431</v>
      </c>
      <c r="J296" s="235" t="s">
        <v>265</v>
      </c>
      <c r="K296" s="235" t="s">
        <v>1431</v>
      </c>
      <c r="L296" s="235" t="s">
        <v>268</v>
      </c>
      <c r="M296" s="230" t="s">
        <v>269</v>
      </c>
      <c r="N296" s="230">
        <v>26030</v>
      </c>
      <c r="O296" s="230">
        <v>28010</v>
      </c>
      <c r="P296" s="230">
        <v>28030</v>
      </c>
      <c r="Q296" s="230">
        <v>32020</v>
      </c>
      <c r="BH296" s="230" t="s">
        <v>270</v>
      </c>
      <c r="BI296" s="230" t="s">
        <v>270</v>
      </c>
      <c r="BJ296" s="230" t="s">
        <v>270</v>
      </c>
      <c r="BK296" s="230" t="s">
        <v>270</v>
      </c>
      <c r="BL296" s="230" t="s">
        <v>270</v>
      </c>
      <c r="BM296" s="230" t="s">
        <v>270</v>
      </c>
      <c r="BN296" s="230" t="s">
        <v>270</v>
      </c>
      <c r="BO296" s="230" t="s">
        <v>270</v>
      </c>
      <c r="BP296" s="230" t="s">
        <v>270</v>
      </c>
      <c r="BQ296" s="230" t="s">
        <v>270</v>
      </c>
      <c r="BR296" s="230" t="s">
        <v>270</v>
      </c>
      <c r="BS296" s="230" t="s">
        <v>270</v>
      </c>
      <c r="BT296" s="230" t="s">
        <v>270</v>
      </c>
      <c r="BU296" s="230" t="s">
        <v>270</v>
      </c>
      <c r="BV296" s="230" t="s">
        <v>270</v>
      </c>
      <c r="BW296" s="230" t="s">
        <v>270</v>
      </c>
      <c r="BX296" s="230" t="s">
        <v>270</v>
      </c>
      <c r="BY296" s="230" t="s">
        <v>270</v>
      </c>
      <c r="BZ296" s="230" t="s">
        <v>270</v>
      </c>
      <c r="CA296" s="230" t="s">
        <v>270</v>
      </c>
      <c r="CB296" s="230" t="s">
        <v>270</v>
      </c>
      <c r="CC296" s="230" t="s">
        <v>270</v>
      </c>
      <c r="CD296" s="230" t="s">
        <v>270</v>
      </c>
      <c r="CE296" s="230" t="s">
        <v>270</v>
      </c>
      <c r="CF296" s="230" t="s">
        <v>270</v>
      </c>
      <c r="CG296" s="230" t="s">
        <v>270</v>
      </c>
      <c r="CH296" s="230" t="s">
        <v>270</v>
      </c>
      <c r="CI296" s="230" t="s">
        <v>270</v>
      </c>
      <c r="CJ296" s="230" t="s">
        <v>270</v>
      </c>
      <c r="CK296" s="230" t="s">
        <v>270</v>
      </c>
      <c r="CL296" s="230" t="s">
        <v>270</v>
      </c>
      <c r="CM296" s="230" t="s">
        <v>270</v>
      </c>
      <c r="CN296" s="230" t="s">
        <v>270</v>
      </c>
      <c r="CO296" s="230" t="s">
        <v>270</v>
      </c>
      <c r="CP296" s="230" t="s">
        <v>270</v>
      </c>
      <c r="CQ296" s="230" t="s">
        <v>270</v>
      </c>
      <c r="CR296" s="230" t="s">
        <v>270</v>
      </c>
      <c r="CS296" s="230" t="s">
        <v>270</v>
      </c>
      <c r="CT296" s="230" t="s">
        <v>270</v>
      </c>
      <c r="CU296" s="230" t="s">
        <v>270</v>
      </c>
      <c r="CV296" s="230" t="s">
        <v>270</v>
      </c>
      <c r="CW296" s="230" t="s">
        <v>270</v>
      </c>
      <c r="CX296" s="230" t="s">
        <v>270</v>
      </c>
      <c r="CY296" s="230" t="s">
        <v>270</v>
      </c>
      <c r="CZ296" s="230" t="s">
        <v>270</v>
      </c>
      <c r="DA296" s="230" t="s">
        <v>270</v>
      </c>
      <c r="DB296" s="230" t="s">
        <v>270</v>
      </c>
      <c r="DC296" s="230" t="s">
        <v>270</v>
      </c>
      <c r="DD296" s="230" t="s">
        <v>270</v>
      </c>
      <c r="DE296" s="230" t="s">
        <v>270</v>
      </c>
      <c r="DF296" s="230" t="s">
        <v>270</v>
      </c>
      <c r="DG296" s="230" t="s">
        <v>270</v>
      </c>
      <c r="DH296" s="230" t="s">
        <v>270</v>
      </c>
      <c r="DI296" s="230" t="s">
        <v>270</v>
      </c>
      <c r="DJ296" s="230" t="s">
        <v>270</v>
      </c>
      <c r="DK296" s="230" t="s">
        <v>270</v>
      </c>
      <c r="DL296" s="230" t="s">
        <v>270</v>
      </c>
      <c r="DM296" s="230" t="s">
        <v>270</v>
      </c>
      <c r="DN296" s="230" t="s">
        <v>270</v>
      </c>
      <c r="DO296" s="230" t="s">
        <v>270</v>
      </c>
      <c r="DP296" s="230" t="s">
        <v>270</v>
      </c>
      <c r="DQ296" s="230" t="s">
        <v>270</v>
      </c>
      <c r="DR296" s="230" t="s">
        <v>270</v>
      </c>
      <c r="DS296" s="230" t="s">
        <v>270</v>
      </c>
      <c r="DT296" s="230" t="s">
        <v>270</v>
      </c>
      <c r="DU296" s="230" t="s">
        <v>270</v>
      </c>
      <c r="DV296" s="230" t="s">
        <v>270</v>
      </c>
      <c r="DW296" s="230" t="s">
        <v>270</v>
      </c>
      <c r="DX296" s="230" t="s">
        <v>270</v>
      </c>
      <c r="DY296" s="230" t="s">
        <v>270</v>
      </c>
      <c r="DZ296" s="230" t="s">
        <v>270</v>
      </c>
      <c r="EA296" s="230" t="s">
        <v>270</v>
      </c>
      <c r="EB296" s="230" t="s">
        <v>270</v>
      </c>
      <c r="EC296" s="230" t="s">
        <v>270</v>
      </c>
      <c r="ED296" s="230" t="s">
        <v>270</v>
      </c>
      <c r="EE296" s="230" t="s">
        <v>270</v>
      </c>
      <c r="EF296" s="230" t="s">
        <v>270</v>
      </c>
      <c r="EG296" s="230" t="s">
        <v>270</v>
      </c>
      <c r="EH296" s="230" t="s">
        <v>270</v>
      </c>
      <c r="EI296" s="230" t="s">
        <v>270</v>
      </c>
      <c r="EJ296" s="230" t="s">
        <v>270</v>
      </c>
      <c r="EK296" s="230" t="s">
        <v>270</v>
      </c>
      <c r="EL296" s="230" t="s">
        <v>270</v>
      </c>
      <c r="EM296" s="230" t="s">
        <v>270</v>
      </c>
      <c r="EN296" s="230" t="s">
        <v>270</v>
      </c>
      <c r="EO296" s="230" t="s">
        <v>270</v>
      </c>
      <c r="EP296" s="230" t="s">
        <v>270</v>
      </c>
      <c r="EQ296" s="230" t="s">
        <v>270</v>
      </c>
      <c r="ER296" s="230" t="s">
        <v>270</v>
      </c>
      <c r="ES296" s="230" t="s">
        <v>303</v>
      </c>
      <c r="ET296" s="230" t="s">
        <v>318</v>
      </c>
      <c r="EU296" s="230" t="s">
        <v>507</v>
      </c>
      <c r="EV296" s="230" t="s">
        <v>270</v>
      </c>
      <c r="EW296" s="230" t="s">
        <v>270</v>
      </c>
      <c r="EX296" s="230" t="s">
        <v>270</v>
      </c>
      <c r="EY296" s="230" t="s">
        <v>270</v>
      </c>
      <c r="EZ296" s="230" t="s">
        <v>270</v>
      </c>
      <c r="FA296" s="230" t="s">
        <v>270</v>
      </c>
      <c r="FB296" s="230" t="s">
        <v>270</v>
      </c>
      <c r="FC296" s="230" t="s">
        <v>270</v>
      </c>
      <c r="FD296" s="230" t="s">
        <v>270</v>
      </c>
      <c r="FE296" s="230" t="s">
        <v>270</v>
      </c>
      <c r="FF296" s="230" t="s">
        <v>270</v>
      </c>
      <c r="FG296" s="230" t="s">
        <v>270</v>
      </c>
      <c r="FH296" s="230" t="s">
        <v>270</v>
      </c>
      <c r="FI296" s="230" t="s">
        <v>270</v>
      </c>
      <c r="FJ296" s="230" t="s">
        <v>270</v>
      </c>
      <c r="FK296" s="230" t="s">
        <v>270</v>
      </c>
      <c r="FL296" s="230" t="s">
        <v>270</v>
      </c>
      <c r="FM296" s="230" t="s">
        <v>270</v>
      </c>
      <c r="FN296" s="230" t="s">
        <v>270</v>
      </c>
      <c r="FO296" s="230" t="s">
        <v>270</v>
      </c>
      <c r="FP296" s="230" t="s">
        <v>270</v>
      </c>
      <c r="FQ296" s="230" t="s">
        <v>270</v>
      </c>
      <c r="FR296" s="230" t="s">
        <v>270</v>
      </c>
      <c r="FS296" s="230" t="s">
        <v>270</v>
      </c>
      <c r="FT296" s="230" t="s">
        <v>270</v>
      </c>
      <c r="FU296" s="230" t="s">
        <v>270</v>
      </c>
      <c r="FV296" s="230" t="s">
        <v>270</v>
      </c>
      <c r="FW296" s="230" t="s">
        <v>270</v>
      </c>
      <c r="FX296" s="230" t="s">
        <v>270</v>
      </c>
      <c r="FY296" s="230" t="s">
        <v>270</v>
      </c>
      <c r="FZ296" s="230" t="s">
        <v>270</v>
      </c>
      <c r="GA296" s="230" t="s">
        <v>270</v>
      </c>
      <c r="GB296" s="230" t="s">
        <v>270</v>
      </c>
      <c r="GC296" s="230" t="s">
        <v>270</v>
      </c>
      <c r="GD296" s="230" t="s">
        <v>270</v>
      </c>
      <c r="GE296" s="230" t="s">
        <v>270</v>
      </c>
      <c r="GF296" s="230" t="s">
        <v>270</v>
      </c>
      <c r="GG296" s="230" t="s">
        <v>270</v>
      </c>
      <c r="GH296" s="230" t="s">
        <v>270</v>
      </c>
      <c r="GI296" s="230" t="s">
        <v>270</v>
      </c>
      <c r="GJ296" s="230" t="s">
        <v>270</v>
      </c>
      <c r="GK296" s="230" t="s">
        <v>270</v>
      </c>
      <c r="GL296" s="230" t="s">
        <v>270</v>
      </c>
      <c r="GM296" s="230" t="s">
        <v>270</v>
      </c>
      <c r="GN296" s="230" t="s">
        <v>270</v>
      </c>
      <c r="GO296" s="230" t="s">
        <v>270</v>
      </c>
      <c r="GP296" s="228"/>
      <c r="GQ296" s="229" cm="1">
        <f t="array" ref="GQ296">IF(OR(N296:ER296='Annex.1　DeclarationDesired'!$F$30),ROW(),"")</f>
        <v>296</v>
      </c>
      <c r="GR296" s="229"/>
    </row>
    <row r="297" spans="1:200" s="230" customFormat="1" ht="20.65" customHeight="1">
      <c r="A297" s="242" t="s">
        <v>1443</v>
      </c>
      <c r="B297" s="241" t="s">
        <v>1426</v>
      </c>
      <c r="C297" s="235" t="s">
        <v>537</v>
      </c>
      <c r="D297" s="235" t="s">
        <v>1444</v>
      </c>
      <c r="E297" s="235" t="s">
        <v>1445</v>
      </c>
      <c r="F297" s="235" t="s">
        <v>1446</v>
      </c>
      <c r="G297" s="235" t="s">
        <v>1430</v>
      </c>
      <c r="H297" s="235" t="s">
        <v>265</v>
      </c>
      <c r="I297" s="235" t="s">
        <v>1431</v>
      </c>
      <c r="J297" s="235" t="s">
        <v>265</v>
      </c>
      <c r="K297" s="235" t="s">
        <v>1431</v>
      </c>
      <c r="L297" s="235" t="s">
        <v>268</v>
      </c>
      <c r="M297" s="230" t="s">
        <v>269</v>
      </c>
      <c r="N297" s="230">
        <v>60060</v>
      </c>
      <c r="BH297" s="230" t="s">
        <v>270</v>
      </c>
      <c r="BI297" s="230" t="s">
        <v>270</v>
      </c>
      <c r="BJ297" s="230" t="s">
        <v>270</v>
      </c>
      <c r="BK297" s="230" t="s">
        <v>270</v>
      </c>
      <c r="BL297" s="230" t="s">
        <v>270</v>
      </c>
      <c r="BM297" s="230" t="s">
        <v>270</v>
      </c>
      <c r="BN297" s="230" t="s">
        <v>270</v>
      </c>
      <c r="BO297" s="230" t="s">
        <v>270</v>
      </c>
      <c r="BP297" s="230" t="s">
        <v>270</v>
      </c>
      <c r="BQ297" s="230" t="s">
        <v>270</v>
      </c>
      <c r="BR297" s="230" t="s">
        <v>270</v>
      </c>
      <c r="BS297" s="230" t="s">
        <v>270</v>
      </c>
      <c r="BT297" s="230" t="s">
        <v>270</v>
      </c>
      <c r="BU297" s="230" t="s">
        <v>270</v>
      </c>
      <c r="BV297" s="230" t="s">
        <v>270</v>
      </c>
      <c r="BW297" s="230" t="s">
        <v>270</v>
      </c>
      <c r="BX297" s="230" t="s">
        <v>270</v>
      </c>
      <c r="BY297" s="230" t="s">
        <v>270</v>
      </c>
      <c r="BZ297" s="230" t="s">
        <v>270</v>
      </c>
      <c r="CA297" s="230" t="s">
        <v>270</v>
      </c>
      <c r="CB297" s="230" t="s">
        <v>270</v>
      </c>
      <c r="CC297" s="230" t="s">
        <v>270</v>
      </c>
      <c r="CD297" s="230" t="s">
        <v>270</v>
      </c>
      <c r="CE297" s="230" t="s">
        <v>270</v>
      </c>
      <c r="CF297" s="230" t="s">
        <v>270</v>
      </c>
      <c r="CG297" s="230" t="s">
        <v>270</v>
      </c>
      <c r="CH297" s="230" t="s">
        <v>270</v>
      </c>
      <c r="CI297" s="230" t="s">
        <v>270</v>
      </c>
      <c r="CJ297" s="230" t="s">
        <v>270</v>
      </c>
      <c r="CK297" s="230" t="s">
        <v>270</v>
      </c>
      <c r="CL297" s="230" t="s">
        <v>270</v>
      </c>
      <c r="CM297" s="230" t="s">
        <v>270</v>
      </c>
      <c r="CN297" s="230" t="s">
        <v>270</v>
      </c>
      <c r="CO297" s="230" t="s">
        <v>270</v>
      </c>
      <c r="CP297" s="230" t="s">
        <v>270</v>
      </c>
      <c r="CQ297" s="230" t="s">
        <v>270</v>
      </c>
      <c r="CR297" s="230" t="s">
        <v>270</v>
      </c>
      <c r="CS297" s="230" t="s">
        <v>270</v>
      </c>
      <c r="CT297" s="230" t="s">
        <v>270</v>
      </c>
      <c r="CU297" s="230" t="s">
        <v>270</v>
      </c>
      <c r="CV297" s="230" t="s">
        <v>270</v>
      </c>
      <c r="CW297" s="230" t="s">
        <v>270</v>
      </c>
      <c r="CX297" s="230" t="s">
        <v>270</v>
      </c>
      <c r="CY297" s="230" t="s">
        <v>270</v>
      </c>
      <c r="CZ297" s="230" t="s">
        <v>270</v>
      </c>
      <c r="DA297" s="230" t="s">
        <v>270</v>
      </c>
      <c r="DB297" s="230" t="s">
        <v>270</v>
      </c>
      <c r="DC297" s="230" t="s">
        <v>270</v>
      </c>
      <c r="DD297" s="230" t="s">
        <v>270</v>
      </c>
      <c r="DE297" s="230" t="s">
        <v>270</v>
      </c>
      <c r="DF297" s="230" t="s">
        <v>270</v>
      </c>
      <c r="DG297" s="230" t="s">
        <v>270</v>
      </c>
      <c r="DH297" s="230" t="s">
        <v>270</v>
      </c>
      <c r="DI297" s="230" t="s">
        <v>270</v>
      </c>
      <c r="DJ297" s="230" t="s">
        <v>270</v>
      </c>
      <c r="DK297" s="230" t="s">
        <v>270</v>
      </c>
      <c r="DL297" s="230" t="s">
        <v>270</v>
      </c>
      <c r="DM297" s="230" t="s">
        <v>270</v>
      </c>
      <c r="DN297" s="230" t="s">
        <v>270</v>
      </c>
      <c r="DO297" s="230" t="s">
        <v>270</v>
      </c>
      <c r="DP297" s="230" t="s">
        <v>270</v>
      </c>
      <c r="DQ297" s="230" t="s">
        <v>270</v>
      </c>
      <c r="DR297" s="230" t="s">
        <v>270</v>
      </c>
      <c r="DS297" s="230" t="s">
        <v>270</v>
      </c>
      <c r="DT297" s="230" t="s">
        <v>270</v>
      </c>
      <c r="DU297" s="230" t="s">
        <v>270</v>
      </c>
      <c r="DV297" s="230" t="s">
        <v>270</v>
      </c>
      <c r="DW297" s="230" t="s">
        <v>270</v>
      </c>
      <c r="DX297" s="230" t="s">
        <v>270</v>
      </c>
      <c r="DY297" s="230" t="s">
        <v>270</v>
      </c>
      <c r="DZ297" s="230" t="s">
        <v>270</v>
      </c>
      <c r="EA297" s="230" t="s">
        <v>270</v>
      </c>
      <c r="EB297" s="230" t="s">
        <v>270</v>
      </c>
      <c r="EC297" s="230" t="s">
        <v>270</v>
      </c>
      <c r="ED297" s="230" t="s">
        <v>270</v>
      </c>
      <c r="EE297" s="230" t="s">
        <v>270</v>
      </c>
      <c r="EF297" s="230" t="s">
        <v>270</v>
      </c>
      <c r="EG297" s="230" t="s">
        <v>270</v>
      </c>
      <c r="EH297" s="230" t="s">
        <v>270</v>
      </c>
      <c r="EI297" s="230" t="s">
        <v>270</v>
      </c>
      <c r="EJ297" s="230" t="s">
        <v>270</v>
      </c>
      <c r="EK297" s="230" t="s">
        <v>270</v>
      </c>
      <c r="EL297" s="230" t="s">
        <v>270</v>
      </c>
      <c r="EM297" s="230" t="s">
        <v>270</v>
      </c>
      <c r="EN297" s="230" t="s">
        <v>270</v>
      </c>
      <c r="EO297" s="230" t="s">
        <v>270</v>
      </c>
      <c r="EP297" s="230" t="s">
        <v>270</v>
      </c>
      <c r="EQ297" s="230" t="s">
        <v>270</v>
      </c>
      <c r="ER297" s="230" t="s">
        <v>270</v>
      </c>
      <c r="ES297" s="230" t="s">
        <v>287</v>
      </c>
      <c r="ET297" s="230" t="s">
        <v>270</v>
      </c>
      <c r="EU297" s="230" t="s">
        <v>270</v>
      </c>
      <c r="EV297" s="230" t="s">
        <v>270</v>
      </c>
      <c r="EW297" s="230" t="s">
        <v>270</v>
      </c>
      <c r="EX297" s="230" t="s">
        <v>270</v>
      </c>
      <c r="EY297" s="230" t="s">
        <v>270</v>
      </c>
      <c r="EZ297" s="230" t="s">
        <v>270</v>
      </c>
      <c r="FA297" s="230" t="s">
        <v>270</v>
      </c>
      <c r="FB297" s="230" t="s">
        <v>270</v>
      </c>
      <c r="FC297" s="230" t="s">
        <v>270</v>
      </c>
      <c r="FD297" s="230" t="s">
        <v>270</v>
      </c>
      <c r="FE297" s="230" t="s">
        <v>270</v>
      </c>
      <c r="FF297" s="230" t="s">
        <v>270</v>
      </c>
      <c r="FG297" s="230" t="s">
        <v>270</v>
      </c>
      <c r="FH297" s="230" t="s">
        <v>270</v>
      </c>
      <c r="FI297" s="230" t="s">
        <v>270</v>
      </c>
      <c r="FJ297" s="230" t="s">
        <v>270</v>
      </c>
      <c r="FK297" s="230" t="s">
        <v>270</v>
      </c>
      <c r="FL297" s="230" t="s">
        <v>270</v>
      </c>
      <c r="FM297" s="230" t="s">
        <v>270</v>
      </c>
      <c r="FN297" s="230" t="s">
        <v>270</v>
      </c>
      <c r="FO297" s="230" t="s">
        <v>270</v>
      </c>
      <c r="FP297" s="230" t="s">
        <v>270</v>
      </c>
      <c r="FQ297" s="230" t="s">
        <v>270</v>
      </c>
      <c r="FR297" s="230" t="s">
        <v>270</v>
      </c>
      <c r="FS297" s="230" t="s">
        <v>270</v>
      </c>
      <c r="FT297" s="230" t="s">
        <v>270</v>
      </c>
      <c r="FU297" s="230" t="s">
        <v>270</v>
      </c>
      <c r="FV297" s="230" t="s">
        <v>270</v>
      </c>
      <c r="FW297" s="230" t="s">
        <v>270</v>
      </c>
      <c r="FX297" s="230" t="s">
        <v>270</v>
      </c>
      <c r="FY297" s="230" t="s">
        <v>270</v>
      </c>
      <c r="FZ297" s="230" t="s">
        <v>270</v>
      </c>
      <c r="GA297" s="230" t="s">
        <v>270</v>
      </c>
      <c r="GB297" s="230" t="s">
        <v>270</v>
      </c>
      <c r="GC297" s="230" t="s">
        <v>270</v>
      </c>
      <c r="GD297" s="230" t="s">
        <v>270</v>
      </c>
      <c r="GE297" s="230" t="s">
        <v>270</v>
      </c>
      <c r="GF297" s="230" t="s">
        <v>270</v>
      </c>
      <c r="GG297" s="230" t="s">
        <v>270</v>
      </c>
      <c r="GH297" s="230" t="s">
        <v>270</v>
      </c>
      <c r="GI297" s="230" t="s">
        <v>270</v>
      </c>
      <c r="GJ297" s="230" t="s">
        <v>270</v>
      </c>
      <c r="GK297" s="230" t="s">
        <v>270</v>
      </c>
      <c r="GL297" s="230" t="s">
        <v>270</v>
      </c>
      <c r="GM297" s="230" t="s">
        <v>270</v>
      </c>
      <c r="GN297" s="230" t="s">
        <v>270</v>
      </c>
      <c r="GO297" s="230" t="s">
        <v>270</v>
      </c>
      <c r="GP297" s="228"/>
      <c r="GQ297" s="229" cm="1">
        <f t="array" ref="GQ297">IF(OR(N297:ER297='Annex.1　DeclarationDesired'!$F$30),ROW(),"")</f>
        <v>297</v>
      </c>
      <c r="GR297" s="229"/>
    </row>
    <row r="298" spans="1:200" s="230" customFormat="1" ht="20.65" customHeight="1">
      <c r="A298" s="242" t="s">
        <v>1447</v>
      </c>
      <c r="B298" s="241" t="s">
        <v>1426</v>
      </c>
      <c r="C298" s="235" t="s">
        <v>537</v>
      </c>
      <c r="D298" s="235" t="s">
        <v>1444</v>
      </c>
      <c r="E298" s="235" t="s">
        <v>1448</v>
      </c>
      <c r="F298" s="235" t="s">
        <v>1449</v>
      </c>
      <c r="G298" s="235" t="s">
        <v>1430</v>
      </c>
      <c r="H298" s="235" t="s">
        <v>265</v>
      </c>
      <c r="I298" s="235" t="s">
        <v>1431</v>
      </c>
      <c r="J298" s="235" t="s">
        <v>265</v>
      </c>
      <c r="K298" s="235" t="s">
        <v>1431</v>
      </c>
      <c r="L298" s="235" t="s">
        <v>268</v>
      </c>
      <c r="M298" s="230" t="s">
        <v>269</v>
      </c>
      <c r="N298" s="230">
        <v>60040</v>
      </c>
      <c r="BH298" s="230" t="s">
        <v>270</v>
      </c>
      <c r="BI298" s="230" t="s">
        <v>270</v>
      </c>
      <c r="BJ298" s="230" t="s">
        <v>270</v>
      </c>
      <c r="BK298" s="230" t="s">
        <v>270</v>
      </c>
      <c r="BL298" s="230" t="s">
        <v>270</v>
      </c>
      <c r="BM298" s="230" t="s">
        <v>270</v>
      </c>
      <c r="BN298" s="230" t="s">
        <v>270</v>
      </c>
      <c r="BO298" s="230" t="s">
        <v>270</v>
      </c>
      <c r="BP298" s="230" t="s">
        <v>270</v>
      </c>
      <c r="BQ298" s="230" t="s">
        <v>270</v>
      </c>
      <c r="BR298" s="230" t="s">
        <v>270</v>
      </c>
      <c r="BS298" s="230" t="s">
        <v>270</v>
      </c>
      <c r="BT298" s="230" t="s">
        <v>270</v>
      </c>
      <c r="BU298" s="230" t="s">
        <v>270</v>
      </c>
      <c r="BV298" s="230" t="s">
        <v>270</v>
      </c>
      <c r="BW298" s="230" t="s">
        <v>270</v>
      </c>
      <c r="BX298" s="230" t="s">
        <v>270</v>
      </c>
      <c r="BY298" s="230" t="s">
        <v>270</v>
      </c>
      <c r="BZ298" s="230" t="s">
        <v>270</v>
      </c>
      <c r="CA298" s="230" t="s">
        <v>270</v>
      </c>
      <c r="CB298" s="230" t="s">
        <v>270</v>
      </c>
      <c r="CC298" s="230" t="s">
        <v>270</v>
      </c>
      <c r="CD298" s="230" t="s">
        <v>270</v>
      </c>
      <c r="CE298" s="230" t="s">
        <v>270</v>
      </c>
      <c r="CF298" s="230" t="s">
        <v>270</v>
      </c>
      <c r="CG298" s="230" t="s">
        <v>270</v>
      </c>
      <c r="CH298" s="230" t="s">
        <v>270</v>
      </c>
      <c r="CI298" s="230" t="s">
        <v>270</v>
      </c>
      <c r="CJ298" s="230" t="s">
        <v>270</v>
      </c>
      <c r="CK298" s="230" t="s">
        <v>270</v>
      </c>
      <c r="CL298" s="230" t="s">
        <v>270</v>
      </c>
      <c r="CM298" s="230" t="s">
        <v>270</v>
      </c>
      <c r="CN298" s="230" t="s">
        <v>270</v>
      </c>
      <c r="CO298" s="230" t="s">
        <v>270</v>
      </c>
      <c r="CP298" s="230" t="s">
        <v>270</v>
      </c>
      <c r="CQ298" s="230" t="s">
        <v>270</v>
      </c>
      <c r="CR298" s="230" t="s">
        <v>270</v>
      </c>
      <c r="CS298" s="230" t="s">
        <v>270</v>
      </c>
      <c r="CT298" s="230" t="s">
        <v>270</v>
      </c>
      <c r="CU298" s="230" t="s">
        <v>270</v>
      </c>
      <c r="CV298" s="230" t="s">
        <v>270</v>
      </c>
      <c r="CW298" s="230" t="s">
        <v>270</v>
      </c>
      <c r="CX298" s="230" t="s">
        <v>270</v>
      </c>
      <c r="CY298" s="230" t="s">
        <v>270</v>
      </c>
      <c r="CZ298" s="230" t="s">
        <v>270</v>
      </c>
      <c r="DA298" s="230" t="s">
        <v>270</v>
      </c>
      <c r="DB298" s="230" t="s">
        <v>270</v>
      </c>
      <c r="DC298" s="230" t="s">
        <v>270</v>
      </c>
      <c r="DD298" s="230" t="s">
        <v>270</v>
      </c>
      <c r="DE298" s="230" t="s">
        <v>270</v>
      </c>
      <c r="DF298" s="230" t="s">
        <v>270</v>
      </c>
      <c r="DG298" s="230" t="s">
        <v>270</v>
      </c>
      <c r="DH298" s="230" t="s">
        <v>270</v>
      </c>
      <c r="DI298" s="230" t="s">
        <v>270</v>
      </c>
      <c r="DJ298" s="230" t="s">
        <v>270</v>
      </c>
      <c r="DK298" s="230" t="s">
        <v>270</v>
      </c>
      <c r="DL298" s="230" t="s">
        <v>270</v>
      </c>
      <c r="DM298" s="230" t="s">
        <v>270</v>
      </c>
      <c r="DN298" s="230" t="s">
        <v>270</v>
      </c>
      <c r="DO298" s="230" t="s">
        <v>270</v>
      </c>
      <c r="DP298" s="230" t="s">
        <v>270</v>
      </c>
      <c r="DQ298" s="230" t="s">
        <v>270</v>
      </c>
      <c r="DR298" s="230" t="s">
        <v>270</v>
      </c>
      <c r="DS298" s="230" t="s">
        <v>270</v>
      </c>
      <c r="DT298" s="230" t="s">
        <v>270</v>
      </c>
      <c r="DU298" s="230" t="s">
        <v>270</v>
      </c>
      <c r="DV298" s="230" t="s">
        <v>270</v>
      </c>
      <c r="DW298" s="230" t="s">
        <v>270</v>
      </c>
      <c r="DX298" s="230" t="s">
        <v>270</v>
      </c>
      <c r="DY298" s="230" t="s">
        <v>270</v>
      </c>
      <c r="DZ298" s="230" t="s">
        <v>270</v>
      </c>
      <c r="EA298" s="230" t="s">
        <v>270</v>
      </c>
      <c r="EB298" s="230" t="s">
        <v>270</v>
      </c>
      <c r="EC298" s="230" t="s">
        <v>270</v>
      </c>
      <c r="ED298" s="230" t="s">
        <v>270</v>
      </c>
      <c r="EE298" s="230" t="s">
        <v>270</v>
      </c>
      <c r="EF298" s="230" t="s">
        <v>270</v>
      </c>
      <c r="EG298" s="230" t="s">
        <v>270</v>
      </c>
      <c r="EH298" s="230" t="s">
        <v>270</v>
      </c>
      <c r="EI298" s="230" t="s">
        <v>270</v>
      </c>
      <c r="EJ298" s="230" t="s">
        <v>270</v>
      </c>
      <c r="EK298" s="230" t="s">
        <v>270</v>
      </c>
      <c r="EL298" s="230" t="s">
        <v>270</v>
      </c>
      <c r="EM298" s="230" t="s">
        <v>270</v>
      </c>
      <c r="EN298" s="230" t="s">
        <v>270</v>
      </c>
      <c r="EO298" s="230" t="s">
        <v>270</v>
      </c>
      <c r="EP298" s="230" t="s">
        <v>270</v>
      </c>
      <c r="EQ298" s="230" t="s">
        <v>270</v>
      </c>
      <c r="ER298" s="230" t="s">
        <v>270</v>
      </c>
      <c r="ES298" s="230" t="s">
        <v>287</v>
      </c>
      <c r="ET298" s="230" t="s">
        <v>270</v>
      </c>
      <c r="EU298" s="230" t="s">
        <v>270</v>
      </c>
      <c r="EV298" s="230" t="s">
        <v>270</v>
      </c>
      <c r="EW298" s="230" t="s">
        <v>270</v>
      </c>
      <c r="EX298" s="230" t="s">
        <v>270</v>
      </c>
      <c r="EY298" s="230" t="s">
        <v>270</v>
      </c>
      <c r="EZ298" s="230" t="s">
        <v>270</v>
      </c>
      <c r="FA298" s="230" t="s">
        <v>270</v>
      </c>
      <c r="FB298" s="230" t="s">
        <v>270</v>
      </c>
      <c r="FC298" s="230" t="s">
        <v>270</v>
      </c>
      <c r="FD298" s="230" t="s">
        <v>270</v>
      </c>
      <c r="FE298" s="230" t="s">
        <v>270</v>
      </c>
      <c r="FF298" s="230" t="s">
        <v>270</v>
      </c>
      <c r="FG298" s="230" t="s">
        <v>270</v>
      </c>
      <c r="FH298" s="230" t="s">
        <v>270</v>
      </c>
      <c r="FI298" s="230" t="s">
        <v>270</v>
      </c>
      <c r="FJ298" s="230" t="s">
        <v>270</v>
      </c>
      <c r="FK298" s="230" t="s">
        <v>270</v>
      </c>
      <c r="FL298" s="230" t="s">
        <v>270</v>
      </c>
      <c r="FM298" s="230" t="s">
        <v>270</v>
      </c>
      <c r="FN298" s="230" t="s">
        <v>270</v>
      </c>
      <c r="FO298" s="230" t="s">
        <v>270</v>
      </c>
      <c r="FP298" s="230" t="s">
        <v>270</v>
      </c>
      <c r="FQ298" s="230" t="s">
        <v>270</v>
      </c>
      <c r="FR298" s="230" t="s">
        <v>270</v>
      </c>
      <c r="FS298" s="230" t="s">
        <v>270</v>
      </c>
      <c r="FT298" s="230" t="s">
        <v>270</v>
      </c>
      <c r="FU298" s="230" t="s">
        <v>270</v>
      </c>
      <c r="FV298" s="230" t="s">
        <v>270</v>
      </c>
      <c r="FW298" s="230" t="s">
        <v>270</v>
      </c>
      <c r="FX298" s="230" t="s">
        <v>270</v>
      </c>
      <c r="FY298" s="230" t="s">
        <v>270</v>
      </c>
      <c r="FZ298" s="230" t="s">
        <v>270</v>
      </c>
      <c r="GA298" s="230" t="s">
        <v>270</v>
      </c>
      <c r="GB298" s="230" t="s">
        <v>270</v>
      </c>
      <c r="GC298" s="230" t="s">
        <v>270</v>
      </c>
      <c r="GD298" s="230" t="s">
        <v>270</v>
      </c>
      <c r="GE298" s="230" t="s">
        <v>270</v>
      </c>
      <c r="GF298" s="230" t="s">
        <v>270</v>
      </c>
      <c r="GG298" s="230" t="s">
        <v>270</v>
      </c>
      <c r="GH298" s="230" t="s">
        <v>270</v>
      </c>
      <c r="GI298" s="230" t="s">
        <v>270</v>
      </c>
      <c r="GJ298" s="230" t="s">
        <v>270</v>
      </c>
      <c r="GK298" s="230" t="s">
        <v>270</v>
      </c>
      <c r="GL298" s="230" t="s">
        <v>270</v>
      </c>
      <c r="GM298" s="230" t="s">
        <v>270</v>
      </c>
      <c r="GN298" s="230" t="s">
        <v>270</v>
      </c>
      <c r="GO298" s="230" t="s">
        <v>270</v>
      </c>
      <c r="GP298" s="228"/>
      <c r="GQ298" s="229" cm="1">
        <f t="array" ref="GQ298">IF(OR(N298:ER298='Annex.1　DeclarationDesired'!$F$30),ROW(),"")</f>
        <v>298</v>
      </c>
      <c r="GR298" s="229"/>
    </row>
    <row r="299" spans="1:200" s="230" customFormat="1" ht="20.65" customHeight="1">
      <c r="A299" s="242" t="s">
        <v>1450</v>
      </c>
      <c r="B299" s="241" t="s">
        <v>1426</v>
      </c>
      <c r="C299" s="235" t="s">
        <v>537</v>
      </c>
      <c r="D299" s="235" t="s">
        <v>1444</v>
      </c>
      <c r="E299" s="235" t="s">
        <v>1451</v>
      </c>
      <c r="F299" s="235" t="s">
        <v>1452</v>
      </c>
      <c r="G299" s="235" t="s">
        <v>1430</v>
      </c>
      <c r="H299" s="235" t="s">
        <v>265</v>
      </c>
      <c r="I299" s="235" t="s">
        <v>1431</v>
      </c>
      <c r="J299" s="235" t="s">
        <v>265</v>
      </c>
      <c r="K299" s="235" t="s">
        <v>1431</v>
      </c>
      <c r="L299" s="235" t="s">
        <v>268</v>
      </c>
      <c r="M299" s="230" t="s">
        <v>269</v>
      </c>
      <c r="N299" s="230">
        <v>60100</v>
      </c>
      <c r="BH299" s="230" t="s">
        <v>270</v>
      </c>
      <c r="BI299" s="230" t="s">
        <v>270</v>
      </c>
      <c r="BJ299" s="230" t="s">
        <v>270</v>
      </c>
      <c r="BK299" s="230" t="s">
        <v>270</v>
      </c>
      <c r="BL299" s="230" t="s">
        <v>270</v>
      </c>
      <c r="BM299" s="230" t="s">
        <v>270</v>
      </c>
      <c r="BN299" s="230" t="s">
        <v>270</v>
      </c>
      <c r="BO299" s="230" t="s">
        <v>270</v>
      </c>
      <c r="BP299" s="230" t="s">
        <v>270</v>
      </c>
      <c r="BQ299" s="230" t="s">
        <v>270</v>
      </c>
      <c r="BR299" s="230" t="s">
        <v>270</v>
      </c>
      <c r="BS299" s="230" t="s">
        <v>270</v>
      </c>
      <c r="BT299" s="230" t="s">
        <v>270</v>
      </c>
      <c r="BU299" s="230" t="s">
        <v>270</v>
      </c>
      <c r="BV299" s="230" t="s">
        <v>270</v>
      </c>
      <c r="BW299" s="230" t="s">
        <v>270</v>
      </c>
      <c r="BX299" s="230" t="s">
        <v>270</v>
      </c>
      <c r="BY299" s="230" t="s">
        <v>270</v>
      </c>
      <c r="BZ299" s="230" t="s">
        <v>270</v>
      </c>
      <c r="CA299" s="230" t="s">
        <v>270</v>
      </c>
      <c r="CB299" s="230" t="s">
        <v>270</v>
      </c>
      <c r="CC299" s="230" t="s">
        <v>270</v>
      </c>
      <c r="CD299" s="230" t="s">
        <v>270</v>
      </c>
      <c r="CE299" s="230" t="s">
        <v>270</v>
      </c>
      <c r="CF299" s="230" t="s">
        <v>270</v>
      </c>
      <c r="CG299" s="230" t="s">
        <v>270</v>
      </c>
      <c r="CH299" s="230" t="s">
        <v>270</v>
      </c>
      <c r="CI299" s="230" t="s">
        <v>270</v>
      </c>
      <c r="CJ299" s="230" t="s">
        <v>270</v>
      </c>
      <c r="CK299" s="230" t="s">
        <v>270</v>
      </c>
      <c r="CL299" s="230" t="s">
        <v>270</v>
      </c>
      <c r="CM299" s="230" t="s">
        <v>270</v>
      </c>
      <c r="CN299" s="230" t="s">
        <v>270</v>
      </c>
      <c r="CO299" s="230" t="s">
        <v>270</v>
      </c>
      <c r="CP299" s="230" t="s">
        <v>270</v>
      </c>
      <c r="CQ299" s="230" t="s">
        <v>270</v>
      </c>
      <c r="CR299" s="230" t="s">
        <v>270</v>
      </c>
      <c r="CS299" s="230" t="s">
        <v>270</v>
      </c>
      <c r="CT299" s="230" t="s">
        <v>270</v>
      </c>
      <c r="CU299" s="230" t="s">
        <v>270</v>
      </c>
      <c r="CV299" s="230" t="s">
        <v>270</v>
      </c>
      <c r="CW299" s="230" t="s">
        <v>270</v>
      </c>
      <c r="CX299" s="230" t="s">
        <v>270</v>
      </c>
      <c r="CY299" s="230" t="s">
        <v>270</v>
      </c>
      <c r="CZ299" s="230" t="s">
        <v>270</v>
      </c>
      <c r="DA299" s="230" t="s">
        <v>270</v>
      </c>
      <c r="DB299" s="230" t="s">
        <v>270</v>
      </c>
      <c r="DC299" s="230" t="s">
        <v>270</v>
      </c>
      <c r="DD299" s="230" t="s">
        <v>270</v>
      </c>
      <c r="DE299" s="230" t="s">
        <v>270</v>
      </c>
      <c r="DF299" s="230" t="s">
        <v>270</v>
      </c>
      <c r="DG299" s="230" t="s">
        <v>270</v>
      </c>
      <c r="DH299" s="230" t="s">
        <v>270</v>
      </c>
      <c r="DI299" s="230" t="s">
        <v>270</v>
      </c>
      <c r="DJ299" s="230" t="s">
        <v>270</v>
      </c>
      <c r="DK299" s="230" t="s">
        <v>270</v>
      </c>
      <c r="DL299" s="230" t="s">
        <v>270</v>
      </c>
      <c r="DM299" s="230" t="s">
        <v>270</v>
      </c>
      <c r="DN299" s="230" t="s">
        <v>270</v>
      </c>
      <c r="DO299" s="230" t="s">
        <v>270</v>
      </c>
      <c r="DP299" s="230" t="s">
        <v>270</v>
      </c>
      <c r="DQ299" s="230" t="s">
        <v>270</v>
      </c>
      <c r="DR299" s="230" t="s">
        <v>270</v>
      </c>
      <c r="DS299" s="230" t="s">
        <v>270</v>
      </c>
      <c r="DT299" s="230" t="s">
        <v>270</v>
      </c>
      <c r="DU299" s="230" t="s">
        <v>270</v>
      </c>
      <c r="DV299" s="230" t="s">
        <v>270</v>
      </c>
      <c r="DW299" s="230" t="s">
        <v>270</v>
      </c>
      <c r="DX299" s="230" t="s">
        <v>270</v>
      </c>
      <c r="DY299" s="230" t="s">
        <v>270</v>
      </c>
      <c r="DZ299" s="230" t="s">
        <v>270</v>
      </c>
      <c r="EA299" s="230" t="s">
        <v>270</v>
      </c>
      <c r="EB299" s="230" t="s">
        <v>270</v>
      </c>
      <c r="EC299" s="230" t="s">
        <v>270</v>
      </c>
      <c r="ED299" s="230" t="s">
        <v>270</v>
      </c>
      <c r="EE299" s="230" t="s">
        <v>270</v>
      </c>
      <c r="EF299" s="230" t="s">
        <v>270</v>
      </c>
      <c r="EG299" s="230" t="s">
        <v>270</v>
      </c>
      <c r="EH299" s="230" t="s">
        <v>270</v>
      </c>
      <c r="EI299" s="230" t="s">
        <v>270</v>
      </c>
      <c r="EJ299" s="230" t="s">
        <v>270</v>
      </c>
      <c r="EK299" s="230" t="s">
        <v>270</v>
      </c>
      <c r="EL299" s="230" t="s">
        <v>270</v>
      </c>
      <c r="EM299" s="230" t="s">
        <v>270</v>
      </c>
      <c r="EN299" s="230" t="s">
        <v>270</v>
      </c>
      <c r="EO299" s="230" t="s">
        <v>270</v>
      </c>
      <c r="EP299" s="230" t="s">
        <v>270</v>
      </c>
      <c r="EQ299" s="230" t="s">
        <v>270</v>
      </c>
      <c r="ER299" s="230" t="s">
        <v>270</v>
      </c>
      <c r="ES299" s="230" t="s">
        <v>287</v>
      </c>
      <c r="ET299" s="230" t="s">
        <v>270</v>
      </c>
      <c r="EU299" s="230" t="s">
        <v>270</v>
      </c>
      <c r="EV299" s="230" t="s">
        <v>270</v>
      </c>
      <c r="EW299" s="230" t="s">
        <v>270</v>
      </c>
      <c r="EX299" s="230" t="s">
        <v>270</v>
      </c>
      <c r="EY299" s="230" t="s">
        <v>270</v>
      </c>
      <c r="EZ299" s="230" t="s">
        <v>270</v>
      </c>
      <c r="FA299" s="230" t="s">
        <v>270</v>
      </c>
      <c r="FB299" s="230" t="s">
        <v>270</v>
      </c>
      <c r="FC299" s="230" t="s">
        <v>270</v>
      </c>
      <c r="FD299" s="230" t="s">
        <v>270</v>
      </c>
      <c r="FE299" s="230" t="s">
        <v>270</v>
      </c>
      <c r="FF299" s="230" t="s">
        <v>270</v>
      </c>
      <c r="FG299" s="230" t="s">
        <v>270</v>
      </c>
      <c r="FH299" s="230" t="s">
        <v>270</v>
      </c>
      <c r="FI299" s="230" t="s">
        <v>270</v>
      </c>
      <c r="FJ299" s="230" t="s">
        <v>270</v>
      </c>
      <c r="FK299" s="230" t="s">
        <v>270</v>
      </c>
      <c r="FL299" s="230" t="s">
        <v>270</v>
      </c>
      <c r="FM299" s="230" t="s">
        <v>270</v>
      </c>
      <c r="FN299" s="230" t="s">
        <v>270</v>
      </c>
      <c r="FO299" s="230" t="s">
        <v>270</v>
      </c>
      <c r="FP299" s="230" t="s">
        <v>270</v>
      </c>
      <c r="FQ299" s="230" t="s">
        <v>270</v>
      </c>
      <c r="FR299" s="230" t="s">
        <v>270</v>
      </c>
      <c r="FS299" s="230" t="s">
        <v>270</v>
      </c>
      <c r="FT299" s="230" t="s">
        <v>270</v>
      </c>
      <c r="FU299" s="230" t="s">
        <v>270</v>
      </c>
      <c r="FV299" s="230" t="s">
        <v>270</v>
      </c>
      <c r="FW299" s="230" t="s">
        <v>270</v>
      </c>
      <c r="FX299" s="230" t="s">
        <v>270</v>
      </c>
      <c r="FY299" s="230" t="s">
        <v>270</v>
      </c>
      <c r="FZ299" s="230" t="s">
        <v>270</v>
      </c>
      <c r="GA299" s="230" t="s">
        <v>270</v>
      </c>
      <c r="GB299" s="230" t="s">
        <v>270</v>
      </c>
      <c r="GC299" s="230" t="s">
        <v>270</v>
      </c>
      <c r="GD299" s="230" t="s">
        <v>270</v>
      </c>
      <c r="GE299" s="230" t="s">
        <v>270</v>
      </c>
      <c r="GF299" s="230" t="s">
        <v>270</v>
      </c>
      <c r="GG299" s="230" t="s">
        <v>270</v>
      </c>
      <c r="GH299" s="230" t="s">
        <v>270</v>
      </c>
      <c r="GI299" s="230" t="s">
        <v>270</v>
      </c>
      <c r="GJ299" s="230" t="s">
        <v>270</v>
      </c>
      <c r="GK299" s="230" t="s">
        <v>270</v>
      </c>
      <c r="GL299" s="230" t="s">
        <v>270</v>
      </c>
      <c r="GM299" s="230" t="s">
        <v>270</v>
      </c>
      <c r="GN299" s="230" t="s">
        <v>270</v>
      </c>
      <c r="GO299" s="230" t="s">
        <v>270</v>
      </c>
      <c r="GP299" s="228"/>
      <c r="GQ299" s="229" cm="1">
        <f t="array" ref="GQ299">IF(OR(N299:ER299='Annex.1　DeclarationDesired'!$F$30),ROW(),"")</f>
        <v>299</v>
      </c>
      <c r="GR299" s="229"/>
    </row>
    <row r="300" spans="1:200" s="230" customFormat="1" ht="20.65" customHeight="1">
      <c r="A300" s="242" t="s">
        <v>1453</v>
      </c>
      <c r="B300" s="241" t="s">
        <v>1426</v>
      </c>
      <c r="C300" s="235" t="s">
        <v>537</v>
      </c>
      <c r="D300" s="235" t="s">
        <v>1444</v>
      </c>
      <c r="E300" s="235" t="s">
        <v>1454</v>
      </c>
      <c r="F300" s="235" t="s">
        <v>1455</v>
      </c>
      <c r="G300" s="235" t="s">
        <v>1430</v>
      </c>
      <c r="H300" s="235" t="s">
        <v>265</v>
      </c>
      <c r="I300" s="235" t="s">
        <v>1431</v>
      </c>
      <c r="J300" s="235" t="s">
        <v>265</v>
      </c>
      <c r="K300" s="235" t="s">
        <v>1431</v>
      </c>
      <c r="L300" s="235" t="s">
        <v>268</v>
      </c>
      <c r="M300" s="230" t="s">
        <v>269</v>
      </c>
      <c r="N300" s="230">
        <v>61010</v>
      </c>
      <c r="BH300" s="230" t="s">
        <v>270</v>
      </c>
      <c r="BI300" s="230" t="s">
        <v>270</v>
      </c>
      <c r="BJ300" s="230" t="s">
        <v>270</v>
      </c>
      <c r="BK300" s="230" t="s">
        <v>270</v>
      </c>
      <c r="BL300" s="230" t="s">
        <v>270</v>
      </c>
      <c r="BM300" s="230" t="s">
        <v>270</v>
      </c>
      <c r="BN300" s="230" t="s">
        <v>270</v>
      </c>
      <c r="BO300" s="230" t="s">
        <v>270</v>
      </c>
      <c r="BP300" s="230" t="s">
        <v>270</v>
      </c>
      <c r="BQ300" s="230" t="s">
        <v>270</v>
      </c>
      <c r="BR300" s="230" t="s">
        <v>270</v>
      </c>
      <c r="BS300" s="230" t="s">
        <v>270</v>
      </c>
      <c r="BT300" s="230" t="s">
        <v>270</v>
      </c>
      <c r="BU300" s="230" t="s">
        <v>270</v>
      </c>
      <c r="BV300" s="230" t="s">
        <v>270</v>
      </c>
      <c r="BW300" s="230" t="s">
        <v>270</v>
      </c>
      <c r="BX300" s="230" t="s">
        <v>270</v>
      </c>
      <c r="BY300" s="230" t="s">
        <v>270</v>
      </c>
      <c r="BZ300" s="230" t="s">
        <v>270</v>
      </c>
      <c r="CA300" s="230" t="s">
        <v>270</v>
      </c>
      <c r="CB300" s="230" t="s">
        <v>270</v>
      </c>
      <c r="CC300" s="230" t="s">
        <v>270</v>
      </c>
      <c r="CD300" s="230" t="s">
        <v>270</v>
      </c>
      <c r="CE300" s="230" t="s">
        <v>270</v>
      </c>
      <c r="CF300" s="230" t="s">
        <v>270</v>
      </c>
      <c r="CG300" s="230" t="s">
        <v>270</v>
      </c>
      <c r="CH300" s="230" t="s">
        <v>270</v>
      </c>
      <c r="CI300" s="230" t="s">
        <v>270</v>
      </c>
      <c r="CJ300" s="230" t="s">
        <v>270</v>
      </c>
      <c r="CK300" s="230" t="s">
        <v>270</v>
      </c>
      <c r="CL300" s="230" t="s">
        <v>270</v>
      </c>
      <c r="CM300" s="230" t="s">
        <v>270</v>
      </c>
      <c r="CN300" s="230" t="s">
        <v>270</v>
      </c>
      <c r="CO300" s="230" t="s">
        <v>270</v>
      </c>
      <c r="CP300" s="230" t="s">
        <v>270</v>
      </c>
      <c r="CQ300" s="230" t="s">
        <v>270</v>
      </c>
      <c r="CR300" s="230" t="s">
        <v>270</v>
      </c>
      <c r="CS300" s="230" t="s">
        <v>270</v>
      </c>
      <c r="CT300" s="230" t="s">
        <v>270</v>
      </c>
      <c r="CU300" s="230" t="s">
        <v>270</v>
      </c>
      <c r="CV300" s="230" t="s">
        <v>270</v>
      </c>
      <c r="CW300" s="230" t="s">
        <v>270</v>
      </c>
      <c r="CX300" s="230" t="s">
        <v>270</v>
      </c>
      <c r="CY300" s="230" t="s">
        <v>270</v>
      </c>
      <c r="CZ300" s="230" t="s">
        <v>270</v>
      </c>
      <c r="DA300" s="230" t="s">
        <v>270</v>
      </c>
      <c r="DB300" s="230" t="s">
        <v>270</v>
      </c>
      <c r="DC300" s="230" t="s">
        <v>270</v>
      </c>
      <c r="DD300" s="230" t="s">
        <v>270</v>
      </c>
      <c r="DE300" s="230" t="s">
        <v>270</v>
      </c>
      <c r="DF300" s="230" t="s">
        <v>270</v>
      </c>
      <c r="DG300" s="230" t="s">
        <v>270</v>
      </c>
      <c r="DH300" s="230" t="s">
        <v>270</v>
      </c>
      <c r="DI300" s="230" t="s">
        <v>270</v>
      </c>
      <c r="DJ300" s="230" t="s">
        <v>270</v>
      </c>
      <c r="DK300" s="230" t="s">
        <v>270</v>
      </c>
      <c r="DL300" s="230" t="s">
        <v>270</v>
      </c>
      <c r="DM300" s="230" t="s">
        <v>270</v>
      </c>
      <c r="DN300" s="230" t="s">
        <v>270</v>
      </c>
      <c r="DO300" s="230" t="s">
        <v>270</v>
      </c>
      <c r="DP300" s="230" t="s">
        <v>270</v>
      </c>
      <c r="DQ300" s="230" t="s">
        <v>270</v>
      </c>
      <c r="DR300" s="230" t="s">
        <v>270</v>
      </c>
      <c r="DS300" s="230" t="s">
        <v>270</v>
      </c>
      <c r="DT300" s="230" t="s">
        <v>270</v>
      </c>
      <c r="DU300" s="230" t="s">
        <v>270</v>
      </c>
      <c r="DV300" s="230" t="s">
        <v>270</v>
      </c>
      <c r="DW300" s="230" t="s">
        <v>270</v>
      </c>
      <c r="DX300" s="230" t="s">
        <v>270</v>
      </c>
      <c r="DY300" s="230" t="s">
        <v>270</v>
      </c>
      <c r="DZ300" s="230" t="s">
        <v>270</v>
      </c>
      <c r="EA300" s="230" t="s">
        <v>270</v>
      </c>
      <c r="EB300" s="230" t="s">
        <v>270</v>
      </c>
      <c r="EC300" s="230" t="s">
        <v>270</v>
      </c>
      <c r="ED300" s="230" t="s">
        <v>270</v>
      </c>
      <c r="EE300" s="230" t="s">
        <v>270</v>
      </c>
      <c r="EF300" s="230" t="s">
        <v>270</v>
      </c>
      <c r="EG300" s="230" t="s">
        <v>270</v>
      </c>
      <c r="EH300" s="230" t="s">
        <v>270</v>
      </c>
      <c r="EI300" s="230" t="s">
        <v>270</v>
      </c>
      <c r="EJ300" s="230" t="s">
        <v>270</v>
      </c>
      <c r="EK300" s="230" t="s">
        <v>270</v>
      </c>
      <c r="EL300" s="230" t="s">
        <v>270</v>
      </c>
      <c r="EM300" s="230" t="s">
        <v>270</v>
      </c>
      <c r="EN300" s="230" t="s">
        <v>270</v>
      </c>
      <c r="EO300" s="230" t="s">
        <v>270</v>
      </c>
      <c r="EP300" s="230" t="s">
        <v>270</v>
      </c>
      <c r="EQ300" s="230" t="s">
        <v>270</v>
      </c>
      <c r="ER300" s="230" t="s">
        <v>270</v>
      </c>
      <c r="ES300" s="230" t="s">
        <v>307</v>
      </c>
      <c r="ET300" s="230" t="s">
        <v>270</v>
      </c>
      <c r="EU300" s="230" t="s">
        <v>270</v>
      </c>
      <c r="EV300" s="230" t="s">
        <v>270</v>
      </c>
      <c r="EW300" s="230" t="s">
        <v>270</v>
      </c>
      <c r="EX300" s="230" t="s">
        <v>270</v>
      </c>
      <c r="EY300" s="230" t="s">
        <v>270</v>
      </c>
      <c r="EZ300" s="230" t="s">
        <v>270</v>
      </c>
      <c r="FA300" s="230" t="s">
        <v>270</v>
      </c>
      <c r="FB300" s="230" t="s">
        <v>270</v>
      </c>
      <c r="FC300" s="230" t="s">
        <v>270</v>
      </c>
      <c r="FD300" s="230" t="s">
        <v>270</v>
      </c>
      <c r="FE300" s="230" t="s">
        <v>270</v>
      </c>
      <c r="FF300" s="230" t="s">
        <v>270</v>
      </c>
      <c r="FG300" s="230" t="s">
        <v>270</v>
      </c>
      <c r="FH300" s="230" t="s">
        <v>270</v>
      </c>
      <c r="FI300" s="230" t="s">
        <v>270</v>
      </c>
      <c r="FJ300" s="230" t="s">
        <v>270</v>
      </c>
      <c r="FK300" s="230" t="s">
        <v>270</v>
      </c>
      <c r="FL300" s="230" t="s">
        <v>270</v>
      </c>
      <c r="FM300" s="230" t="s">
        <v>270</v>
      </c>
      <c r="FN300" s="230" t="s">
        <v>270</v>
      </c>
      <c r="FO300" s="230" t="s">
        <v>270</v>
      </c>
      <c r="FP300" s="230" t="s">
        <v>270</v>
      </c>
      <c r="FQ300" s="230" t="s">
        <v>270</v>
      </c>
      <c r="FR300" s="230" t="s">
        <v>270</v>
      </c>
      <c r="FS300" s="230" t="s">
        <v>270</v>
      </c>
      <c r="FT300" s="230" t="s">
        <v>270</v>
      </c>
      <c r="FU300" s="230" t="s">
        <v>270</v>
      </c>
      <c r="FV300" s="230" t="s">
        <v>270</v>
      </c>
      <c r="FW300" s="230" t="s">
        <v>270</v>
      </c>
      <c r="FX300" s="230" t="s">
        <v>270</v>
      </c>
      <c r="FY300" s="230" t="s">
        <v>270</v>
      </c>
      <c r="FZ300" s="230" t="s">
        <v>270</v>
      </c>
      <c r="GA300" s="230" t="s">
        <v>270</v>
      </c>
      <c r="GB300" s="230" t="s">
        <v>270</v>
      </c>
      <c r="GC300" s="230" t="s">
        <v>270</v>
      </c>
      <c r="GD300" s="230" t="s">
        <v>270</v>
      </c>
      <c r="GE300" s="230" t="s">
        <v>270</v>
      </c>
      <c r="GF300" s="230" t="s">
        <v>270</v>
      </c>
      <c r="GG300" s="230" t="s">
        <v>270</v>
      </c>
      <c r="GH300" s="230" t="s">
        <v>270</v>
      </c>
      <c r="GI300" s="230" t="s">
        <v>270</v>
      </c>
      <c r="GJ300" s="230" t="s">
        <v>270</v>
      </c>
      <c r="GK300" s="230" t="s">
        <v>270</v>
      </c>
      <c r="GL300" s="230" t="s">
        <v>270</v>
      </c>
      <c r="GM300" s="230" t="s">
        <v>270</v>
      </c>
      <c r="GN300" s="230" t="s">
        <v>270</v>
      </c>
      <c r="GO300" s="230" t="s">
        <v>270</v>
      </c>
      <c r="GP300" s="228"/>
      <c r="GQ300" s="229" cm="1">
        <f t="array" ref="GQ300">IF(OR(N300:ER300='Annex.1　DeclarationDesired'!$F$30),ROW(),"")</f>
        <v>300</v>
      </c>
      <c r="GR300" s="229"/>
    </row>
    <row r="301" spans="1:200" s="230" customFormat="1" ht="20.65" customHeight="1">
      <c r="A301" s="242" t="s">
        <v>1456</v>
      </c>
      <c r="B301" s="241" t="s">
        <v>1426</v>
      </c>
      <c r="C301" s="235" t="s">
        <v>537</v>
      </c>
      <c r="D301" s="235" t="s">
        <v>1444</v>
      </c>
      <c r="E301" s="235" t="s">
        <v>1457</v>
      </c>
      <c r="F301" s="235" t="s">
        <v>1458</v>
      </c>
      <c r="G301" s="235" t="s">
        <v>1430</v>
      </c>
      <c r="H301" s="235" t="s">
        <v>265</v>
      </c>
      <c r="I301" s="235" t="s">
        <v>1431</v>
      </c>
      <c r="J301" s="235" t="s">
        <v>265</v>
      </c>
      <c r="K301" s="235" t="s">
        <v>1431</v>
      </c>
      <c r="L301" s="235" t="s">
        <v>268</v>
      </c>
      <c r="M301" s="230" t="s">
        <v>269</v>
      </c>
      <c r="N301" s="230">
        <v>21020</v>
      </c>
      <c r="BH301" s="230" t="s">
        <v>270</v>
      </c>
      <c r="BI301" s="230" t="s">
        <v>270</v>
      </c>
      <c r="BJ301" s="230" t="s">
        <v>270</v>
      </c>
      <c r="BK301" s="230" t="s">
        <v>270</v>
      </c>
      <c r="BL301" s="230" t="s">
        <v>270</v>
      </c>
      <c r="BM301" s="230" t="s">
        <v>270</v>
      </c>
      <c r="BN301" s="230" t="s">
        <v>270</v>
      </c>
      <c r="BO301" s="230" t="s">
        <v>270</v>
      </c>
      <c r="BP301" s="230" t="s">
        <v>270</v>
      </c>
      <c r="BQ301" s="230" t="s">
        <v>270</v>
      </c>
      <c r="BR301" s="230" t="s">
        <v>270</v>
      </c>
      <c r="BS301" s="230" t="s">
        <v>270</v>
      </c>
      <c r="BT301" s="230" t="s">
        <v>270</v>
      </c>
      <c r="BU301" s="230" t="s">
        <v>270</v>
      </c>
      <c r="BV301" s="230" t="s">
        <v>270</v>
      </c>
      <c r="BW301" s="230" t="s">
        <v>270</v>
      </c>
      <c r="BX301" s="230" t="s">
        <v>270</v>
      </c>
      <c r="BY301" s="230" t="s">
        <v>270</v>
      </c>
      <c r="BZ301" s="230" t="s">
        <v>270</v>
      </c>
      <c r="CA301" s="230" t="s">
        <v>270</v>
      </c>
      <c r="CB301" s="230" t="s">
        <v>270</v>
      </c>
      <c r="CC301" s="230" t="s">
        <v>270</v>
      </c>
      <c r="CD301" s="230" t="s">
        <v>270</v>
      </c>
      <c r="CE301" s="230" t="s">
        <v>270</v>
      </c>
      <c r="CF301" s="230" t="s">
        <v>270</v>
      </c>
      <c r="CG301" s="230" t="s">
        <v>270</v>
      </c>
      <c r="CH301" s="230" t="s">
        <v>270</v>
      </c>
      <c r="CI301" s="230" t="s">
        <v>270</v>
      </c>
      <c r="CJ301" s="230" t="s">
        <v>270</v>
      </c>
      <c r="CK301" s="230" t="s">
        <v>270</v>
      </c>
      <c r="CL301" s="230" t="s">
        <v>270</v>
      </c>
      <c r="CM301" s="230" t="s">
        <v>270</v>
      </c>
      <c r="CN301" s="230" t="s">
        <v>270</v>
      </c>
      <c r="CO301" s="230" t="s">
        <v>270</v>
      </c>
      <c r="CP301" s="230" t="s">
        <v>270</v>
      </c>
      <c r="CQ301" s="230" t="s">
        <v>270</v>
      </c>
      <c r="CR301" s="230" t="s">
        <v>270</v>
      </c>
      <c r="CS301" s="230" t="s">
        <v>270</v>
      </c>
      <c r="CT301" s="230" t="s">
        <v>270</v>
      </c>
      <c r="CU301" s="230" t="s">
        <v>270</v>
      </c>
      <c r="CV301" s="230" t="s">
        <v>270</v>
      </c>
      <c r="CW301" s="230" t="s">
        <v>270</v>
      </c>
      <c r="CX301" s="230" t="s">
        <v>270</v>
      </c>
      <c r="CY301" s="230" t="s">
        <v>270</v>
      </c>
      <c r="CZ301" s="230" t="s">
        <v>270</v>
      </c>
      <c r="DA301" s="230" t="s">
        <v>270</v>
      </c>
      <c r="DB301" s="230" t="s">
        <v>270</v>
      </c>
      <c r="DC301" s="230" t="s">
        <v>270</v>
      </c>
      <c r="DD301" s="230" t="s">
        <v>270</v>
      </c>
      <c r="DE301" s="230" t="s">
        <v>270</v>
      </c>
      <c r="DF301" s="230" t="s">
        <v>270</v>
      </c>
      <c r="DG301" s="230" t="s">
        <v>270</v>
      </c>
      <c r="DH301" s="230" t="s">
        <v>270</v>
      </c>
      <c r="DI301" s="230" t="s">
        <v>270</v>
      </c>
      <c r="DJ301" s="230" t="s">
        <v>270</v>
      </c>
      <c r="DK301" s="230" t="s">
        <v>270</v>
      </c>
      <c r="DL301" s="230" t="s">
        <v>270</v>
      </c>
      <c r="DM301" s="230" t="s">
        <v>270</v>
      </c>
      <c r="DN301" s="230" t="s">
        <v>270</v>
      </c>
      <c r="DO301" s="230" t="s">
        <v>270</v>
      </c>
      <c r="DP301" s="230" t="s">
        <v>270</v>
      </c>
      <c r="DQ301" s="230" t="s">
        <v>270</v>
      </c>
      <c r="DR301" s="230" t="s">
        <v>270</v>
      </c>
      <c r="DS301" s="230" t="s">
        <v>270</v>
      </c>
      <c r="DT301" s="230" t="s">
        <v>270</v>
      </c>
      <c r="DU301" s="230" t="s">
        <v>270</v>
      </c>
      <c r="DV301" s="230" t="s">
        <v>270</v>
      </c>
      <c r="DW301" s="230" t="s">
        <v>270</v>
      </c>
      <c r="DX301" s="230" t="s">
        <v>270</v>
      </c>
      <c r="DY301" s="230" t="s">
        <v>270</v>
      </c>
      <c r="DZ301" s="230" t="s">
        <v>270</v>
      </c>
      <c r="EA301" s="230" t="s">
        <v>270</v>
      </c>
      <c r="EB301" s="230" t="s">
        <v>270</v>
      </c>
      <c r="EC301" s="230" t="s">
        <v>270</v>
      </c>
      <c r="ED301" s="230" t="s">
        <v>270</v>
      </c>
      <c r="EE301" s="230" t="s">
        <v>270</v>
      </c>
      <c r="EF301" s="230" t="s">
        <v>270</v>
      </c>
      <c r="EG301" s="230" t="s">
        <v>270</v>
      </c>
      <c r="EH301" s="230" t="s">
        <v>270</v>
      </c>
      <c r="EI301" s="230" t="s">
        <v>270</v>
      </c>
      <c r="EJ301" s="230" t="s">
        <v>270</v>
      </c>
      <c r="EK301" s="230" t="s">
        <v>270</v>
      </c>
      <c r="EL301" s="230" t="s">
        <v>270</v>
      </c>
      <c r="EM301" s="230" t="s">
        <v>270</v>
      </c>
      <c r="EN301" s="230" t="s">
        <v>270</v>
      </c>
      <c r="EO301" s="230" t="s">
        <v>270</v>
      </c>
      <c r="EP301" s="230" t="s">
        <v>270</v>
      </c>
      <c r="EQ301" s="230" t="s">
        <v>270</v>
      </c>
      <c r="ER301" s="230" t="s">
        <v>270</v>
      </c>
      <c r="ES301" s="230" t="s">
        <v>301</v>
      </c>
      <c r="ET301" s="230" t="s">
        <v>270</v>
      </c>
      <c r="EU301" s="230" t="s">
        <v>270</v>
      </c>
      <c r="EV301" s="230" t="s">
        <v>270</v>
      </c>
      <c r="EW301" s="230" t="s">
        <v>270</v>
      </c>
      <c r="EX301" s="230" t="s">
        <v>270</v>
      </c>
      <c r="EY301" s="230" t="s">
        <v>270</v>
      </c>
      <c r="EZ301" s="230" t="s">
        <v>270</v>
      </c>
      <c r="FA301" s="230" t="s">
        <v>270</v>
      </c>
      <c r="FB301" s="230" t="s">
        <v>270</v>
      </c>
      <c r="FC301" s="230" t="s">
        <v>270</v>
      </c>
      <c r="FD301" s="230" t="s">
        <v>270</v>
      </c>
      <c r="FE301" s="230" t="s">
        <v>270</v>
      </c>
      <c r="FF301" s="230" t="s">
        <v>270</v>
      </c>
      <c r="FG301" s="230" t="s">
        <v>270</v>
      </c>
      <c r="FH301" s="230" t="s">
        <v>270</v>
      </c>
      <c r="FI301" s="230" t="s">
        <v>270</v>
      </c>
      <c r="FJ301" s="230" t="s">
        <v>270</v>
      </c>
      <c r="FK301" s="230" t="s">
        <v>270</v>
      </c>
      <c r="FL301" s="230" t="s">
        <v>270</v>
      </c>
      <c r="FM301" s="230" t="s">
        <v>270</v>
      </c>
      <c r="FN301" s="230" t="s">
        <v>270</v>
      </c>
      <c r="FO301" s="230" t="s">
        <v>270</v>
      </c>
      <c r="FP301" s="230" t="s">
        <v>270</v>
      </c>
      <c r="FQ301" s="230" t="s">
        <v>270</v>
      </c>
      <c r="FR301" s="230" t="s">
        <v>270</v>
      </c>
      <c r="FS301" s="230" t="s">
        <v>270</v>
      </c>
      <c r="FT301" s="230" t="s">
        <v>270</v>
      </c>
      <c r="FU301" s="230" t="s">
        <v>270</v>
      </c>
      <c r="FV301" s="230" t="s">
        <v>270</v>
      </c>
      <c r="FW301" s="230" t="s">
        <v>270</v>
      </c>
      <c r="FX301" s="230" t="s">
        <v>270</v>
      </c>
      <c r="FY301" s="230" t="s">
        <v>270</v>
      </c>
      <c r="FZ301" s="230" t="s">
        <v>270</v>
      </c>
      <c r="GA301" s="230" t="s">
        <v>270</v>
      </c>
      <c r="GB301" s="230" t="s">
        <v>270</v>
      </c>
      <c r="GC301" s="230" t="s">
        <v>270</v>
      </c>
      <c r="GD301" s="230" t="s">
        <v>270</v>
      </c>
      <c r="GE301" s="230" t="s">
        <v>270</v>
      </c>
      <c r="GF301" s="230" t="s">
        <v>270</v>
      </c>
      <c r="GG301" s="230" t="s">
        <v>270</v>
      </c>
      <c r="GH301" s="230" t="s">
        <v>270</v>
      </c>
      <c r="GI301" s="230" t="s">
        <v>270</v>
      </c>
      <c r="GJ301" s="230" t="s">
        <v>270</v>
      </c>
      <c r="GK301" s="230" t="s">
        <v>270</v>
      </c>
      <c r="GL301" s="230" t="s">
        <v>270</v>
      </c>
      <c r="GM301" s="230" t="s">
        <v>270</v>
      </c>
      <c r="GN301" s="230" t="s">
        <v>270</v>
      </c>
      <c r="GO301" s="230" t="s">
        <v>270</v>
      </c>
      <c r="GP301" s="228"/>
      <c r="GQ301" s="229" cm="1">
        <f t="array" ref="GQ301">IF(OR(N301:ER301='Annex.1　DeclarationDesired'!$F$30),ROW(),"")</f>
        <v>301</v>
      </c>
      <c r="GR301" s="229"/>
    </row>
    <row r="302" spans="1:200" s="230" customFormat="1" ht="20.65" customHeight="1">
      <c r="A302" s="242" t="s">
        <v>1459</v>
      </c>
      <c r="B302" s="241" t="s">
        <v>1460</v>
      </c>
      <c r="C302" s="235" t="s">
        <v>1461</v>
      </c>
      <c r="D302" s="235" t="s">
        <v>1462</v>
      </c>
      <c r="E302" s="235"/>
      <c r="F302" s="235" t="s">
        <v>1463</v>
      </c>
      <c r="G302" s="235" t="s">
        <v>1464</v>
      </c>
      <c r="H302" s="235" t="s">
        <v>265</v>
      </c>
      <c r="I302" s="235" t="s">
        <v>1465</v>
      </c>
      <c r="J302" s="235" t="s">
        <v>265</v>
      </c>
      <c r="K302" s="235" t="s">
        <v>1465</v>
      </c>
      <c r="L302" s="235" t="s">
        <v>268</v>
      </c>
      <c r="M302" s="230" t="s">
        <v>269</v>
      </c>
      <c r="N302" s="230">
        <v>60010</v>
      </c>
      <c r="O302" s="230">
        <v>60020</v>
      </c>
      <c r="P302" s="230">
        <v>60030</v>
      </c>
      <c r="Q302" s="230">
        <v>60040</v>
      </c>
      <c r="R302" s="230">
        <v>60050</v>
      </c>
      <c r="S302" s="230">
        <v>60060</v>
      </c>
      <c r="T302" s="230">
        <v>60070</v>
      </c>
      <c r="U302" s="230">
        <v>60080</v>
      </c>
      <c r="V302" s="230">
        <v>60090</v>
      </c>
      <c r="W302" s="230">
        <v>61010</v>
      </c>
      <c r="X302" s="230">
        <v>61020</v>
      </c>
      <c r="Y302" s="230">
        <v>61030</v>
      </c>
      <c r="Z302" s="230">
        <v>61040</v>
      </c>
      <c r="AA302" s="230">
        <v>61050</v>
      </c>
      <c r="AB302" s="230">
        <v>61060</v>
      </c>
      <c r="AC302" s="230">
        <v>62010</v>
      </c>
      <c r="AD302" s="230">
        <v>62020</v>
      </c>
      <c r="AE302" s="230">
        <v>62030</v>
      </c>
      <c r="AF302" s="230">
        <v>62040</v>
      </c>
      <c r="BH302" s="230" t="s">
        <v>270</v>
      </c>
      <c r="BI302" s="230" t="s">
        <v>270</v>
      </c>
      <c r="BJ302" s="230" t="s">
        <v>270</v>
      </c>
      <c r="BK302" s="230" t="s">
        <v>270</v>
      </c>
      <c r="BL302" s="230" t="s">
        <v>270</v>
      </c>
      <c r="BM302" s="230" t="s">
        <v>270</v>
      </c>
      <c r="BN302" s="230" t="s">
        <v>270</v>
      </c>
      <c r="BO302" s="230" t="s">
        <v>270</v>
      </c>
      <c r="BP302" s="230" t="s">
        <v>270</v>
      </c>
      <c r="BQ302" s="230" t="s">
        <v>270</v>
      </c>
      <c r="BR302" s="230" t="s">
        <v>270</v>
      </c>
      <c r="BS302" s="230" t="s">
        <v>270</v>
      </c>
      <c r="BT302" s="230" t="s">
        <v>270</v>
      </c>
      <c r="BU302" s="230" t="s">
        <v>270</v>
      </c>
      <c r="BV302" s="230" t="s">
        <v>270</v>
      </c>
      <c r="BW302" s="230" t="s">
        <v>270</v>
      </c>
      <c r="BX302" s="230" t="s">
        <v>270</v>
      </c>
      <c r="BY302" s="230" t="s">
        <v>270</v>
      </c>
      <c r="BZ302" s="230" t="s">
        <v>270</v>
      </c>
      <c r="CA302" s="230" t="s">
        <v>270</v>
      </c>
      <c r="CB302" s="230" t="s">
        <v>270</v>
      </c>
      <c r="CC302" s="230" t="s">
        <v>270</v>
      </c>
      <c r="CD302" s="230" t="s">
        <v>270</v>
      </c>
      <c r="CE302" s="230" t="s">
        <v>270</v>
      </c>
      <c r="CF302" s="230" t="s">
        <v>270</v>
      </c>
      <c r="CG302" s="230" t="s">
        <v>270</v>
      </c>
      <c r="CH302" s="230" t="s">
        <v>270</v>
      </c>
      <c r="CI302" s="230" t="s">
        <v>270</v>
      </c>
      <c r="CJ302" s="230" t="s">
        <v>270</v>
      </c>
      <c r="CK302" s="230" t="s">
        <v>270</v>
      </c>
      <c r="CL302" s="230" t="s">
        <v>270</v>
      </c>
      <c r="CM302" s="230" t="s">
        <v>270</v>
      </c>
      <c r="CN302" s="230" t="s">
        <v>270</v>
      </c>
      <c r="CO302" s="230" t="s">
        <v>270</v>
      </c>
      <c r="CP302" s="230" t="s">
        <v>270</v>
      </c>
      <c r="CQ302" s="230" t="s">
        <v>270</v>
      </c>
      <c r="CR302" s="230" t="s">
        <v>270</v>
      </c>
      <c r="CS302" s="230" t="s">
        <v>270</v>
      </c>
      <c r="CT302" s="230" t="s">
        <v>270</v>
      </c>
      <c r="CU302" s="230" t="s">
        <v>270</v>
      </c>
      <c r="CV302" s="230" t="s">
        <v>270</v>
      </c>
      <c r="CW302" s="230" t="s">
        <v>270</v>
      </c>
      <c r="CX302" s="230" t="s">
        <v>270</v>
      </c>
      <c r="CY302" s="230" t="s">
        <v>270</v>
      </c>
      <c r="CZ302" s="230" t="s">
        <v>270</v>
      </c>
      <c r="DA302" s="230" t="s">
        <v>270</v>
      </c>
      <c r="DB302" s="230" t="s">
        <v>270</v>
      </c>
      <c r="DC302" s="230" t="s">
        <v>270</v>
      </c>
      <c r="DD302" s="230" t="s">
        <v>270</v>
      </c>
      <c r="DE302" s="230" t="s">
        <v>270</v>
      </c>
      <c r="DF302" s="230" t="s">
        <v>270</v>
      </c>
      <c r="DG302" s="230" t="s">
        <v>270</v>
      </c>
      <c r="DH302" s="230" t="s">
        <v>270</v>
      </c>
      <c r="DI302" s="230" t="s">
        <v>270</v>
      </c>
      <c r="DJ302" s="230" t="s">
        <v>270</v>
      </c>
      <c r="DK302" s="230" t="s">
        <v>270</v>
      </c>
      <c r="DL302" s="230" t="s">
        <v>270</v>
      </c>
      <c r="DM302" s="230" t="s">
        <v>270</v>
      </c>
      <c r="DN302" s="230" t="s">
        <v>270</v>
      </c>
      <c r="DO302" s="230" t="s">
        <v>270</v>
      </c>
      <c r="DP302" s="230" t="s">
        <v>270</v>
      </c>
      <c r="DQ302" s="230" t="s">
        <v>270</v>
      </c>
      <c r="DR302" s="230" t="s">
        <v>270</v>
      </c>
      <c r="DS302" s="230" t="s">
        <v>270</v>
      </c>
      <c r="DT302" s="230" t="s">
        <v>270</v>
      </c>
      <c r="DU302" s="230" t="s">
        <v>270</v>
      </c>
      <c r="DV302" s="230" t="s">
        <v>270</v>
      </c>
      <c r="DW302" s="230" t="s">
        <v>270</v>
      </c>
      <c r="DX302" s="230" t="s">
        <v>270</v>
      </c>
      <c r="DY302" s="230" t="s">
        <v>270</v>
      </c>
      <c r="DZ302" s="230" t="s">
        <v>270</v>
      </c>
      <c r="EA302" s="230" t="s">
        <v>270</v>
      </c>
      <c r="EB302" s="230" t="s">
        <v>270</v>
      </c>
      <c r="EC302" s="230" t="s">
        <v>270</v>
      </c>
      <c r="ED302" s="230" t="s">
        <v>270</v>
      </c>
      <c r="EE302" s="230" t="s">
        <v>270</v>
      </c>
      <c r="EF302" s="230" t="s">
        <v>270</v>
      </c>
      <c r="EG302" s="230" t="s">
        <v>270</v>
      </c>
      <c r="EH302" s="230" t="s">
        <v>270</v>
      </c>
      <c r="EI302" s="230" t="s">
        <v>270</v>
      </c>
      <c r="EJ302" s="230" t="s">
        <v>270</v>
      </c>
      <c r="EK302" s="230" t="s">
        <v>270</v>
      </c>
      <c r="EL302" s="230" t="s">
        <v>270</v>
      </c>
      <c r="EM302" s="230" t="s">
        <v>270</v>
      </c>
      <c r="EN302" s="230" t="s">
        <v>270</v>
      </c>
      <c r="EO302" s="230" t="s">
        <v>270</v>
      </c>
      <c r="EP302" s="230" t="s">
        <v>270</v>
      </c>
      <c r="EQ302" s="230" t="s">
        <v>270</v>
      </c>
      <c r="ER302" s="230" t="s">
        <v>270</v>
      </c>
      <c r="ES302" s="230" t="s">
        <v>287</v>
      </c>
      <c r="ET302" s="230" t="s">
        <v>307</v>
      </c>
      <c r="EU302" s="230" t="s">
        <v>308</v>
      </c>
      <c r="EV302" s="230" t="s">
        <v>270</v>
      </c>
      <c r="EW302" s="230" t="s">
        <v>270</v>
      </c>
      <c r="EX302" s="230" t="s">
        <v>270</v>
      </c>
      <c r="EY302" s="230" t="s">
        <v>270</v>
      </c>
      <c r="EZ302" s="230" t="s">
        <v>270</v>
      </c>
      <c r="FA302" s="230" t="s">
        <v>270</v>
      </c>
      <c r="FB302" s="230" t="s">
        <v>270</v>
      </c>
      <c r="FC302" s="230" t="s">
        <v>270</v>
      </c>
      <c r="FD302" s="230" t="s">
        <v>270</v>
      </c>
      <c r="FE302" s="230" t="s">
        <v>270</v>
      </c>
      <c r="FF302" s="230" t="s">
        <v>270</v>
      </c>
      <c r="FG302" s="230" t="s">
        <v>270</v>
      </c>
      <c r="FH302" s="230" t="s">
        <v>270</v>
      </c>
      <c r="FI302" s="230" t="s">
        <v>270</v>
      </c>
      <c r="FJ302" s="230" t="s">
        <v>270</v>
      </c>
      <c r="FK302" s="230" t="s">
        <v>270</v>
      </c>
      <c r="FL302" s="230" t="s">
        <v>270</v>
      </c>
      <c r="FM302" s="230" t="s">
        <v>270</v>
      </c>
      <c r="FN302" s="230" t="s">
        <v>270</v>
      </c>
      <c r="FO302" s="230" t="s">
        <v>270</v>
      </c>
      <c r="FP302" s="230" t="s">
        <v>270</v>
      </c>
      <c r="FQ302" s="230" t="s">
        <v>270</v>
      </c>
      <c r="FR302" s="230" t="s">
        <v>270</v>
      </c>
      <c r="FS302" s="230" t="s">
        <v>270</v>
      </c>
      <c r="FT302" s="230" t="s">
        <v>270</v>
      </c>
      <c r="FU302" s="230" t="s">
        <v>270</v>
      </c>
      <c r="FV302" s="230" t="s">
        <v>270</v>
      </c>
      <c r="FW302" s="230" t="s">
        <v>270</v>
      </c>
      <c r="FX302" s="230" t="s">
        <v>270</v>
      </c>
      <c r="FY302" s="230" t="s">
        <v>270</v>
      </c>
      <c r="FZ302" s="230" t="s">
        <v>270</v>
      </c>
      <c r="GA302" s="230" t="s">
        <v>270</v>
      </c>
      <c r="GB302" s="230" t="s">
        <v>270</v>
      </c>
      <c r="GC302" s="230" t="s">
        <v>270</v>
      </c>
      <c r="GD302" s="230" t="s">
        <v>270</v>
      </c>
      <c r="GE302" s="230" t="s">
        <v>270</v>
      </c>
      <c r="GF302" s="230" t="s">
        <v>270</v>
      </c>
      <c r="GG302" s="230" t="s">
        <v>270</v>
      </c>
      <c r="GH302" s="230" t="s">
        <v>270</v>
      </c>
      <c r="GI302" s="230" t="s">
        <v>270</v>
      </c>
      <c r="GJ302" s="230" t="s">
        <v>270</v>
      </c>
      <c r="GK302" s="230" t="s">
        <v>270</v>
      </c>
      <c r="GL302" s="230" t="s">
        <v>270</v>
      </c>
      <c r="GM302" s="230" t="s">
        <v>270</v>
      </c>
      <c r="GN302" s="230" t="s">
        <v>270</v>
      </c>
      <c r="GO302" s="230" t="s">
        <v>270</v>
      </c>
      <c r="GP302" s="228"/>
      <c r="GQ302" s="229" cm="1">
        <f t="array" ref="GQ302">IF(OR(N302:ER302='Annex.1　DeclarationDesired'!$F$30),ROW(),"")</f>
        <v>302</v>
      </c>
      <c r="GR302" s="229"/>
    </row>
    <row r="303" spans="1:200" s="230" customFormat="1" ht="20.65" customHeight="1">
      <c r="A303" s="242" t="s">
        <v>1466</v>
      </c>
      <c r="B303" s="241" t="s">
        <v>1460</v>
      </c>
      <c r="C303" s="235" t="s">
        <v>1467</v>
      </c>
      <c r="D303" s="235" t="s">
        <v>1468</v>
      </c>
      <c r="E303" s="235"/>
      <c r="F303" s="235" t="s">
        <v>1463</v>
      </c>
      <c r="G303" s="235" t="s">
        <v>1464</v>
      </c>
      <c r="H303" s="235" t="s">
        <v>265</v>
      </c>
      <c r="I303" s="235" t="s">
        <v>1465</v>
      </c>
      <c r="J303" s="235" t="s">
        <v>265</v>
      </c>
      <c r="K303" s="235" t="s">
        <v>1465</v>
      </c>
      <c r="L303" s="235" t="s">
        <v>268</v>
      </c>
      <c r="M303" s="230" t="s">
        <v>269</v>
      </c>
      <c r="N303" s="230">
        <v>7030</v>
      </c>
      <c r="O303" s="230">
        <v>7060</v>
      </c>
      <c r="P303" s="230">
        <v>11010</v>
      </c>
      <c r="Q303" s="230">
        <v>11020</v>
      </c>
      <c r="R303" s="230">
        <v>12010</v>
      </c>
      <c r="S303" s="230">
        <v>12020</v>
      </c>
      <c r="T303" s="230">
        <v>12030</v>
      </c>
      <c r="U303" s="230">
        <v>12040</v>
      </c>
      <c r="V303" s="230">
        <v>13010</v>
      </c>
      <c r="W303" s="230">
        <v>13020</v>
      </c>
      <c r="X303" s="230">
        <v>13030</v>
      </c>
      <c r="Y303" s="230">
        <v>13040</v>
      </c>
      <c r="Z303" s="230">
        <v>15010</v>
      </c>
      <c r="AA303" s="230">
        <v>15020</v>
      </c>
      <c r="AB303" s="230">
        <v>16010</v>
      </c>
      <c r="AC303" s="230">
        <v>18010</v>
      </c>
      <c r="AD303" s="230">
        <v>18020</v>
      </c>
      <c r="AE303" s="230">
        <v>18030</v>
      </c>
      <c r="AF303" s="230">
        <v>18040</v>
      </c>
      <c r="AG303" s="230">
        <v>19010</v>
      </c>
      <c r="AH303" s="230">
        <v>19020</v>
      </c>
      <c r="AI303" s="230">
        <v>20010</v>
      </c>
      <c r="AJ303" s="230">
        <v>20020</v>
      </c>
      <c r="AK303" s="230">
        <v>21010</v>
      </c>
      <c r="AL303" s="230">
        <v>21020</v>
      </c>
      <c r="AM303" s="230">
        <v>21030</v>
      </c>
      <c r="AN303" s="230">
        <v>21040</v>
      </c>
      <c r="AO303" s="230">
        <v>21050</v>
      </c>
      <c r="AP303" s="230">
        <v>21060</v>
      </c>
      <c r="AQ303" s="230">
        <v>27010</v>
      </c>
      <c r="AR303" s="230">
        <v>27020</v>
      </c>
      <c r="AS303" s="230">
        <v>27030</v>
      </c>
      <c r="AT303" s="230">
        <v>27040</v>
      </c>
      <c r="AU303" s="230">
        <v>29010</v>
      </c>
      <c r="AV303" s="230">
        <v>29020</v>
      </c>
      <c r="AW303" s="230">
        <v>29030</v>
      </c>
      <c r="AX303" s="230">
        <v>35010</v>
      </c>
      <c r="AY303" s="230">
        <v>35020</v>
      </c>
      <c r="AZ303" s="230">
        <v>35030</v>
      </c>
      <c r="BA303" s="230">
        <v>43010</v>
      </c>
      <c r="BB303" s="230">
        <v>43020</v>
      </c>
      <c r="BC303" s="230">
        <v>43030</v>
      </c>
      <c r="BD303" s="230">
        <v>43040</v>
      </c>
      <c r="BE303" s="230">
        <v>44010</v>
      </c>
      <c r="BF303" s="230">
        <v>44020</v>
      </c>
      <c r="BG303" s="230">
        <v>44030</v>
      </c>
      <c r="BH303" s="230">
        <v>44040</v>
      </c>
      <c r="BI303" s="230">
        <v>44050</v>
      </c>
      <c r="BJ303" s="230">
        <v>45010</v>
      </c>
      <c r="BK303" s="230">
        <v>45020</v>
      </c>
      <c r="BL303" s="230">
        <v>45030</v>
      </c>
      <c r="BM303" s="230">
        <v>45040</v>
      </c>
      <c r="BN303" s="230">
        <v>60010</v>
      </c>
      <c r="BO303" s="230">
        <v>60020</v>
      </c>
      <c r="BP303" s="230">
        <v>60030</v>
      </c>
      <c r="BQ303" s="230">
        <v>60040</v>
      </c>
      <c r="BR303" s="230">
        <v>60050</v>
      </c>
      <c r="BS303" s="230">
        <v>60060</v>
      </c>
      <c r="BT303" s="230">
        <v>60070</v>
      </c>
      <c r="BU303" s="230">
        <v>60080</v>
      </c>
      <c r="BV303" s="230">
        <v>60090</v>
      </c>
      <c r="BW303" s="230">
        <v>61010</v>
      </c>
      <c r="BX303" s="230" t="s">
        <v>1469</v>
      </c>
      <c r="BY303" s="230" t="s">
        <v>1470</v>
      </c>
      <c r="BZ303" s="230" t="s">
        <v>1471</v>
      </c>
      <c r="CA303" s="230" t="s">
        <v>1472</v>
      </c>
      <c r="CB303" s="230" t="s">
        <v>1473</v>
      </c>
      <c r="CC303" s="230" t="s">
        <v>1474</v>
      </c>
      <c r="CD303" s="230" t="s">
        <v>1475</v>
      </c>
      <c r="CE303" s="230" t="s">
        <v>1476</v>
      </c>
      <c r="CF303" s="230" t="s">
        <v>1477</v>
      </c>
      <c r="CG303" s="230" t="s">
        <v>270</v>
      </c>
      <c r="CH303" s="230" t="s">
        <v>270</v>
      </c>
      <c r="CI303" s="230" t="s">
        <v>270</v>
      </c>
      <c r="CJ303" s="230" t="s">
        <v>270</v>
      </c>
      <c r="CK303" s="230" t="s">
        <v>270</v>
      </c>
      <c r="CL303" s="230" t="s">
        <v>270</v>
      </c>
      <c r="CM303" s="230" t="s">
        <v>270</v>
      </c>
      <c r="CN303" s="230" t="s">
        <v>270</v>
      </c>
      <c r="CO303" s="230" t="s">
        <v>270</v>
      </c>
      <c r="CP303" s="230" t="s">
        <v>270</v>
      </c>
      <c r="CQ303" s="230" t="s">
        <v>270</v>
      </c>
      <c r="CR303" s="230" t="s">
        <v>270</v>
      </c>
      <c r="CS303" s="230" t="s">
        <v>270</v>
      </c>
      <c r="CT303" s="230" t="s">
        <v>270</v>
      </c>
      <c r="CU303" s="230" t="s">
        <v>270</v>
      </c>
      <c r="CV303" s="230" t="s">
        <v>270</v>
      </c>
      <c r="CW303" s="230" t="s">
        <v>270</v>
      </c>
      <c r="CX303" s="230" t="s">
        <v>270</v>
      </c>
      <c r="CY303" s="230" t="s">
        <v>270</v>
      </c>
      <c r="CZ303" s="230" t="s">
        <v>270</v>
      </c>
      <c r="DA303" s="230" t="s">
        <v>270</v>
      </c>
      <c r="DB303" s="230" t="s">
        <v>270</v>
      </c>
      <c r="DC303" s="230" t="s">
        <v>270</v>
      </c>
      <c r="DD303" s="230" t="s">
        <v>270</v>
      </c>
      <c r="DE303" s="230" t="s">
        <v>270</v>
      </c>
      <c r="DF303" s="230" t="s">
        <v>270</v>
      </c>
      <c r="DG303" s="230" t="s">
        <v>270</v>
      </c>
      <c r="DH303" s="230" t="s">
        <v>270</v>
      </c>
      <c r="DI303" s="230" t="s">
        <v>270</v>
      </c>
      <c r="DJ303" s="230" t="s">
        <v>270</v>
      </c>
      <c r="DK303" s="230" t="s">
        <v>270</v>
      </c>
      <c r="DL303" s="230" t="s">
        <v>270</v>
      </c>
      <c r="DM303" s="230" t="s">
        <v>270</v>
      </c>
      <c r="DN303" s="230" t="s">
        <v>270</v>
      </c>
      <c r="DO303" s="230" t="s">
        <v>270</v>
      </c>
      <c r="DP303" s="230" t="s">
        <v>270</v>
      </c>
      <c r="DQ303" s="230" t="s">
        <v>270</v>
      </c>
      <c r="DR303" s="230" t="s">
        <v>270</v>
      </c>
      <c r="DS303" s="230" t="s">
        <v>270</v>
      </c>
      <c r="DT303" s="230" t="s">
        <v>270</v>
      </c>
      <c r="DU303" s="230" t="s">
        <v>270</v>
      </c>
      <c r="DV303" s="230" t="s">
        <v>270</v>
      </c>
      <c r="DW303" s="230" t="s">
        <v>270</v>
      </c>
      <c r="DX303" s="230" t="s">
        <v>270</v>
      </c>
      <c r="DY303" s="230" t="s">
        <v>270</v>
      </c>
      <c r="DZ303" s="230" t="s">
        <v>270</v>
      </c>
      <c r="EA303" s="230" t="s">
        <v>270</v>
      </c>
      <c r="EB303" s="230" t="s">
        <v>270</v>
      </c>
      <c r="EC303" s="230" t="s">
        <v>270</v>
      </c>
      <c r="ED303" s="230" t="s">
        <v>270</v>
      </c>
      <c r="EE303" s="230" t="s">
        <v>270</v>
      </c>
      <c r="EF303" s="230" t="s">
        <v>270</v>
      </c>
      <c r="EG303" s="230" t="s">
        <v>270</v>
      </c>
      <c r="EH303" s="230" t="s">
        <v>270</v>
      </c>
      <c r="EI303" s="230" t="s">
        <v>270</v>
      </c>
      <c r="EJ303" s="230" t="s">
        <v>270</v>
      </c>
      <c r="EK303" s="230" t="s">
        <v>270</v>
      </c>
      <c r="EL303" s="230" t="s">
        <v>270</v>
      </c>
      <c r="EM303" s="230" t="s">
        <v>270</v>
      </c>
      <c r="EN303" s="230" t="s">
        <v>270</v>
      </c>
      <c r="EO303" s="230" t="s">
        <v>270</v>
      </c>
      <c r="EP303" s="230" t="s">
        <v>270</v>
      </c>
      <c r="EQ303" s="230" t="s">
        <v>270</v>
      </c>
      <c r="ER303" s="230" t="s">
        <v>270</v>
      </c>
      <c r="ES303" s="230" t="s">
        <v>341</v>
      </c>
      <c r="ET303" s="230" t="s">
        <v>285</v>
      </c>
      <c r="EU303" s="230" t="s">
        <v>286</v>
      </c>
      <c r="EV303" s="230" t="s">
        <v>556</v>
      </c>
      <c r="EW303" s="230" t="s">
        <v>620</v>
      </c>
      <c r="EX303" s="230" t="s">
        <v>541</v>
      </c>
      <c r="EY303" s="230" t="s">
        <v>271</v>
      </c>
      <c r="EZ303" s="230" t="s">
        <v>299</v>
      </c>
      <c r="FA303" s="230" t="s">
        <v>300</v>
      </c>
      <c r="FB303" s="230" t="s">
        <v>301</v>
      </c>
      <c r="FC303" s="230" t="s">
        <v>506</v>
      </c>
      <c r="FD303" s="230" t="s">
        <v>304</v>
      </c>
      <c r="FE303" s="230" t="s">
        <v>510</v>
      </c>
      <c r="FF303" s="230" t="s">
        <v>332</v>
      </c>
      <c r="FG303" s="230" t="s">
        <v>319</v>
      </c>
      <c r="FH303" s="230" t="s">
        <v>333</v>
      </c>
      <c r="FI303" s="230" t="s">
        <v>287</v>
      </c>
      <c r="FJ303" s="230" t="s">
        <v>307</v>
      </c>
      <c r="FK303" s="230" t="s">
        <v>308</v>
      </c>
      <c r="FL303" s="230" t="s">
        <v>270</v>
      </c>
      <c r="FM303" s="230" t="s">
        <v>270</v>
      </c>
      <c r="FN303" s="230" t="s">
        <v>270</v>
      </c>
      <c r="FO303" s="230" t="s">
        <v>270</v>
      </c>
      <c r="FP303" s="230" t="s">
        <v>270</v>
      </c>
      <c r="FQ303" s="230" t="s">
        <v>270</v>
      </c>
      <c r="FR303" s="230" t="s">
        <v>270</v>
      </c>
      <c r="FS303" s="230" t="s">
        <v>270</v>
      </c>
      <c r="FT303" s="230" t="s">
        <v>270</v>
      </c>
      <c r="FU303" s="230" t="s">
        <v>270</v>
      </c>
      <c r="FV303" s="230" t="s">
        <v>270</v>
      </c>
      <c r="FW303" s="230" t="s">
        <v>270</v>
      </c>
      <c r="FX303" s="230" t="s">
        <v>270</v>
      </c>
      <c r="FY303" s="230" t="s">
        <v>270</v>
      </c>
      <c r="FZ303" s="230" t="s">
        <v>270</v>
      </c>
      <c r="GA303" s="230" t="s">
        <v>270</v>
      </c>
      <c r="GB303" s="230" t="s">
        <v>270</v>
      </c>
      <c r="GC303" s="230" t="s">
        <v>270</v>
      </c>
      <c r="GD303" s="230" t="s">
        <v>270</v>
      </c>
      <c r="GE303" s="230" t="s">
        <v>270</v>
      </c>
      <c r="GF303" s="230" t="s">
        <v>270</v>
      </c>
      <c r="GG303" s="230" t="s">
        <v>270</v>
      </c>
      <c r="GH303" s="230" t="s">
        <v>270</v>
      </c>
      <c r="GI303" s="230" t="s">
        <v>270</v>
      </c>
      <c r="GJ303" s="230" t="s">
        <v>270</v>
      </c>
      <c r="GK303" s="230" t="s">
        <v>270</v>
      </c>
      <c r="GL303" s="230" t="s">
        <v>270</v>
      </c>
      <c r="GM303" s="230" t="s">
        <v>270</v>
      </c>
      <c r="GN303" s="230" t="s">
        <v>270</v>
      </c>
      <c r="GO303" s="230" t="s">
        <v>270</v>
      </c>
      <c r="GP303" s="228"/>
      <c r="GQ303" s="229" cm="1">
        <f t="array" ref="GQ303">IF(OR(N303:ER303='Annex.1　DeclarationDesired'!$F$30),ROW(),"")</f>
        <v>303</v>
      </c>
      <c r="GR303" s="229"/>
    </row>
    <row r="304" spans="1:200" s="230" customFormat="1" ht="20.65" customHeight="1">
      <c r="A304" s="242" t="s">
        <v>1478</v>
      </c>
      <c r="B304" s="241" t="s">
        <v>1479</v>
      </c>
      <c r="C304" s="235" t="s">
        <v>1480</v>
      </c>
      <c r="D304" s="235" t="s">
        <v>1481</v>
      </c>
      <c r="E304" s="235"/>
      <c r="F304" s="235"/>
      <c r="G304" s="235" t="s">
        <v>1482</v>
      </c>
      <c r="H304" s="235" t="s">
        <v>315</v>
      </c>
      <c r="I304" s="235" t="s">
        <v>1483</v>
      </c>
      <c r="J304" s="235" t="s">
        <v>265</v>
      </c>
      <c r="K304" s="235" t="s">
        <v>1483</v>
      </c>
      <c r="L304" s="235" t="s">
        <v>268</v>
      </c>
      <c r="M304" s="230" t="s">
        <v>298</v>
      </c>
      <c r="N304" s="230">
        <v>7010</v>
      </c>
      <c r="O304" s="230">
        <v>7020</v>
      </c>
      <c r="P304" s="230">
        <v>7030</v>
      </c>
      <c r="Q304" s="230">
        <v>7040</v>
      </c>
      <c r="R304" s="230">
        <v>7050</v>
      </c>
      <c r="S304" s="230">
        <v>7060</v>
      </c>
      <c r="T304" s="230">
        <v>7070</v>
      </c>
      <c r="U304" s="230">
        <v>7080</v>
      </c>
      <c r="V304" s="230">
        <v>7090</v>
      </c>
      <c r="W304" s="230">
        <v>7100</v>
      </c>
      <c r="BH304" s="230" t="s">
        <v>270</v>
      </c>
      <c r="BI304" s="230" t="s">
        <v>270</v>
      </c>
      <c r="BJ304" s="230" t="s">
        <v>270</v>
      </c>
      <c r="BK304" s="230" t="s">
        <v>270</v>
      </c>
      <c r="BL304" s="230" t="s">
        <v>270</v>
      </c>
      <c r="BM304" s="230" t="s">
        <v>270</v>
      </c>
      <c r="BN304" s="230" t="s">
        <v>270</v>
      </c>
      <c r="BO304" s="230" t="s">
        <v>270</v>
      </c>
      <c r="BP304" s="230" t="s">
        <v>270</v>
      </c>
      <c r="BQ304" s="230" t="s">
        <v>270</v>
      </c>
      <c r="BR304" s="230" t="s">
        <v>270</v>
      </c>
      <c r="BS304" s="230" t="s">
        <v>270</v>
      </c>
      <c r="BT304" s="230" t="s">
        <v>270</v>
      </c>
      <c r="BU304" s="230" t="s">
        <v>270</v>
      </c>
      <c r="BV304" s="230" t="s">
        <v>270</v>
      </c>
      <c r="BW304" s="230" t="s">
        <v>270</v>
      </c>
      <c r="BX304" s="230" t="s">
        <v>270</v>
      </c>
      <c r="BY304" s="230" t="s">
        <v>270</v>
      </c>
      <c r="BZ304" s="230" t="s">
        <v>270</v>
      </c>
      <c r="CA304" s="230" t="s">
        <v>270</v>
      </c>
      <c r="CB304" s="230" t="s">
        <v>270</v>
      </c>
      <c r="CC304" s="230" t="s">
        <v>270</v>
      </c>
      <c r="CD304" s="230" t="s">
        <v>270</v>
      </c>
      <c r="CE304" s="230" t="s">
        <v>270</v>
      </c>
      <c r="CF304" s="230" t="s">
        <v>270</v>
      </c>
      <c r="CG304" s="230" t="s">
        <v>270</v>
      </c>
      <c r="CH304" s="230" t="s">
        <v>270</v>
      </c>
      <c r="CI304" s="230" t="s">
        <v>270</v>
      </c>
      <c r="CJ304" s="230" t="s">
        <v>270</v>
      </c>
      <c r="CK304" s="230" t="s">
        <v>270</v>
      </c>
      <c r="CL304" s="230" t="s">
        <v>270</v>
      </c>
      <c r="CM304" s="230" t="s">
        <v>270</v>
      </c>
      <c r="CN304" s="230" t="s">
        <v>270</v>
      </c>
      <c r="CO304" s="230" t="s">
        <v>270</v>
      </c>
      <c r="CP304" s="230" t="s">
        <v>270</v>
      </c>
      <c r="CQ304" s="230" t="s">
        <v>270</v>
      </c>
      <c r="CR304" s="230" t="s">
        <v>270</v>
      </c>
      <c r="CS304" s="230" t="s">
        <v>270</v>
      </c>
      <c r="CT304" s="230" t="s">
        <v>270</v>
      </c>
      <c r="CU304" s="230" t="s">
        <v>270</v>
      </c>
      <c r="CV304" s="230" t="s">
        <v>270</v>
      </c>
      <c r="CW304" s="230" t="s">
        <v>270</v>
      </c>
      <c r="CX304" s="230" t="s">
        <v>270</v>
      </c>
      <c r="CY304" s="230" t="s">
        <v>270</v>
      </c>
      <c r="CZ304" s="230" t="s">
        <v>270</v>
      </c>
      <c r="DA304" s="230" t="s">
        <v>270</v>
      </c>
      <c r="DB304" s="230" t="s">
        <v>270</v>
      </c>
      <c r="DC304" s="230" t="s">
        <v>270</v>
      </c>
      <c r="DD304" s="230" t="s">
        <v>270</v>
      </c>
      <c r="DE304" s="230" t="s">
        <v>270</v>
      </c>
      <c r="DF304" s="230" t="s">
        <v>270</v>
      </c>
      <c r="DG304" s="230" t="s">
        <v>270</v>
      </c>
      <c r="DH304" s="230" t="s">
        <v>270</v>
      </c>
      <c r="DI304" s="230" t="s">
        <v>270</v>
      </c>
      <c r="DJ304" s="230" t="s">
        <v>270</v>
      </c>
      <c r="DK304" s="230" t="s">
        <v>270</v>
      </c>
      <c r="DL304" s="230" t="s">
        <v>270</v>
      </c>
      <c r="DM304" s="230" t="s">
        <v>270</v>
      </c>
      <c r="DN304" s="230" t="s">
        <v>270</v>
      </c>
      <c r="DO304" s="230" t="s">
        <v>270</v>
      </c>
      <c r="DP304" s="230" t="s">
        <v>270</v>
      </c>
      <c r="DQ304" s="230" t="s">
        <v>270</v>
      </c>
      <c r="DR304" s="230" t="s">
        <v>270</v>
      </c>
      <c r="DS304" s="230" t="s">
        <v>270</v>
      </c>
      <c r="DT304" s="230" t="s">
        <v>270</v>
      </c>
      <c r="DU304" s="230" t="s">
        <v>270</v>
      </c>
      <c r="DV304" s="230" t="s">
        <v>270</v>
      </c>
      <c r="DW304" s="230" t="s">
        <v>270</v>
      </c>
      <c r="DX304" s="230" t="s">
        <v>270</v>
      </c>
      <c r="DY304" s="230" t="s">
        <v>270</v>
      </c>
      <c r="DZ304" s="230" t="s">
        <v>270</v>
      </c>
      <c r="EA304" s="230" t="s">
        <v>270</v>
      </c>
      <c r="EB304" s="230" t="s">
        <v>270</v>
      </c>
      <c r="EC304" s="230" t="s">
        <v>270</v>
      </c>
      <c r="ED304" s="230" t="s">
        <v>270</v>
      </c>
      <c r="EE304" s="230" t="s">
        <v>270</v>
      </c>
      <c r="EF304" s="230" t="s">
        <v>270</v>
      </c>
      <c r="EG304" s="230" t="s">
        <v>270</v>
      </c>
      <c r="EH304" s="230" t="s">
        <v>270</v>
      </c>
      <c r="EI304" s="230" t="s">
        <v>270</v>
      </c>
      <c r="EJ304" s="230" t="s">
        <v>270</v>
      </c>
      <c r="EK304" s="230" t="s">
        <v>270</v>
      </c>
      <c r="EL304" s="230" t="s">
        <v>270</v>
      </c>
      <c r="EM304" s="230" t="s">
        <v>270</v>
      </c>
      <c r="EN304" s="230" t="s">
        <v>270</v>
      </c>
      <c r="EO304" s="230" t="s">
        <v>270</v>
      </c>
      <c r="EP304" s="230" t="s">
        <v>270</v>
      </c>
      <c r="EQ304" s="230" t="s">
        <v>270</v>
      </c>
      <c r="ER304" s="230" t="s">
        <v>270</v>
      </c>
      <c r="ES304" s="230" t="s">
        <v>341</v>
      </c>
      <c r="ET304" s="230" t="s">
        <v>270</v>
      </c>
      <c r="EU304" s="230" t="s">
        <v>270</v>
      </c>
      <c r="EV304" s="230" t="s">
        <v>270</v>
      </c>
      <c r="EW304" s="230" t="s">
        <v>270</v>
      </c>
      <c r="EX304" s="230" t="s">
        <v>270</v>
      </c>
      <c r="EY304" s="230" t="s">
        <v>270</v>
      </c>
      <c r="EZ304" s="230" t="s">
        <v>270</v>
      </c>
      <c r="FA304" s="230" t="s">
        <v>270</v>
      </c>
      <c r="FB304" s="230" t="s">
        <v>270</v>
      </c>
      <c r="FC304" s="230" t="s">
        <v>270</v>
      </c>
      <c r="FD304" s="230" t="s">
        <v>270</v>
      </c>
      <c r="FE304" s="230" t="s">
        <v>270</v>
      </c>
      <c r="FF304" s="230" t="s">
        <v>270</v>
      </c>
      <c r="FG304" s="230" t="s">
        <v>270</v>
      </c>
      <c r="FH304" s="230" t="s">
        <v>270</v>
      </c>
      <c r="FI304" s="230" t="s">
        <v>270</v>
      </c>
      <c r="FJ304" s="230" t="s">
        <v>270</v>
      </c>
      <c r="FK304" s="230" t="s">
        <v>270</v>
      </c>
      <c r="FL304" s="230" t="s">
        <v>270</v>
      </c>
      <c r="FM304" s="230" t="s">
        <v>270</v>
      </c>
      <c r="FN304" s="230" t="s">
        <v>270</v>
      </c>
      <c r="FO304" s="230" t="s">
        <v>270</v>
      </c>
      <c r="FP304" s="230" t="s">
        <v>270</v>
      </c>
      <c r="FQ304" s="230" t="s">
        <v>270</v>
      </c>
      <c r="FR304" s="230" t="s">
        <v>270</v>
      </c>
      <c r="FS304" s="230" t="s">
        <v>270</v>
      </c>
      <c r="FT304" s="230" t="s">
        <v>270</v>
      </c>
      <c r="FU304" s="230" t="s">
        <v>270</v>
      </c>
      <c r="FV304" s="230" t="s">
        <v>270</v>
      </c>
      <c r="FW304" s="230" t="s">
        <v>270</v>
      </c>
      <c r="FX304" s="230" t="s">
        <v>270</v>
      </c>
      <c r="FY304" s="230" t="s">
        <v>270</v>
      </c>
      <c r="FZ304" s="230" t="s">
        <v>270</v>
      </c>
      <c r="GA304" s="230" t="s">
        <v>270</v>
      </c>
      <c r="GB304" s="230" t="s">
        <v>270</v>
      </c>
      <c r="GC304" s="230" t="s">
        <v>270</v>
      </c>
      <c r="GD304" s="230" t="s">
        <v>270</v>
      </c>
      <c r="GE304" s="230" t="s">
        <v>270</v>
      </c>
      <c r="GF304" s="230" t="s">
        <v>270</v>
      </c>
      <c r="GG304" s="230" t="s">
        <v>270</v>
      </c>
      <c r="GH304" s="230" t="s">
        <v>270</v>
      </c>
      <c r="GI304" s="230" t="s">
        <v>270</v>
      </c>
      <c r="GJ304" s="230" t="s">
        <v>270</v>
      </c>
      <c r="GK304" s="230" t="s">
        <v>270</v>
      </c>
      <c r="GL304" s="230" t="s">
        <v>270</v>
      </c>
      <c r="GM304" s="230" t="s">
        <v>270</v>
      </c>
      <c r="GN304" s="230" t="s">
        <v>270</v>
      </c>
      <c r="GO304" s="230" t="s">
        <v>270</v>
      </c>
      <c r="GP304" s="228"/>
      <c r="GQ304" s="229" cm="1">
        <f t="array" ref="GQ304">IF(OR(N304:ER304='Annex.1　DeclarationDesired'!$F$30),ROW(),"")</f>
        <v>304</v>
      </c>
      <c r="GR304" s="229"/>
    </row>
    <row r="305" spans="1:200" s="230" customFormat="1" ht="20.65" customHeight="1">
      <c r="A305" s="242" t="s">
        <v>1484</v>
      </c>
      <c r="B305" s="241" t="s">
        <v>1479</v>
      </c>
      <c r="C305" s="235" t="s">
        <v>1485</v>
      </c>
      <c r="D305" s="235" t="s">
        <v>1486</v>
      </c>
      <c r="E305" s="235"/>
      <c r="F305" s="235" t="s">
        <v>1487</v>
      </c>
      <c r="G305" s="235" t="s">
        <v>1488</v>
      </c>
      <c r="H305" s="235" t="s">
        <v>265</v>
      </c>
      <c r="I305" s="235" t="s">
        <v>1489</v>
      </c>
      <c r="J305" s="235" t="s">
        <v>265</v>
      </c>
      <c r="K305" s="235" t="s">
        <v>1489</v>
      </c>
      <c r="L305" s="235" t="s">
        <v>268</v>
      </c>
      <c r="M305" s="230" t="s">
        <v>298</v>
      </c>
      <c r="N305" s="230">
        <v>4010</v>
      </c>
      <c r="O305" s="230" t="s">
        <v>603</v>
      </c>
      <c r="P305" s="230">
        <v>17020</v>
      </c>
      <c r="Q305" s="230">
        <v>17030</v>
      </c>
      <c r="R305" s="230">
        <v>34010</v>
      </c>
      <c r="S305" s="230">
        <v>34030</v>
      </c>
      <c r="T305" s="230">
        <v>37020</v>
      </c>
      <c r="U305" s="230">
        <v>38040</v>
      </c>
      <c r="V305" s="230">
        <v>39070</v>
      </c>
      <c r="W305" s="230">
        <v>40040</v>
      </c>
      <c r="X305" s="230">
        <v>41050</v>
      </c>
      <c r="Y305" s="230">
        <v>45040</v>
      </c>
      <c r="Z305" s="230">
        <v>47050</v>
      </c>
      <c r="AA305" s="230">
        <v>63010</v>
      </c>
      <c r="AB305" s="230">
        <v>63040</v>
      </c>
      <c r="AC305" s="230">
        <v>64010</v>
      </c>
      <c r="AD305" s="230">
        <v>64030</v>
      </c>
      <c r="AE305" s="230">
        <v>64040</v>
      </c>
      <c r="AF305" s="230">
        <v>64050</v>
      </c>
      <c r="BH305" s="230" t="s">
        <v>270</v>
      </c>
      <c r="BI305" s="230" t="s">
        <v>270</v>
      </c>
      <c r="BJ305" s="230" t="s">
        <v>270</v>
      </c>
      <c r="BK305" s="230" t="s">
        <v>270</v>
      </c>
      <c r="BL305" s="230" t="s">
        <v>270</v>
      </c>
      <c r="BM305" s="230" t="s">
        <v>270</v>
      </c>
      <c r="BN305" s="230" t="s">
        <v>270</v>
      </c>
      <c r="BO305" s="230" t="s">
        <v>270</v>
      </c>
      <c r="BP305" s="230" t="s">
        <v>270</v>
      </c>
      <c r="BQ305" s="230" t="s">
        <v>270</v>
      </c>
      <c r="BR305" s="230" t="s">
        <v>270</v>
      </c>
      <c r="BS305" s="230" t="s">
        <v>270</v>
      </c>
      <c r="BT305" s="230" t="s">
        <v>270</v>
      </c>
      <c r="BU305" s="230" t="s">
        <v>270</v>
      </c>
      <c r="BV305" s="230" t="s">
        <v>270</v>
      </c>
      <c r="BW305" s="230" t="s">
        <v>270</v>
      </c>
      <c r="BX305" s="230" t="s">
        <v>270</v>
      </c>
      <c r="BY305" s="230" t="s">
        <v>270</v>
      </c>
      <c r="BZ305" s="230" t="s">
        <v>270</v>
      </c>
      <c r="CA305" s="230" t="s">
        <v>270</v>
      </c>
      <c r="CB305" s="230" t="s">
        <v>270</v>
      </c>
      <c r="CC305" s="230" t="s">
        <v>270</v>
      </c>
      <c r="CD305" s="230" t="s">
        <v>270</v>
      </c>
      <c r="CE305" s="230" t="s">
        <v>270</v>
      </c>
      <c r="CF305" s="230" t="s">
        <v>270</v>
      </c>
      <c r="CG305" s="230" t="s">
        <v>270</v>
      </c>
      <c r="CH305" s="230" t="s">
        <v>270</v>
      </c>
      <c r="CI305" s="230" t="s">
        <v>270</v>
      </c>
      <c r="CJ305" s="230" t="s">
        <v>270</v>
      </c>
      <c r="CK305" s="230" t="s">
        <v>270</v>
      </c>
      <c r="CL305" s="230" t="s">
        <v>270</v>
      </c>
      <c r="CM305" s="230" t="s">
        <v>270</v>
      </c>
      <c r="CN305" s="230" t="s">
        <v>270</v>
      </c>
      <c r="CO305" s="230" t="s">
        <v>270</v>
      </c>
      <c r="CP305" s="230" t="s">
        <v>270</v>
      </c>
      <c r="CQ305" s="230" t="s">
        <v>270</v>
      </c>
      <c r="CR305" s="230" t="s">
        <v>270</v>
      </c>
      <c r="CS305" s="230" t="s">
        <v>270</v>
      </c>
      <c r="CT305" s="230" t="s">
        <v>270</v>
      </c>
      <c r="CU305" s="230" t="s">
        <v>270</v>
      </c>
      <c r="CV305" s="230" t="s">
        <v>270</v>
      </c>
      <c r="CW305" s="230" t="s">
        <v>270</v>
      </c>
      <c r="CX305" s="230" t="s">
        <v>270</v>
      </c>
      <c r="CY305" s="230" t="s">
        <v>270</v>
      </c>
      <c r="CZ305" s="230" t="s">
        <v>270</v>
      </c>
      <c r="DA305" s="230" t="s">
        <v>270</v>
      </c>
      <c r="DB305" s="230" t="s">
        <v>270</v>
      </c>
      <c r="DC305" s="230" t="s">
        <v>270</v>
      </c>
      <c r="DD305" s="230" t="s">
        <v>270</v>
      </c>
      <c r="DE305" s="230" t="s">
        <v>270</v>
      </c>
      <c r="DF305" s="230" t="s">
        <v>270</v>
      </c>
      <c r="DG305" s="230" t="s">
        <v>270</v>
      </c>
      <c r="DH305" s="230" t="s">
        <v>270</v>
      </c>
      <c r="DI305" s="230" t="s">
        <v>270</v>
      </c>
      <c r="DJ305" s="230" t="s">
        <v>270</v>
      </c>
      <c r="DK305" s="230" t="s">
        <v>270</v>
      </c>
      <c r="DL305" s="230" t="s">
        <v>270</v>
      </c>
      <c r="DM305" s="230" t="s">
        <v>270</v>
      </c>
      <c r="DN305" s="230" t="s">
        <v>270</v>
      </c>
      <c r="DO305" s="230" t="s">
        <v>270</v>
      </c>
      <c r="DP305" s="230" t="s">
        <v>270</v>
      </c>
      <c r="DQ305" s="230" t="s">
        <v>270</v>
      </c>
      <c r="DR305" s="230" t="s">
        <v>270</v>
      </c>
      <c r="DS305" s="230" t="s">
        <v>270</v>
      </c>
      <c r="DT305" s="230" t="s">
        <v>270</v>
      </c>
      <c r="DU305" s="230" t="s">
        <v>270</v>
      </c>
      <c r="DV305" s="230" t="s">
        <v>270</v>
      </c>
      <c r="DW305" s="230" t="s">
        <v>270</v>
      </c>
      <c r="DX305" s="230" t="s">
        <v>270</v>
      </c>
      <c r="DY305" s="230" t="s">
        <v>270</v>
      </c>
      <c r="DZ305" s="230" t="s">
        <v>270</v>
      </c>
      <c r="EA305" s="230" t="s">
        <v>270</v>
      </c>
      <c r="EB305" s="230" t="s">
        <v>270</v>
      </c>
      <c r="EC305" s="230" t="s">
        <v>270</v>
      </c>
      <c r="ED305" s="230" t="s">
        <v>270</v>
      </c>
      <c r="EE305" s="230" t="s">
        <v>270</v>
      </c>
      <c r="EF305" s="230" t="s">
        <v>270</v>
      </c>
      <c r="EG305" s="230" t="s">
        <v>270</v>
      </c>
      <c r="EH305" s="230" t="s">
        <v>270</v>
      </c>
      <c r="EI305" s="230" t="s">
        <v>270</v>
      </c>
      <c r="EJ305" s="230" t="s">
        <v>270</v>
      </c>
      <c r="EK305" s="230" t="s">
        <v>270</v>
      </c>
      <c r="EL305" s="230" t="s">
        <v>270</v>
      </c>
      <c r="EM305" s="230" t="s">
        <v>270</v>
      </c>
      <c r="EN305" s="230" t="s">
        <v>270</v>
      </c>
      <c r="EO305" s="230" t="s">
        <v>270</v>
      </c>
      <c r="EP305" s="230" t="s">
        <v>270</v>
      </c>
      <c r="EQ305" s="230" t="s">
        <v>270</v>
      </c>
      <c r="ER305" s="230" t="s">
        <v>270</v>
      </c>
      <c r="ES305" s="230" t="s">
        <v>338</v>
      </c>
      <c r="ET305" s="230" t="s">
        <v>277</v>
      </c>
      <c r="EU305" s="230" t="s">
        <v>509</v>
      </c>
      <c r="EV305" s="230" t="s">
        <v>484</v>
      </c>
      <c r="EW305" s="230" t="s">
        <v>328</v>
      </c>
      <c r="EX305" s="230" t="s">
        <v>323</v>
      </c>
      <c r="EY305" s="230" t="s">
        <v>368</v>
      </c>
      <c r="EZ305" s="230" t="s">
        <v>358</v>
      </c>
      <c r="FA305" s="230" t="s">
        <v>333</v>
      </c>
      <c r="FB305" s="230" t="s">
        <v>621</v>
      </c>
      <c r="FC305" s="230" t="s">
        <v>369</v>
      </c>
      <c r="FD305" s="230" t="s">
        <v>343</v>
      </c>
      <c r="FE305" s="230" t="s">
        <v>270</v>
      </c>
      <c r="FF305" s="230" t="s">
        <v>270</v>
      </c>
      <c r="FG305" s="230" t="s">
        <v>270</v>
      </c>
      <c r="FH305" s="230" t="s">
        <v>270</v>
      </c>
      <c r="FI305" s="230" t="s">
        <v>270</v>
      </c>
      <c r="FJ305" s="230" t="s">
        <v>270</v>
      </c>
      <c r="FK305" s="230" t="s">
        <v>270</v>
      </c>
      <c r="FL305" s="230" t="s">
        <v>270</v>
      </c>
      <c r="FM305" s="230" t="s">
        <v>270</v>
      </c>
      <c r="FN305" s="230" t="s">
        <v>270</v>
      </c>
      <c r="FO305" s="230" t="s">
        <v>270</v>
      </c>
      <c r="FP305" s="230" t="s">
        <v>270</v>
      </c>
      <c r="FQ305" s="230" t="s">
        <v>270</v>
      </c>
      <c r="FR305" s="230" t="s">
        <v>270</v>
      </c>
      <c r="FS305" s="230" t="s">
        <v>270</v>
      </c>
      <c r="FT305" s="230" t="s">
        <v>270</v>
      </c>
      <c r="FU305" s="230" t="s">
        <v>270</v>
      </c>
      <c r="FV305" s="230" t="s">
        <v>270</v>
      </c>
      <c r="FW305" s="230" t="s">
        <v>270</v>
      </c>
      <c r="FX305" s="230" t="s">
        <v>270</v>
      </c>
      <c r="FY305" s="230" t="s">
        <v>270</v>
      </c>
      <c r="FZ305" s="230" t="s">
        <v>270</v>
      </c>
      <c r="GA305" s="230" t="s">
        <v>270</v>
      </c>
      <c r="GB305" s="230" t="s">
        <v>270</v>
      </c>
      <c r="GC305" s="230" t="s">
        <v>270</v>
      </c>
      <c r="GD305" s="230" t="s">
        <v>270</v>
      </c>
      <c r="GE305" s="230" t="s">
        <v>270</v>
      </c>
      <c r="GF305" s="230" t="s">
        <v>270</v>
      </c>
      <c r="GG305" s="230" t="s">
        <v>270</v>
      </c>
      <c r="GH305" s="230" t="s">
        <v>270</v>
      </c>
      <c r="GI305" s="230" t="s">
        <v>270</v>
      </c>
      <c r="GJ305" s="230" t="s">
        <v>270</v>
      </c>
      <c r="GK305" s="230" t="s">
        <v>270</v>
      </c>
      <c r="GL305" s="230" t="s">
        <v>270</v>
      </c>
      <c r="GM305" s="230" t="s">
        <v>270</v>
      </c>
      <c r="GN305" s="230" t="s">
        <v>270</v>
      </c>
      <c r="GO305" s="230" t="s">
        <v>270</v>
      </c>
      <c r="GP305" s="228"/>
      <c r="GQ305" s="229" cm="1">
        <f t="array" ref="GQ305">IF(OR(N305:ER305='Annex.1　DeclarationDesired'!$F$30),ROW(),"")</f>
        <v>305</v>
      </c>
      <c r="GR305" s="229"/>
    </row>
    <row r="306" spans="1:200" s="230" customFormat="1" ht="20.65" customHeight="1">
      <c r="A306" s="242" t="s">
        <v>1490</v>
      </c>
      <c r="B306" s="241" t="s">
        <v>1479</v>
      </c>
      <c r="C306" s="235" t="s">
        <v>627</v>
      </c>
      <c r="D306" s="235" t="s">
        <v>1491</v>
      </c>
      <c r="E306" s="235"/>
      <c r="F306" s="235"/>
      <c r="G306" s="235" t="s">
        <v>1492</v>
      </c>
      <c r="H306" s="235" t="s">
        <v>265</v>
      </c>
      <c r="I306" s="235" t="s">
        <v>1492</v>
      </c>
      <c r="J306" s="235" t="s">
        <v>265</v>
      </c>
      <c r="K306" s="235" t="s">
        <v>1492</v>
      </c>
      <c r="L306" s="235" t="s">
        <v>268</v>
      </c>
      <c r="M306" s="230" t="s">
        <v>269</v>
      </c>
      <c r="N306" s="230">
        <v>19010</v>
      </c>
      <c r="O306" s="230">
        <v>31010</v>
      </c>
      <c r="BH306" s="230" t="s">
        <v>270</v>
      </c>
      <c r="BI306" s="230" t="s">
        <v>270</v>
      </c>
      <c r="BJ306" s="230" t="s">
        <v>270</v>
      </c>
      <c r="BK306" s="230" t="s">
        <v>270</v>
      </c>
      <c r="BL306" s="230" t="s">
        <v>270</v>
      </c>
      <c r="BM306" s="230" t="s">
        <v>270</v>
      </c>
      <c r="BN306" s="230" t="s">
        <v>270</v>
      </c>
      <c r="BO306" s="230" t="s">
        <v>270</v>
      </c>
      <c r="BP306" s="230" t="s">
        <v>270</v>
      </c>
      <c r="BQ306" s="230" t="s">
        <v>270</v>
      </c>
      <c r="BR306" s="230" t="s">
        <v>270</v>
      </c>
      <c r="BS306" s="230" t="s">
        <v>270</v>
      </c>
      <c r="BT306" s="230" t="s">
        <v>270</v>
      </c>
      <c r="BU306" s="230" t="s">
        <v>270</v>
      </c>
      <c r="BV306" s="230" t="s">
        <v>270</v>
      </c>
      <c r="BW306" s="230" t="s">
        <v>270</v>
      </c>
      <c r="BX306" s="230" t="s">
        <v>270</v>
      </c>
      <c r="BY306" s="230" t="s">
        <v>270</v>
      </c>
      <c r="BZ306" s="230" t="s">
        <v>270</v>
      </c>
      <c r="CA306" s="230" t="s">
        <v>270</v>
      </c>
      <c r="CB306" s="230" t="s">
        <v>270</v>
      </c>
      <c r="CC306" s="230" t="s">
        <v>270</v>
      </c>
      <c r="CD306" s="230" t="s">
        <v>270</v>
      </c>
      <c r="CE306" s="230" t="s">
        <v>270</v>
      </c>
      <c r="CF306" s="230" t="s">
        <v>270</v>
      </c>
      <c r="CG306" s="230" t="s">
        <v>270</v>
      </c>
      <c r="CH306" s="230" t="s">
        <v>270</v>
      </c>
      <c r="CI306" s="230" t="s">
        <v>270</v>
      </c>
      <c r="CJ306" s="230" t="s">
        <v>270</v>
      </c>
      <c r="CK306" s="230" t="s">
        <v>270</v>
      </c>
      <c r="CL306" s="230" t="s">
        <v>270</v>
      </c>
      <c r="CM306" s="230" t="s">
        <v>270</v>
      </c>
      <c r="CN306" s="230" t="s">
        <v>270</v>
      </c>
      <c r="CO306" s="230" t="s">
        <v>270</v>
      </c>
      <c r="CP306" s="230" t="s">
        <v>270</v>
      </c>
      <c r="CQ306" s="230" t="s">
        <v>270</v>
      </c>
      <c r="CR306" s="230" t="s">
        <v>270</v>
      </c>
      <c r="CS306" s="230" t="s">
        <v>270</v>
      </c>
      <c r="CT306" s="230" t="s">
        <v>270</v>
      </c>
      <c r="CU306" s="230" t="s">
        <v>270</v>
      </c>
      <c r="CV306" s="230" t="s">
        <v>270</v>
      </c>
      <c r="CW306" s="230" t="s">
        <v>270</v>
      </c>
      <c r="CX306" s="230" t="s">
        <v>270</v>
      </c>
      <c r="CY306" s="230" t="s">
        <v>270</v>
      </c>
      <c r="CZ306" s="230" t="s">
        <v>270</v>
      </c>
      <c r="DA306" s="230" t="s">
        <v>270</v>
      </c>
      <c r="DB306" s="230" t="s">
        <v>270</v>
      </c>
      <c r="DC306" s="230" t="s">
        <v>270</v>
      </c>
      <c r="DD306" s="230" t="s">
        <v>270</v>
      </c>
      <c r="DE306" s="230" t="s">
        <v>270</v>
      </c>
      <c r="DF306" s="230" t="s">
        <v>270</v>
      </c>
      <c r="DG306" s="230" t="s">
        <v>270</v>
      </c>
      <c r="DH306" s="230" t="s">
        <v>270</v>
      </c>
      <c r="DI306" s="230" t="s">
        <v>270</v>
      </c>
      <c r="DJ306" s="230" t="s">
        <v>270</v>
      </c>
      <c r="DK306" s="230" t="s">
        <v>270</v>
      </c>
      <c r="DL306" s="230" t="s">
        <v>270</v>
      </c>
      <c r="DM306" s="230" t="s">
        <v>270</v>
      </c>
      <c r="DN306" s="230" t="s">
        <v>270</v>
      </c>
      <c r="DO306" s="230" t="s">
        <v>270</v>
      </c>
      <c r="DP306" s="230" t="s">
        <v>270</v>
      </c>
      <c r="DQ306" s="230" t="s">
        <v>270</v>
      </c>
      <c r="DR306" s="230" t="s">
        <v>270</v>
      </c>
      <c r="DS306" s="230" t="s">
        <v>270</v>
      </c>
      <c r="DT306" s="230" t="s">
        <v>270</v>
      </c>
      <c r="DU306" s="230" t="s">
        <v>270</v>
      </c>
      <c r="DV306" s="230" t="s">
        <v>270</v>
      </c>
      <c r="DW306" s="230" t="s">
        <v>270</v>
      </c>
      <c r="DX306" s="230" t="s">
        <v>270</v>
      </c>
      <c r="DY306" s="230" t="s">
        <v>270</v>
      </c>
      <c r="DZ306" s="230" t="s">
        <v>270</v>
      </c>
      <c r="EA306" s="230" t="s">
        <v>270</v>
      </c>
      <c r="EB306" s="230" t="s">
        <v>270</v>
      </c>
      <c r="EC306" s="230" t="s">
        <v>270</v>
      </c>
      <c r="ED306" s="230" t="s">
        <v>270</v>
      </c>
      <c r="EE306" s="230" t="s">
        <v>270</v>
      </c>
      <c r="EF306" s="230" t="s">
        <v>270</v>
      </c>
      <c r="EG306" s="230" t="s">
        <v>270</v>
      </c>
      <c r="EH306" s="230" t="s">
        <v>270</v>
      </c>
      <c r="EI306" s="230" t="s">
        <v>270</v>
      </c>
      <c r="EJ306" s="230" t="s">
        <v>270</v>
      </c>
      <c r="EK306" s="230" t="s">
        <v>270</v>
      </c>
      <c r="EL306" s="230" t="s">
        <v>270</v>
      </c>
      <c r="EM306" s="230" t="s">
        <v>270</v>
      </c>
      <c r="EN306" s="230" t="s">
        <v>270</v>
      </c>
      <c r="EO306" s="230" t="s">
        <v>270</v>
      </c>
      <c r="EP306" s="230" t="s">
        <v>270</v>
      </c>
      <c r="EQ306" s="230" t="s">
        <v>270</v>
      </c>
      <c r="ER306" s="230" t="s">
        <v>270</v>
      </c>
      <c r="ES306" s="230" t="s">
        <v>299</v>
      </c>
      <c r="ET306" s="230" t="s">
        <v>306</v>
      </c>
      <c r="EU306" s="230" t="s">
        <v>270</v>
      </c>
      <c r="EV306" s="230" t="s">
        <v>270</v>
      </c>
      <c r="EW306" s="230" t="s">
        <v>270</v>
      </c>
      <c r="EX306" s="230" t="s">
        <v>270</v>
      </c>
      <c r="EY306" s="230" t="s">
        <v>270</v>
      </c>
      <c r="EZ306" s="230" t="s">
        <v>270</v>
      </c>
      <c r="FA306" s="230" t="s">
        <v>270</v>
      </c>
      <c r="FB306" s="230" t="s">
        <v>270</v>
      </c>
      <c r="FC306" s="230" t="s">
        <v>270</v>
      </c>
      <c r="FD306" s="230" t="s">
        <v>270</v>
      </c>
      <c r="FE306" s="230" t="s">
        <v>270</v>
      </c>
      <c r="FF306" s="230" t="s">
        <v>270</v>
      </c>
      <c r="FG306" s="230" t="s">
        <v>270</v>
      </c>
      <c r="FH306" s="230" t="s">
        <v>270</v>
      </c>
      <c r="FI306" s="230" t="s">
        <v>270</v>
      </c>
      <c r="FJ306" s="230" t="s">
        <v>270</v>
      </c>
      <c r="FK306" s="230" t="s">
        <v>270</v>
      </c>
      <c r="FL306" s="230" t="s">
        <v>270</v>
      </c>
      <c r="FM306" s="230" t="s">
        <v>270</v>
      </c>
      <c r="FN306" s="230" t="s">
        <v>270</v>
      </c>
      <c r="FO306" s="230" t="s">
        <v>270</v>
      </c>
      <c r="FP306" s="230" t="s">
        <v>270</v>
      </c>
      <c r="FQ306" s="230" t="s">
        <v>270</v>
      </c>
      <c r="FR306" s="230" t="s">
        <v>270</v>
      </c>
      <c r="FS306" s="230" t="s">
        <v>270</v>
      </c>
      <c r="FT306" s="230" t="s">
        <v>270</v>
      </c>
      <c r="FU306" s="230" t="s">
        <v>270</v>
      </c>
      <c r="FV306" s="230" t="s">
        <v>270</v>
      </c>
      <c r="FW306" s="230" t="s">
        <v>270</v>
      </c>
      <c r="FX306" s="230" t="s">
        <v>270</v>
      </c>
      <c r="FY306" s="230" t="s">
        <v>270</v>
      </c>
      <c r="FZ306" s="230" t="s">
        <v>270</v>
      </c>
      <c r="GA306" s="230" t="s">
        <v>270</v>
      </c>
      <c r="GB306" s="230" t="s">
        <v>270</v>
      </c>
      <c r="GC306" s="230" t="s">
        <v>270</v>
      </c>
      <c r="GD306" s="230" t="s">
        <v>270</v>
      </c>
      <c r="GE306" s="230" t="s">
        <v>270</v>
      </c>
      <c r="GF306" s="230" t="s">
        <v>270</v>
      </c>
      <c r="GG306" s="230" t="s">
        <v>270</v>
      </c>
      <c r="GH306" s="230" t="s">
        <v>270</v>
      </c>
      <c r="GI306" s="230" t="s">
        <v>270</v>
      </c>
      <c r="GJ306" s="230" t="s">
        <v>270</v>
      </c>
      <c r="GK306" s="230" t="s">
        <v>270</v>
      </c>
      <c r="GL306" s="230" t="s">
        <v>270</v>
      </c>
      <c r="GM306" s="230" t="s">
        <v>270</v>
      </c>
      <c r="GN306" s="230" t="s">
        <v>270</v>
      </c>
      <c r="GO306" s="230" t="s">
        <v>270</v>
      </c>
      <c r="GP306" s="228"/>
      <c r="GQ306" s="229" cm="1">
        <f t="array" ref="GQ306">IF(OR(N306:ER306='Annex.1　DeclarationDesired'!$F$30),ROW(),"")</f>
        <v>306</v>
      </c>
      <c r="GR306" s="229"/>
    </row>
    <row r="307" spans="1:200" s="230" customFormat="1" ht="20.65" customHeight="1">
      <c r="A307" s="242" t="s">
        <v>1493</v>
      </c>
      <c r="B307" s="241" t="s">
        <v>1479</v>
      </c>
      <c r="C307" s="235" t="s">
        <v>627</v>
      </c>
      <c r="D307" s="235" t="s">
        <v>1494</v>
      </c>
      <c r="E307" s="235"/>
      <c r="F307" s="235"/>
      <c r="G307" s="235" t="s">
        <v>1495</v>
      </c>
      <c r="H307" s="235" t="s">
        <v>265</v>
      </c>
      <c r="I307" s="235" t="s">
        <v>1495</v>
      </c>
      <c r="J307" s="235" t="s">
        <v>265</v>
      </c>
      <c r="K307" s="235" t="s">
        <v>1495</v>
      </c>
      <c r="L307" s="235" t="s">
        <v>268</v>
      </c>
      <c r="M307" s="230" t="s">
        <v>269</v>
      </c>
      <c r="N307" s="230">
        <v>13030</v>
      </c>
      <c r="O307" s="230">
        <v>13040</v>
      </c>
      <c r="P307" s="230">
        <v>28040</v>
      </c>
      <c r="Q307" s="230">
        <v>30020</v>
      </c>
      <c r="BH307" s="230" t="s">
        <v>270</v>
      </c>
      <c r="BI307" s="230" t="s">
        <v>270</v>
      </c>
      <c r="BJ307" s="230" t="s">
        <v>270</v>
      </c>
      <c r="BK307" s="230" t="s">
        <v>270</v>
      </c>
      <c r="BL307" s="230" t="s">
        <v>270</v>
      </c>
      <c r="BM307" s="230" t="s">
        <v>270</v>
      </c>
      <c r="BN307" s="230" t="s">
        <v>270</v>
      </c>
      <c r="BO307" s="230" t="s">
        <v>270</v>
      </c>
      <c r="BP307" s="230" t="s">
        <v>270</v>
      </c>
      <c r="BQ307" s="230" t="s">
        <v>270</v>
      </c>
      <c r="BR307" s="230" t="s">
        <v>270</v>
      </c>
      <c r="BS307" s="230" t="s">
        <v>270</v>
      </c>
      <c r="BT307" s="230" t="s">
        <v>270</v>
      </c>
      <c r="BU307" s="230" t="s">
        <v>270</v>
      </c>
      <c r="BV307" s="230" t="s">
        <v>270</v>
      </c>
      <c r="BW307" s="230" t="s">
        <v>270</v>
      </c>
      <c r="BX307" s="230" t="s">
        <v>270</v>
      </c>
      <c r="BY307" s="230" t="s">
        <v>270</v>
      </c>
      <c r="BZ307" s="230" t="s">
        <v>270</v>
      </c>
      <c r="CA307" s="230" t="s">
        <v>270</v>
      </c>
      <c r="CB307" s="230" t="s">
        <v>270</v>
      </c>
      <c r="CC307" s="230" t="s">
        <v>270</v>
      </c>
      <c r="CD307" s="230" t="s">
        <v>270</v>
      </c>
      <c r="CE307" s="230" t="s">
        <v>270</v>
      </c>
      <c r="CF307" s="230" t="s">
        <v>270</v>
      </c>
      <c r="CG307" s="230" t="s">
        <v>270</v>
      </c>
      <c r="CH307" s="230" t="s">
        <v>270</v>
      </c>
      <c r="CI307" s="230" t="s">
        <v>270</v>
      </c>
      <c r="CJ307" s="230" t="s">
        <v>270</v>
      </c>
      <c r="CK307" s="230" t="s">
        <v>270</v>
      </c>
      <c r="CL307" s="230" t="s">
        <v>270</v>
      </c>
      <c r="CM307" s="230" t="s">
        <v>270</v>
      </c>
      <c r="CN307" s="230" t="s">
        <v>270</v>
      </c>
      <c r="CO307" s="230" t="s">
        <v>270</v>
      </c>
      <c r="CP307" s="230" t="s">
        <v>270</v>
      </c>
      <c r="CQ307" s="230" t="s">
        <v>270</v>
      </c>
      <c r="CR307" s="230" t="s">
        <v>270</v>
      </c>
      <c r="CS307" s="230" t="s">
        <v>270</v>
      </c>
      <c r="CT307" s="230" t="s">
        <v>270</v>
      </c>
      <c r="CU307" s="230" t="s">
        <v>270</v>
      </c>
      <c r="CV307" s="230" t="s">
        <v>270</v>
      </c>
      <c r="CW307" s="230" t="s">
        <v>270</v>
      </c>
      <c r="CX307" s="230" t="s">
        <v>270</v>
      </c>
      <c r="CY307" s="230" t="s">
        <v>270</v>
      </c>
      <c r="CZ307" s="230" t="s">
        <v>270</v>
      </c>
      <c r="DA307" s="230" t="s">
        <v>270</v>
      </c>
      <c r="DB307" s="230" t="s">
        <v>270</v>
      </c>
      <c r="DC307" s="230" t="s">
        <v>270</v>
      </c>
      <c r="DD307" s="230" t="s">
        <v>270</v>
      </c>
      <c r="DE307" s="230" t="s">
        <v>270</v>
      </c>
      <c r="DF307" s="230" t="s">
        <v>270</v>
      </c>
      <c r="DG307" s="230" t="s">
        <v>270</v>
      </c>
      <c r="DH307" s="230" t="s">
        <v>270</v>
      </c>
      <c r="DI307" s="230" t="s">
        <v>270</v>
      </c>
      <c r="DJ307" s="230" t="s">
        <v>270</v>
      </c>
      <c r="DK307" s="230" t="s">
        <v>270</v>
      </c>
      <c r="DL307" s="230" t="s">
        <v>270</v>
      </c>
      <c r="DM307" s="230" t="s">
        <v>270</v>
      </c>
      <c r="DN307" s="230" t="s">
        <v>270</v>
      </c>
      <c r="DO307" s="230" t="s">
        <v>270</v>
      </c>
      <c r="DP307" s="230" t="s">
        <v>270</v>
      </c>
      <c r="DQ307" s="230" t="s">
        <v>270</v>
      </c>
      <c r="DR307" s="230" t="s">
        <v>270</v>
      </c>
      <c r="DS307" s="230" t="s">
        <v>270</v>
      </c>
      <c r="DT307" s="230" t="s">
        <v>270</v>
      </c>
      <c r="DU307" s="230" t="s">
        <v>270</v>
      </c>
      <c r="DV307" s="230" t="s">
        <v>270</v>
      </c>
      <c r="DW307" s="230" t="s">
        <v>270</v>
      </c>
      <c r="DX307" s="230" t="s">
        <v>270</v>
      </c>
      <c r="DY307" s="230" t="s">
        <v>270</v>
      </c>
      <c r="DZ307" s="230" t="s">
        <v>270</v>
      </c>
      <c r="EA307" s="230" t="s">
        <v>270</v>
      </c>
      <c r="EB307" s="230" t="s">
        <v>270</v>
      </c>
      <c r="EC307" s="230" t="s">
        <v>270</v>
      </c>
      <c r="ED307" s="230" t="s">
        <v>270</v>
      </c>
      <c r="EE307" s="230" t="s">
        <v>270</v>
      </c>
      <c r="EF307" s="230" t="s">
        <v>270</v>
      </c>
      <c r="EG307" s="230" t="s">
        <v>270</v>
      </c>
      <c r="EH307" s="230" t="s">
        <v>270</v>
      </c>
      <c r="EI307" s="230" t="s">
        <v>270</v>
      </c>
      <c r="EJ307" s="230" t="s">
        <v>270</v>
      </c>
      <c r="EK307" s="230" t="s">
        <v>270</v>
      </c>
      <c r="EL307" s="230" t="s">
        <v>270</v>
      </c>
      <c r="EM307" s="230" t="s">
        <v>270</v>
      </c>
      <c r="EN307" s="230" t="s">
        <v>270</v>
      </c>
      <c r="EO307" s="230" t="s">
        <v>270</v>
      </c>
      <c r="EP307" s="230" t="s">
        <v>270</v>
      </c>
      <c r="EQ307" s="230" t="s">
        <v>270</v>
      </c>
      <c r="ER307" s="230" t="s">
        <v>270</v>
      </c>
      <c r="ES307" s="230" t="s">
        <v>556</v>
      </c>
      <c r="ET307" s="230" t="s">
        <v>318</v>
      </c>
      <c r="EU307" s="230" t="s">
        <v>305</v>
      </c>
      <c r="EV307" s="230" t="s">
        <v>270</v>
      </c>
      <c r="EW307" s="230" t="s">
        <v>270</v>
      </c>
      <c r="EX307" s="230" t="s">
        <v>270</v>
      </c>
      <c r="EY307" s="230" t="s">
        <v>270</v>
      </c>
      <c r="EZ307" s="230" t="s">
        <v>270</v>
      </c>
      <c r="FA307" s="230" t="s">
        <v>270</v>
      </c>
      <c r="FB307" s="230" t="s">
        <v>270</v>
      </c>
      <c r="FC307" s="230" t="s">
        <v>270</v>
      </c>
      <c r="FD307" s="230" t="s">
        <v>270</v>
      </c>
      <c r="FE307" s="230" t="s">
        <v>270</v>
      </c>
      <c r="FF307" s="230" t="s">
        <v>270</v>
      </c>
      <c r="FG307" s="230" t="s">
        <v>270</v>
      </c>
      <c r="FH307" s="230" t="s">
        <v>270</v>
      </c>
      <c r="FI307" s="230" t="s">
        <v>270</v>
      </c>
      <c r="FJ307" s="230" t="s">
        <v>270</v>
      </c>
      <c r="FK307" s="230" t="s">
        <v>270</v>
      </c>
      <c r="FL307" s="230" t="s">
        <v>270</v>
      </c>
      <c r="FM307" s="230" t="s">
        <v>270</v>
      </c>
      <c r="FN307" s="230" t="s">
        <v>270</v>
      </c>
      <c r="FO307" s="230" t="s">
        <v>270</v>
      </c>
      <c r="FP307" s="230" t="s">
        <v>270</v>
      </c>
      <c r="FQ307" s="230" t="s">
        <v>270</v>
      </c>
      <c r="FR307" s="230" t="s">
        <v>270</v>
      </c>
      <c r="FS307" s="230" t="s">
        <v>270</v>
      </c>
      <c r="FT307" s="230" t="s">
        <v>270</v>
      </c>
      <c r="FU307" s="230" t="s">
        <v>270</v>
      </c>
      <c r="FV307" s="230" t="s">
        <v>270</v>
      </c>
      <c r="FW307" s="230" t="s">
        <v>270</v>
      </c>
      <c r="FX307" s="230" t="s">
        <v>270</v>
      </c>
      <c r="FY307" s="230" t="s">
        <v>270</v>
      </c>
      <c r="FZ307" s="230" t="s">
        <v>270</v>
      </c>
      <c r="GA307" s="230" t="s">
        <v>270</v>
      </c>
      <c r="GB307" s="230" t="s">
        <v>270</v>
      </c>
      <c r="GC307" s="230" t="s">
        <v>270</v>
      </c>
      <c r="GD307" s="230" t="s">
        <v>270</v>
      </c>
      <c r="GE307" s="230" t="s">
        <v>270</v>
      </c>
      <c r="GF307" s="230" t="s">
        <v>270</v>
      </c>
      <c r="GG307" s="230" t="s">
        <v>270</v>
      </c>
      <c r="GH307" s="230" t="s">
        <v>270</v>
      </c>
      <c r="GI307" s="230" t="s">
        <v>270</v>
      </c>
      <c r="GJ307" s="230" t="s">
        <v>270</v>
      </c>
      <c r="GK307" s="230" t="s">
        <v>270</v>
      </c>
      <c r="GL307" s="230" t="s">
        <v>270</v>
      </c>
      <c r="GM307" s="230" t="s">
        <v>270</v>
      </c>
      <c r="GN307" s="230" t="s">
        <v>270</v>
      </c>
      <c r="GO307" s="230" t="s">
        <v>270</v>
      </c>
      <c r="GP307" s="228"/>
      <c r="GQ307" s="229" cm="1">
        <f t="array" ref="GQ307">IF(OR(N307:ER307='Annex.1　DeclarationDesired'!$F$30),ROW(),"")</f>
        <v>307</v>
      </c>
      <c r="GR307" s="229"/>
    </row>
    <row r="308" spans="1:200" s="230" customFormat="1" ht="20.65" customHeight="1">
      <c r="A308" s="242" t="s">
        <v>1496</v>
      </c>
      <c r="B308" s="241" t="s">
        <v>1479</v>
      </c>
      <c r="C308" s="235" t="s">
        <v>627</v>
      </c>
      <c r="D308" s="235" t="s">
        <v>1497</v>
      </c>
      <c r="E308" s="235"/>
      <c r="F308" s="235"/>
      <c r="G308" s="235" t="s">
        <v>1498</v>
      </c>
      <c r="H308" s="235" t="s">
        <v>265</v>
      </c>
      <c r="I308" s="235" t="s">
        <v>1498</v>
      </c>
      <c r="J308" s="235" t="s">
        <v>265</v>
      </c>
      <c r="K308" s="235" t="s">
        <v>1498</v>
      </c>
      <c r="L308" s="235" t="s">
        <v>268</v>
      </c>
      <c r="M308" s="230" t="s">
        <v>269</v>
      </c>
      <c r="N308" s="230">
        <v>22010</v>
      </c>
      <c r="O308" s="230">
        <v>22020</v>
      </c>
      <c r="P308" s="230">
        <v>22030</v>
      </c>
      <c r="Q308" s="230">
        <v>22040</v>
      </c>
      <c r="BH308" s="230" t="s">
        <v>270</v>
      </c>
      <c r="BI308" s="230" t="s">
        <v>270</v>
      </c>
      <c r="BJ308" s="230" t="s">
        <v>270</v>
      </c>
      <c r="BK308" s="230" t="s">
        <v>270</v>
      </c>
      <c r="BL308" s="230" t="s">
        <v>270</v>
      </c>
      <c r="BM308" s="230" t="s">
        <v>270</v>
      </c>
      <c r="BN308" s="230" t="s">
        <v>270</v>
      </c>
      <c r="BO308" s="230" t="s">
        <v>270</v>
      </c>
      <c r="BP308" s="230" t="s">
        <v>270</v>
      </c>
      <c r="BQ308" s="230" t="s">
        <v>270</v>
      </c>
      <c r="BR308" s="230" t="s">
        <v>270</v>
      </c>
      <c r="BS308" s="230" t="s">
        <v>270</v>
      </c>
      <c r="BT308" s="230" t="s">
        <v>270</v>
      </c>
      <c r="BU308" s="230" t="s">
        <v>270</v>
      </c>
      <c r="BV308" s="230" t="s">
        <v>270</v>
      </c>
      <c r="BW308" s="230" t="s">
        <v>270</v>
      </c>
      <c r="BX308" s="230" t="s">
        <v>270</v>
      </c>
      <c r="BY308" s="230" t="s">
        <v>270</v>
      </c>
      <c r="BZ308" s="230" t="s">
        <v>270</v>
      </c>
      <c r="CA308" s="230" t="s">
        <v>270</v>
      </c>
      <c r="CB308" s="230" t="s">
        <v>270</v>
      </c>
      <c r="CC308" s="230" t="s">
        <v>270</v>
      </c>
      <c r="CD308" s="230" t="s">
        <v>270</v>
      </c>
      <c r="CE308" s="230" t="s">
        <v>270</v>
      </c>
      <c r="CF308" s="230" t="s">
        <v>270</v>
      </c>
      <c r="CG308" s="230" t="s">
        <v>270</v>
      </c>
      <c r="CH308" s="230" t="s">
        <v>270</v>
      </c>
      <c r="CI308" s="230" t="s">
        <v>270</v>
      </c>
      <c r="CJ308" s="230" t="s">
        <v>270</v>
      </c>
      <c r="CK308" s="230" t="s">
        <v>270</v>
      </c>
      <c r="CL308" s="230" t="s">
        <v>270</v>
      </c>
      <c r="CM308" s="230" t="s">
        <v>270</v>
      </c>
      <c r="CN308" s="230" t="s">
        <v>270</v>
      </c>
      <c r="CO308" s="230" t="s">
        <v>270</v>
      </c>
      <c r="CP308" s="230" t="s">
        <v>270</v>
      </c>
      <c r="CQ308" s="230" t="s">
        <v>270</v>
      </c>
      <c r="CR308" s="230" t="s">
        <v>270</v>
      </c>
      <c r="CS308" s="230" t="s">
        <v>270</v>
      </c>
      <c r="CT308" s="230" t="s">
        <v>270</v>
      </c>
      <c r="CU308" s="230" t="s">
        <v>270</v>
      </c>
      <c r="CV308" s="230" t="s">
        <v>270</v>
      </c>
      <c r="CW308" s="230" t="s">
        <v>270</v>
      </c>
      <c r="CX308" s="230" t="s">
        <v>270</v>
      </c>
      <c r="CY308" s="230" t="s">
        <v>270</v>
      </c>
      <c r="CZ308" s="230" t="s">
        <v>270</v>
      </c>
      <c r="DA308" s="230" t="s">
        <v>270</v>
      </c>
      <c r="DB308" s="230" t="s">
        <v>270</v>
      </c>
      <c r="DC308" s="230" t="s">
        <v>270</v>
      </c>
      <c r="DD308" s="230" t="s">
        <v>270</v>
      </c>
      <c r="DE308" s="230" t="s">
        <v>270</v>
      </c>
      <c r="DF308" s="230" t="s">
        <v>270</v>
      </c>
      <c r="DG308" s="230" t="s">
        <v>270</v>
      </c>
      <c r="DH308" s="230" t="s">
        <v>270</v>
      </c>
      <c r="DI308" s="230" t="s">
        <v>270</v>
      </c>
      <c r="DJ308" s="230" t="s">
        <v>270</v>
      </c>
      <c r="DK308" s="230" t="s">
        <v>270</v>
      </c>
      <c r="DL308" s="230" t="s">
        <v>270</v>
      </c>
      <c r="DM308" s="230" t="s">
        <v>270</v>
      </c>
      <c r="DN308" s="230" t="s">
        <v>270</v>
      </c>
      <c r="DO308" s="230" t="s">
        <v>270</v>
      </c>
      <c r="DP308" s="230" t="s">
        <v>270</v>
      </c>
      <c r="DQ308" s="230" t="s">
        <v>270</v>
      </c>
      <c r="DR308" s="230" t="s">
        <v>270</v>
      </c>
      <c r="DS308" s="230" t="s">
        <v>270</v>
      </c>
      <c r="DT308" s="230" t="s">
        <v>270</v>
      </c>
      <c r="DU308" s="230" t="s">
        <v>270</v>
      </c>
      <c r="DV308" s="230" t="s">
        <v>270</v>
      </c>
      <c r="DW308" s="230" t="s">
        <v>270</v>
      </c>
      <c r="DX308" s="230" t="s">
        <v>270</v>
      </c>
      <c r="DY308" s="230" t="s">
        <v>270</v>
      </c>
      <c r="DZ308" s="230" t="s">
        <v>270</v>
      </c>
      <c r="EA308" s="230" t="s">
        <v>270</v>
      </c>
      <c r="EB308" s="230" t="s">
        <v>270</v>
      </c>
      <c r="EC308" s="230" t="s">
        <v>270</v>
      </c>
      <c r="ED308" s="230" t="s">
        <v>270</v>
      </c>
      <c r="EE308" s="230" t="s">
        <v>270</v>
      </c>
      <c r="EF308" s="230" t="s">
        <v>270</v>
      </c>
      <c r="EG308" s="230" t="s">
        <v>270</v>
      </c>
      <c r="EH308" s="230" t="s">
        <v>270</v>
      </c>
      <c r="EI308" s="230" t="s">
        <v>270</v>
      </c>
      <c r="EJ308" s="230" t="s">
        <v>270</v>
      </c>
      <c r="EK308" s="230" t="s">
        <v>270</v>
      </c>
      <c r="EL308" s="230" t="s">
        <v>270</v>
      </c>
      <c r="EM308" s="230" t="s">
        <v>270</v>
      </c>
      <c r="EN308" s="230" t="s">
        <v>270</v>
      </c>
      <c r="EO308" s="230" t="s">
        <v>270</v>
      </c>
      <c r="EP308" s="230" t="s">
        <v>270</v>
      </c>
      <c r="EQ308" s="230" t="s">
        <v>270</v>
      </c>
      <c r="ER308" s="230" t="s">
        <v>270</v>
      </c>
      <c r="ES308" s="230" t="s">
        <v>354</v>
      </c>
      <c r="ET308" s="230" t="s">
        <v>270</v>
      </c>
      <c r="EU308" s="230" t="s">
        <v>270</v>
      </c>
      <c r="EV308" s="230" t="s">
        <v>270</v>
      </c>
      <c r="EW308" s="230" t="s">
        <v>270</v>
      </c>
      <c r="EX308" s="230" t="s">
        <v>270</v>
      </c>
      <c r="EY308" s="230" t="s">
        <v>270</v>
      </c>
      <c r="EZ308" s="230" t="s">
        <v>270</v>
      </c>
      <c r="FA308" s="230" t="s">
        <v>270</v>
      </c>
      <c r="FB308" s="230" t="s">
        <v>270</v>
      </c>
      <c r="FC308" s="230" t="s">
        <v>270</v>
      </c>
      <c r="FD308" s="230" t="s">
        <v>270</v>
      </c>
      <c r="FE308" s="230" t="s">
        <v>270</v>
      </c>
      <c r="FF308" s="230" t="s">
        <v>270</v>
      </c>
      <c r="FG308" s="230" t="s">
        <v>270</v>
      </c>
      <c r="FH308" s="230" t="s">
        <v>270</v>
      </c>
      <c r="FI308" s="230" t="s">
        <v>270</v>
      </c>
      <c r="FJ308" s="230" t="s">
        <v>270</v>
      </c>
      <c r="FK308" s="230" t="s">
        <v>270</v>
      </c>
      <c r="FL308" s="230" t="s">
        <v>270</v>
      </c>
      <c r="FM308" s="230" t="s">
        <v>270</v>
      </c>
      <c r="FN308" s="230" t="s">
        <v>270</v>
      </c>
      <c r="FO308" s="230" t="s">
        <v>270</v>
      </c>
      <c r="FP308" s="230" t="s">
        <v>270</v>
      </c>
      <c r="FQ308" s="230" t="s">
        <v>270</v>
      </c>
      <c r="FR308" s="230" t="s">
        <v>270</v>
      </c>
      <c r="FS308" s="230" t="s">
        <v>270</v>
      </c>
      <c r="FT308" s="230" t="s">
        <v>270</v>
      </c>
      <c r="FU308" s="230" t="s">
        <v>270</v>
      </c>
      <c r="FV308" s="230" t="s">
        <v>270</v>
      </c>
      <c r="FW308" s="230" t="s">
        <v>270</v>
      </c>
      <c r="FX308" s="230" t="s">
        <v>270</v>
      </c>
      <c r="FY308" s="230" t="s">
        <v>270</v>
      </c>
      <c r="FZ308" s="230" t="s">
        <v>270</v>
      </c>
      <c r="GA308" s="230" t="s">
        <v>270</v>
      </c>
      <c r="GB308" s="230" t="s">
        <v>270</v>
      </c>
      <c r="GC308" s="230" t="s">
        <v>270</v>
      </c>
      <c r="GD308" s="230" t="s">
        <v>270</v>
      </c>
      <c r="GE308" s="230" t="s">
        <v>270</v>
      </c>
      <c r="GF308" s="230" t="s">
        <v>270</v>
      </c>
      <c r="GG308" s="230" t="s">
        <v>270</v>
      </c>
      <c r="GH308" s="230" t="s">
        <v>270</v>
      </c>
      <c r="GI308" s="230" t="s">
        <v>270</v>
      </c>
      <c r="GJ308" s="230" t="s">
        <v>270</v>
      </c>
      <c r="GK308" s="230" t="s">
        <v>270</v>
      </c>
      <c r="GL308" s="230" t="s">
        <v>270</v>
      </c>
      <c r="GM308" s="230" t="s">
        <v>270</v>
      </c>
      <c r="GN308" s="230" t="s">
        <v>270</v>
      </c>
      <c r="GO308" s="230" t="s">
        <v>270</v>
      </c>
      <c r="GP308" s="228"/>
      <c r="GQ308" s="229" cm="1">
        <f t="array" ref="GQ308">IF(OR(N308:ER308='Annex.1　DeclarationDesired'!$F$30),ROW(),"")</f>
        <v>308</v>
      </c>
      <c r="GR308" s="229"/>
    </row>
    <row r="309" spans="1:200" s="230" customFormat="1" ht="20.65" customHeight="1">
      <c r="A309" s="242" t="s">
        <v>1499</v>
      </c>
      <c r="B309" s="241" t="s">
        <v>1479</v>
      </c>
      <c r="C309" s="235" t="s">
        <v>627</v>
      </c>
      <c r="D309" s="235" t="s">
        <v>1500</v>
      </c>
      <c r="E309" s="235"/>
      <c r="F309" s="235"/>
      <c r="G309" s="235" t="s">
        <v>1501</v>
      </c>
      <c r="H309" s="235" t="s">
        <v>265</v>
      </c>
      <c r="I309" s="235" t="s">
        <v>1501</v>
      </c>
      <c r="J309" s="235" t="s">
        <v>265</v>
      </c>
      <c r="K309" s="235" t="s">
        <v>1501</v>
      </c>
      <c r="L309" s="235" t="s">
        <v>268</v>
      </c>
      <c r="M309" s="230" t="s">
        <v>269</v>
      </c>
      <c r="N309" s="230">
        <v>19010</v>
      </c>
      <c r="O309" s="230">
        <v>34030</v>
      </c>
      <c r="P309" s="230">
        <v>64030</v>
      </c>
      <c r="BH309" s="230" t="s">
        <v>270</v>
      </c>
      <c r="BI309" s="230" t="s">
        <v>270</v>
      </c>
      <c r="BJ309" s="230" t="s">
        <v>270</v>
      </c>
      <c r="BK309" s="230" t="s">
        <v>270</v>
      </c>
      <c r="BL309" s="230" t="s">
        <v>270</v>
      </c>
      <c r="BM309" s="230" t="s">
        <v>270</v>
      </c>
      <c r="BN309" s="230" t="s">
        <v>270</v>
      </c>
      <c r="BO309" s="230" t="s">
        <v>270</v>
      </c>
      <c r="BP309" s="230" t="s">
        <v>270</v>
      </c>
      <c r="BQ309" s="230" t="s">
        <v>270</v>
      </c>
      <c r="BR309" s="230" t="s">
        <v>270</v>
      </c>
      <c r="BS309" s="230" t="s">
        <v>270</v>
      </c>
      <c r="BT309" s="230" t="s">
        <v>270</v>
      </c>
      <c r="BU309" s="230" t="s">
        <v>270</v>
      </c>
      <c r="BV309" s="230" t="s">
        <v>270</v>
      </c>
      <c r="BW309" s="230" t="s">
        <v>270</v>
      </c>
      <c r="BX309" s="230" t="s">
        <v>270</v>
      </c>
      <c r="BY309" s="230" t="s">
        <v>270</v>
      </c>
      <c r="BZ309" s="230" t="s">
        <v>270</v>
      </c>
      <c r="CA309" s="230" t="s">
        <v>270</v>
      </c>
      <c r="CB309" s="230" t="s">
        <v>270</v>
      </c>
      <c r="CC309" s="230" t="s">
        <v>270</v>
      </c>
      <c r="CD309" s="230" t="s">
        <v>270</v>
      </c>
      <c r="CE309" s="230" t="s">
        <v>270</v>
      </c>
      <c r="CF309" s="230" t="s">
        <v>270</v>
      </c>
      <c r="CG309" s="230" t="s">
        <v>270</v>
      </c>
      <c r="CH309" s="230" t="s">
        <v>270</v>
      </c>
      <c r="CI309" s="230" t="s">
        <v>270</v>
      </c>
      <c r="CJ309" s="230" t="s">
        <v>270</v>
      </c>
      <c r="CK309" s="230" t="s">
        <v>270</v>
      </c>
      <c r="CL309" s="230" t="s">
        <v>270</v>
      </c>
      <c r="CM309" s="230" t="s">
        <v>270</v>
      </c>
      <c r="CN309" s="230" t="s">
        <v>270</v>
      </c>
      <c r="CO309" s="230" t="s">
        <v>270</v>
      </c>
      <c r="CP309" s="230" t="s">
        <v>270</v>
      </c>
      <c r="CQ309" s="230" t="s">
        <v>270</v>
      </c>
      <c r="CR309" s="230" t="s">
        <v>270</v>
      </c>
      <c r="CS309" s="230" t="s">
        <v>270</v>
      </c>
      <c r="CT309" s="230" t="s">
        <v>270</v>
      </c>
      <c r="CU309" s="230" t="s">
        <v>270</v>
      </c>
      <c r="CV309" s="230" t="s">
        <v>270</v>
      </c>
      <c r="CW309" s="230" t="s">
        <v>270</v>
      </c>
      <c r="CX309" s="230" t="s">
        <v>270</v>
      </c>
      <c r="CY309" s="230" t="s">
        <v>270</v>
      </c>
      <c r="CZ309" s="230" t="s">
        <v>270</v>
      </c>
      <c r="DA309" s="230" t="s">
        <v>270</v>
      </c>
      <c r="DB309" s="230" t="s">
        <v>270</v>
      </c>
      <c r="DC309" s="230" t="s">
        <v>270</v>
      </c>
      <c r="DD309" s="230" t="s">
        <v>270</v>
      </c>
      <c r="DE309" s="230" t="s">
        <v>270</v>
      </c>
      <c r="DF309" s="230" t="s">
        <v>270</v>
      </c>
      <c r="DG309" s="230" t="s">
        <v>270</v>
      </c>
      <c r="DH309" s="230" t="s">
        <v>270</v>
      </c>
      <c r="DI309" s="230" t="s">
        <v>270</v>
      </c>
      <c r="DJ309" s="230" t="s">
        <v>270</v>
      </c>
      <c r="DK309" s="230" t="s">
        <v>270</v>
      </c>
      <c r="DL309" s="230" t="s">
        <v>270</v>
      </c>
      <c r="DM309" s="230" t="s">
        <v>270</v>
      </c>
      <c r="DN309" s="230" t="s">
        <v>270</v>
      </c>
      <c r="DO309" s="230" t="s">
        <v>270</v>
      </c>
      <c r="DP309" s="230" t="s">
        <v>270</v>
      </c>
      <c r="DQ309" s="230" t="s">
        <v>270</v>
      </c>
      <c r="DR309" s="230" t="s">
        <v>270</v>
      </c>
      <c r="DS309" s="230" t="s">
        <v>270</v>
      </c>
      <c r="DT309" s="230" t="s">
        <v>270</v>
      </c>
      <c r="DU309" s="230" t="s">
        <v>270</v>
      </c>
      <c r="DV309" s="230" t="s">
        <v>270</v>
      </c>
      <c r="DW309" s="230" t="s">
        <v>270</v>
      </c>
      <c r="DX309" s="230" t="s">
        <v>270</v>
      </c>
      <c r="DY309" s="230" t="s">
        <v>270</v>
      </c>
      <c r="DZ309" s="230" t="s">
        <v>270</v>
      </c>
      <c r="EA309" s="230" t="s">
        <v>270</v>
      </c>
      <c r="EB309" s="230" t="s">
        <v>270</v>
      </c>
      <c r="EC309" s="230" t="s">
        <v>270</v>
      </c>
      <c r="ED309" s="230" t="s">
        <v>270</v>
      </c>
      <c r="EE309" s="230" t="s">
        <v>270</v>
      </c>
      <c r="EF309" s="230" t="s">
        <v>270</v>
      </c>
      <c r="EG309" s="230" t="s">
        <v>270</v>
      </c>
      <c r="EH309" s="230" t="s">
        <v>270</v>
      </c>
      <c r="EI309" s="230" t="s">
        <v>270</v>
      </c>
      <c r="EJ309" s="230" t="s">
        <v>270</v>
      </c>
      <c r="EK309" s="230" t="s">
        <v>270</v>
      </c>
      <c r="EL309" s="230" t="s">
        <v>270</v>
      </c>
      <c r="EM309" s="230" t="s">
        <v>270</v>
      </c>
      <c r="EN309" s="230" t="s">
        <v>270</v>
      </c>
      <c r="EO309" s="230" t="s">
        <v>270</v>
      </c>
      <c r="EP309" s="230" t="s">
        <v>270</v>
      </c>
      <c r="EQ309" s="230" t="s">
        <v>270</v>
      </c>
      <c r="ER309" s="230" t="s">
        <v>270</v>
      </c>
      <c r="ES309" s="230" t="s">
        <v>299</v>
      </c>
      <c r="ET309" s="230" t="s">
        <v>509</v>
      </c>
      <c r="EU309" s="230" t="s">
        <v>343</v>
      </c>
      <c r="EV309" s="230" t="s">
        <v>270</v>
      </c>
      <c r="EW309" s="230" t="s">
        <v>270</v>
      </c>
      <c r="EX309" s="230" t="s">
        <v>270</v>
      </c>
      <c r="EY309" s="230" t="s">
        <v>270</v>
      </c>
      <c r="EZ309" s="230" t="s">
        <v>270</v>
      </c>
      <c r="FA309" s="230" t="s">
        <v>270</v>
      </c>
      <c r="FB309" s="230" t="s">
        <v>270</v>
      </c>
      <c r="FC309" s="230" t="s">
        <v>270</v>
      </c>
      <c r="FD309" s="230" t="s">
        <v>270</v>
      </c>
      <c r="FE309" s="230" t="s">
        <v>270</v>
      </c>
      <c r="FF309" s="230" t="s">
        <v>270</v>
      </c>
      <c r="FG309" s="230" t="s">
        <v>270</v>
      </c>
      <c r="FH309" s="230" t="s">
        <v>270</v>
      </c>
      <c r="FI309" s="230" t="s">
        <v>270</v>
      </c>
      <c r="FJ309" s="230" t="s">
        <v>270</v>
      </c>
      <c r="FK309" s="230" t="s">
        <v>270</v>
      </c>
      <c r="FL309" s="230" t="s">
        <v>270</v>
      </c>
      <c r="FM309" s="230" t="s">
        <v>270</v>
      </c>
      <c r="FN309" s="230" t="s">
        <v>270</v>
      </c>
      <c r="FO309" s="230" t="s">
        <v>270</v>
      </c>
      <c r="FP309" s="230" t="s">
        <v>270</v>
      </c>
      <c r="FQ309" s="230" t="s">
        <v>270</v>
      </c>
      <c r="FR309" s="230" t="s">
        <v>270</v>
      </c>
      <c r="FS309" s="230" t="s">
        <v>270</v>
      </c>
      <c r="FT309" s="230" t="s">
        <v>270</v>
      </c>
      <c r="FU309" s="230" t="s">
        <v>270</v>
      </c>
      <c r="FV309" s="230" t="s">
        <v>270</v>
      </c>
      <c r="FW309" s="230" t="s">
        <v>270</v>
      </c>
      <c r="FX309" s="230" t="s">
        <v>270</v>
      </c>
      <c r="FY309" s="230" t="s">
        <v>270</v>
      </c>
      <c r="FZ309" s="230" t="s">
        <v>270</v>
      </c>
      <c r="GA309" s="230" t="s">
        <v>270</v>
      </c>
      <c r="GB309" s="230" t="s">
        <v>270</v>
      </c>
      <c r="GC309" s="230" t="s">
        <v>270</v>
      </c>
      <c r="GD309" s="230" t="s">
        <v>270</v>
      </c>
      <c r="GE309" s="230" t="s">
        <v>270</v>
      </c>
      <c r="GF309" s="230" t="s">
        <v>270</v>
      </c>
      <c r="GG309" s="230" t="s">
        <v>270</v>
      </c>
      <c r="GH309" s="230" t="s">
        <v>270</v>
      </c>
      <c r="GI309" s="230" t="s">
        <v>270</v>
      </c>
      <c r="GJ309" s="230" t="s">
        <v>270</v>
      </c>
      <c r="GK309" s="230" t="s">
        <v>270</v>
      </c>
      <c r="GL309" s="230" t="s">
        <v>270</v>
      </c>
      <c r="GM309" s="230" t="s">
        <v>270</v>
      </c>
      <c r="GN309" s="230" t="s">
        <v>270</v>
      </c>
      <c r="GO309" s="230" t="s">
        <v>270</v>
      </c>
      <c r="GP309" s="228"/>
      <c r="GQ309" s="229" cm="1">
        <f t="array" ref="GQ309">IF(OR(N309:ER309='Annex.1　DeclarationDesired'!$F$30),ROW(),"")</f>
        <v>309</v>
      </c>
      <c r="GR309" s="229"/>
    </row>
    <row r="310" spans="1:200" s="230" customFormat="1" ht="20.65" customHeight="1">
      <c r="A310" s="242" t="s">
        <v>1502</v>
      </c>
      <c r="B310" s="241" t="s">
        <v>1479</v>
      </c>
      <c r="C310" s="235" t="s">
        <v>627</v>
      </c>
      <c r="D310" s="235" t="s">
        <v>1503</v>
      </c>
      <c r="E310" s="235"/>
      <c r="F310" s="235"/>
      <c r="G310" s="235" t="s">
        <v>1504</v>
      </c>
      <c r="H310" s="235" t="s">
        <v>265</v>
      </c>
      <c r="I310" s="235" t="s">
        <v>1504</v>
      </c>
      <c r="J310" s="235" t="s">
        <v>265</v>
      </c>
      <c r="K310" s="235" t="s">
        <v>1504</v>
      </c>
      <c r="L310" s="235" t="s">
        <v>268</v>
      </c>
      <c r="M310" s="230" t="s">
        <v>269</v>
      </c>
      <c r="N310" s="230">
        <v>22060</v>
      </c>
      <c r="O310" s="230">
        <v>64020</v>
      </c>
      <c r="BH310" s="230" t="s">
        <v>270</v>
      </c>
      <c r="BI310" s="230" t="s">
        <v>270</v>
      </c>
      <c r="BJ310" s="230" t="s">
        <v>270</v>
      </c>
      <c r="BK310" s="230" t="s">
        <v>270</v>
      </c>
      <c r="BL310" s="230" t="s">
        <v>270</v>
      </c>
      <c r="BM310" s="230" t="s">
        <v>270</v>
      </c>
      <c r="BN310" s="230" t="s">
        <v>270</v>
      </c>
      <c r="BO310" s="230" t="s">
        <v>270</v>
      </c>
      <c r="BP310" s="230" t="s">
        <v>270</v>
      </c>
      <c r="BQ310" s="230" t="s">
        <v>270</v>
      </c>
      <c r="BR310" s="230" t="s">
        <v>270</v>
      </c>
      <c r="BS310" s="230" t="s">
        <v>270</v>
      </c>
      <c r="BT310" s="230" t="s">
        <v>270</v>
      </c>
      <c r="BU310" s="230" t="s">
        <v>270</v>
      </c>
      <c r="BV310" s="230" t="s">
        <v>270</v>
      </c>
      <c r="BW310" s="230" t="s">
        <v>270</v>
      </c>
      <c r="BX310" s="230" t="s">
        <v>270</v>
      </c>
      <c r="BY310" s="230" t="s">
        <v>270</v>
      </c>
      <c r="BZ310" s="230" t="s">
        <v>270</v>
      </c>
      <c r="CA310" s="230" t="s">
        <v>270</v>
      </c>
      <c r="CB310" s="230" t="s">
        <v>270</v>
      </c>
      <c r="CC310" s="230" t="s">
        <v>270</v>
      </c>
      <c r="CD310" s="230" t="s">
        <v>270</v>
      </c>
      <c r="CE310" s="230" t="s">
        <v>270</v>
      </c>
      <c r="CF310" s="230" t="s">
        <v>270</v>
      </c>
      <c r="CG310" s="230" t="s">
        <v>270</v>
      </c>
      <c r="CH310" s="230" t="s">
        <v>270</v>
      </c>
      <c r="CI310" s="230" t="s">
        <v>270</v>
      </c>
      <c r="CJ310" s="230" t="s">
        <v>270</v>
      </c>
      <c r="CK310" s="230" t="s">
        <v>270</v>
      </c>
      <c r="CL310" s="230" t="s">
        <v>270</v>
      </c>
      <c r="CM310" s="230" t="s">
        <v>270</v>
      </c>
      <c r="CN310" s="230" t="s">
        <v>270</v>
      </c>
      <c r="CO310" s="230" t="s">
        <v>270</v>
      </c>
      <c r="CP310" s="230" t="s">
        <v>270</v>
      </c>
      <c r="CQ310" s="230" t="s">
        <v>270</v>
      </c>
      <c r="CR310" s="230" t="s">
        <v>270</v>
      </c>
      <c r="CS310" s="230" t="s">
        <v>270</v>
      </c>
      <c r="CT310" s="230" t="s">
        <v>270</v>
      </c>
      <c r="CU310" s="230" t="s">
        <v>270</v>
      </c>
      <c r="CV310" s="230" t="s">
        <v>270</v>
      </c>
      <c r="CW310" s="230" t="s">
        <v>270</v>
      </c>
      <c r="CX310" s="230" t="s">
        <v>270</v>
      </c>
      <c r="CY310" s="230" t="s">
        <v>270</v>
      </c>
      <c r="CZ310" s="230" t="s">
        <v>270</v>
      </c>
      <c r="DA310" s="230" t="s">
        <v>270</v>
      </c>
      <c r="DB310" s="230" t="s">
        <v>270</v>
      </c>
      <c r="DC310" s="230" t="s">
        <v>270</v>
      </c>
      <c r="DD310" s="230" t="s">
        <v>270</v>
      </c>
      <c r="DE310" s="230" t="s">
        <v>270</v>
      </c>
      <c r="DF310" s="230" t="s">
        <v>270</v>
      </c>
      <c r="DG310" s="230" t="s">
        <v>270</v>
      </c>
      <c r="DH310" s="230" t="s">
        <v>270</v>
      </c>
      <c r="DI310" s="230" t="s">
        <v>270</v>
      </c>
      <c r="DJ310" s="230" t="s">
        <v>270</v>
      </c>
      <c r="DK310" s="230" t="s">
        <v>270</v>
      </c>
      <c r="DL310" s="230" t="s">
        <v>270</v>
      </c>
      <c r="DM310" s="230" t="s">
        <v>270</v>
      </c>
      <c r="DN310" s="230" t="s">
        <v>270</v>
      </c>
      <c r="DO310" s="230" t="s">
        <v>270</v>
      </c>
      <c r="DP310" s="230" t="s">
        <v>270</v>
      </c>
      <c r="DQ310" s="230" t="s">
        <v>270</v>
      </c>
      <c r="DR310" s="230" t="s">
        <v>270</v>
      </c>
      <c r="DS310" s="230" t="s">
        <v>270</v>
      </c>
      <c r="DT310" s="230" t="s">
        <v>270</v>
      </c>
      <c r="DU310" s="230" t="s">
        <v>270</v>
      </c>
      <c r="DV310" s="230" t="s">
        <v>270</v>
      </c>
      <c r="DW310" s="230" t="s">
        <v>270</v>
      </c>
      <c r="DX310" s="230" t="s">
        <v>270</v>
      </c>
      <c r="DY310" s="230" t="s">
        <v>270</v>
      </c>
      <c r="DZ310" s="230" t="s">
        <v>270</v>
      </c>
      <c r="EA310" s="230" t="s">
        <v>270</v>
      </c>
      <c r="EB310" s="230" t="s">
        <v>270</v>
      </c>
      <c r="EC310" s="230" t="s">
        <v>270</v>
      </c>
      <c r="ED310" s="230" t="s">
        <v>270</v>
      </c>
      <c r="EE310" s="230" t="s">
        <v>270</v>
      </c>
      <c r="EF310" s="230" t="s">
        <v>270</v>
      </c>
      <c r="EG310" s="230" t="s">
        <v>270</v>
      </c>
      <c r="EH310" s="230" t="s">
        <v>270</v>
      </c>
      <c r="EI310" s="230" t="s">
        <v>270</v>
      </c>
      <c r="EJ310" s="230" t="s">
        <v>270</v>
      </c>
      <c r="EK310" s="230" t="s">
        <v>270</v>
      </c>
      <c r="EL310" s="230" t="s">
        <v>270</v>
      </c>
      <c r="EM310" s="230" t="s">
        <v>270</v>
      </c>
      <c r="EN310" s="230" t="s">
        <v>270</v>
      </c>
      <c r="EO310" s="230" t="s">
        <v>270</v>
      </c>
      <c r="EP310" s="230" t="s">
        <v>270</v>
      </c>
      <c r="EQ310" s="230" t="s">
        <v>270</v>
      </c>
      <c r="ER310" s="230" t="s">
        <v>270</v>
      </c>
      <c r="ES310" s="230" t="s">
        <v>354</v>
      </c>
      <c r="ET310" s="230" t="s">
        <v>343</v>
      </c>
      <c r="EU310" s="230" t="s">
        <v>270</v>
      </c>
      <c r="EV310" s="230" t="s">
        <v>270</v>
      </c>
      <c r="EW310" s="230" t="s">
        <v>270</v>
      </c>
      <c r="EX310" s="230" t="s">
        <v>270</v>
      </c>
      <c r="EY310" s="230" t="s">
        <v>270</v>
      </c>
      <c r="EZ310" s="230" t="s">
        <v>270</v>
      </c>
      <c r="FA310" s="230" t="s">
        <v>270</v>
      </c>
      <c r="FB310" s="230" t="s">
        <v>270</v>
      </c>
      <c r="FC310" s="230" t="s">
        <v>270</v>
      </c>
      <c r="FD310" s="230" t="s">
        <v>270</v>
      </c>
      <c r="FE310" s="230" t="s">
        <v>270</v>
      </c>
      <c r="FF310" s="230" t="s">
        <v>270</v>
      </c>
      <c r="FG310" s="230" t="s">
        <v>270</v>
      </c>
      <c r="FH310" s="230" t="s">
        <v>270</v>
      </c>
      <c r="FI310" s="230" t="s">
        <v>270</v>
      </c>
      <c r="FJ310" s="230" t="s">
        <v>270</v>
      </c>
      <c r="FK310" s="230" t="s">
        <v>270</v>
      </c>
      <c r="FL310" s="230" t="s">
        <v>270</v>
      </c>
      <c r="FM310" s="230" t="s">
        <v>270</v>
      </c>
      <c r="FN310" s="230" t="s">
        <v>270</v>
      </c>
      <c r="FO310" s="230" t="s">
        <v>270</v>
      </c>
      <c r="FP310" s="230" t="s">
        <v>270</v>
      </c>
      <c r="FQ310" s="230" t="s">
        <v>270</v>
      </c>
      <c r="FR310" s="230" t="s">
        <v>270</v>
      </c>
      <c r="FS310" s="230" t="s">
        <v>270</v>
      </c>
      <c r="FT310" s="230" t="s">
        <v>270</v>
      </c>
      <c r="FU310" s="230" t="s">
        <v>270</v>
      </c>
      <c r="FV310" s="230" t="s">
        <v>270</v>
      </c>
      <c r="FW310" s="230" t="s">
        <v>270</v>
      </c>
      <c r="FX310" s="230" t="s">
        <v>270</v>
      </c>
      <c r="FY310" s="230" t="s">
        <v>270</v>
      </c>
      <c r="FZ310" s="230" t="s">
        <v>270</v>
      </c>
      <c r="GA310" s="230" t="s">
        <v>270</v>
      </c>
      <c r="GB310" s="230" t="s">
        <v>270</v>
      </c>
      <c r="GC310" s="230" t="s">
        <v>270</v>
      </c>
      <c r="GD310" s="230" t="s">
        <v>270</v>
      </c>
      <c r="GE310" s="230" t="s">
        <v>270</v>
      </c>
      <c r="GF310" s="230" t="s">
        <v>270</v>
      </c>
      <c r="GG310" s="230" t="s">
        <v>270</v>
      </c>
      <c r="GH310" s="230" t="s">
        <v>270</v>
      </c>
      <c r="GI310" s="230" t="s">
        <v>270</v>
      </c>
      <c r="GJ310" s="230" t="s">
        <v>270</v>
      </c>
      <c r="GK310" s="230" t="s">
        <v>270</v>
      </c>
      <c r="GL310" s="230" t="s">
        <v>270</v>
      </c>
      <c r="GM310" s="230" t="s">
        <v>270</v>
      </c>
      <c r="GN310" s="230" t="s">
        <v>270</v>
      </c>
      <c r="GO310" s="230" t="s">
        <v>270</v>
      </c>
      <c r="GP310" s="228"/>
      <c r="GQ310" s="229" cm="1">
        <f t="array" ref="GQ310">IF(OR(N310:ER310='Annex.1　DeclarationDesired'!$F$30),ROW(),"")</f>
        <v>310</v>
      </c>
      <c r="GR310" s="229"/>
    </row>
    <row r="311" spans="1:200" s="230" customFormat="1" ht="20.65" customHeight="1">
      <c r="A311" s="242" t="s">
        <v>1505</v>
      </c>
      <c r="B311" s="241" t="s">
        <v>1479</v>
      </c>
      <c r="C311" s="235" t="s">
        <v>627</v>
      </c>
      <c r="D311" s="235" t="s">
        <v>1506</v>
      </c>
      <c r="E311" s="235"/>
      <c r="F311" s="235"/>
      <c r="G311" s="235" t="s">
        <v>1507</v>
      </c>
      <c r="H311" s="235" t="s">
        <v>265</v>
      </c>
      <c r="I311" s="235" t="s">
        <v>1507</v>
      </c>
      <c r="J311" s="235" t="s">
        <v>267</v>
      </c>
      <c r="K311" s="235"/>
      <c r="L311" s="235" t="s">
        <v>268</v>
      </c>
      <c r="M311" s="230" t="s">
        <v>269</v>
      </c>
      <c r="N311" s="230">
        <v>34030</v>
      </c>
      <c r="O311" s="230">
        <v>64030</v>
      </c>
      <c r="BH311" s="230" t="s">
        <v>270</v>
      </c>
      <c r="BI311" s="230" t="s">
        <v>270</v>
      </c>
      <c r="BJ311" s="230" t="s">
        <v>270</v>
      </c>
      <c r="BK311" s="230" t="s">
        <v>270</v>
      </c>
      <c r="BL311" s="230" t="s">
        <v>270</v>
      </c>
      <c r="BM311" s="230" t="s">
        <v>270</v>
      </c>
      <c r="BN311" s="230" t="s">
        <v>270</v>
      </c>
      <c r="BO311" s="230" t="s">
        <v>270</v>
      </c>
      <c r="BP311" s="230" t="s">
        <v>270</v>
      </c>
      <c r="BQ311" s="230" t="s">
        <v>270</v>
      </c>
      <c r="BR311" s="230" t="s">
        <v>270</v>
      </c>
      <c r="BS311" s="230" t="s">
        <v>270</v>
      </c>
      <c r="BT311" s="230" t="s">
        <v>270</v>
      </c>
      <c r="BU311" s="230" t="s">
        <v>270</v>
      </c>
      <c r="BV311" s="230" t="s">
        <v>270</v>
      </c>
      <c r="BW311" s="230" t="s">
        <v>270</v>
      </c>
      <c r="BX311" s="230" t="s">
        <v>270</v>
      </c>
      <c r="BY311" s="230" t="s">
        <v>270</v>
      </c>
      <c r="BZ311" s="230" t="s">
        <v>270</v>
      </c>
      <c r="CA311" s="230" t="s">
        <v>270</v>
      </c>
      <c r="CB311" s="230" t="s">
        <v>270</v>
      </c>
      <c r="CC311" s="230" t="s">
        <v>270</v>
      </c>
      <c r="CD311" s="230" t="s">
        <v>270</v>
      </c>
      <c r="CE311" s="230" t="s">
        <v>270</v>
      </c>
      <c r="CF311" s="230" t="s">
        <v>270</v>
      </c>
      <c r="CG311" s="230" t="s">
        <v>270</v>
      </c>
      <c r="CH311" s="230" t="s">
        <v>270</v>
      </c>
      <c r="CI311" s="230" t="s">
        <v>270</v>
      </c>
      <c r="CJ311" s="230" t="s">
        <v>270</v>
      </c>
      <c r="CK311" s="230" t="s">
        <v>270</v>
      </c>
      <c r="CL311" s="230" t="s">
        <v>270</v>
      </c>
      <c r="CM311" s="230" t="s">
        <v>270</v>
      </c>
      <c r="CN311" s="230" t="s">
        <v>270</v>
      </c>
      <c r="CO311" s="230" t="s">
        <v>270</v>
      </c>
      <c r="CP311" s="230" t="s">
        <v>270</v>
      </c>
      <c r="CQ311" s="230" t="s">
        <v>270</v>
      </c>
      <c r="CR311" s="230" t="s">
        <v>270</v>
      </c>
      <c r="CS311" s="230" t="s">
        <v>270</v>
      </c>
      <c r="CT311" s="230" t="s">
        <v>270</v>
      </c>
      <c r="CU311" s="230" t="s">
        <v>270</v>
      </c>
      <c r="CV311" s="230" t="s">
        <v>270</v>
      </c>
      <c r="CW311" s="230" t="s">
        <v>270</v>
      </c>
      <c r="CX311" s="230" t="s">
        <v>270</v>
      </c>
      <c r="CY311" s="230" t="s">
        <v>270</v>
      </c>
      <c r="CZ311" s="230" t="s">
        <v>270</v>
      </c>
      <c r="DA311" s="230" t="s">
        <v>270</v>
      </c>
      <c r="DB311" s="230" t="s">
        <v>270</v>
      </c>
      <c r="DC311" s="230" t="s">
        <v>270</v>
      </c>
      <c r="DD311" s="230" t="s">
        <v>270</v>
      </c>
      <c r="DE311" s="230" t="s">
        <v>270</v>
      </c>
      <c r="DF311" s="230" t="s">
        <v>270</v>
      </c>
      <c r="DG311" s="230" t="s">
        <v>270</v>
      </c>
      <c r="DH311" s="230" t="s">
        <v>270</v>
      </c>
      <c r="DI311" s="230" t="s">
        <v>270</v>
      </c>
      <c r="DJ311" s="230" t="s">
        <v>270</v>
      </c>
      <c r="DK311" s="230" t="s">
        <v>270</v>
      </c>
      <c r="DL311" s="230" t="s">
        <v>270</v>
      </c>
      <c r="DM311" s="230" t="s">
        <v>270</v>
      </c>
      <c r="DN311" s="230" t="s">
        <v>270</v>
      </c>
      <c r="DO311" s="230" t="s">
        <v>270</v>
      </c>
      <c r="DP311" s="230" t="s">
        <v>270</v>
      </c>
      <c r="DQ311" s="230" t="s">
        <v>270</v>
      </c>
      <c r="DR311" s="230" t="s">
        <v>270</v>
      </c>
      <c r="DS311" s="230" t="s">
        <v>270</v>
      </c>
      <c r="DT311" s="230" t="s">
        <v>270</v>
      </c>
      <c r="DU311" s="230" t="s">
        <v>270</v>
      </c>
      <c r="DV311" s="230" t="s">
        <v>270</v>
      </c>
      <c r="DW311" s="230" t="s">
        <v>270</v>
      </c>
      <c r="DX311" s="230" t="s">
        <v>270</v>
      </c>
      <c r="DY311" s="230" t="s">
        <v>270</v>
      </c>
      <c r="DZ311" s="230" t="s">
        <v>270</v>
      </c>
      <c r="EA311" s="230" t="s">
        <v>270</v>
      </c>
      <c r="EB311" s="230" t="s">
        <v>270</v>
      </c>
      <c r="EC311" s="230" t="s">
        <v>270</v>
      </c>
      <c r="ED311" s="230" t="s">
        <v>270</v>
      </c>
      <c r="EE311" s="230" t="s">
        <v>270</v>
      </c>
      <c r="EF311" s="230" t="s">
        <v>270</v>
      </c>
      <c r="EG311" s="230" t="s">
        <v>270</v>
      </c>
      <c r="EH311" s="230" t="s">
        <v>270</v>
      </c>
      <c r="EI311" s="230" t="s">
        <v>270</v>
      </c>
      <c r="EJ311" s="230" t="s">
        <v>270</v>
      </c>
      <c r="EK311" s="230" t="s">
        <v>270</v>
      </c>
      <c r="EL311" s="230" t="s">
        <v>270</v>
      </c>
      <c r="EM311" s="230" t="s">
        <v>270</v>
      </c>
      <c r="EN311" s="230" t="s">
        <v>270</v>
      </c>
      <c r="EO311" s="230" t="s">
        <v>270</v>
      </c>
      <c r="EP311" s="230" t="s">
        <v>270</v>
      </c>
      <c r="EQ311" s="230" t="s">
        <v>270</v>
      </c>
      <c r="ER311" s="230" t="s">
        <v>270</v>
      </c>
      <c r="ES311" s="230" t="s">
        <v>509</v>
      </c>
      <c r="ET311" s="230" t="s">
        <v>343</v>
      </c>
      <c r="EU311" s="230" t="s">
        <v>270</v>
      </c>
      <c r="EV311" s="230" t="s">
        <v>270</v>
      </c>
      <c r="EW311" s="230" t="s">
        <v>270</v>
      </c>
      <c r="EX311" s="230" t="s">
        <v>270</v>
      </c>
      <c r="EY311" s="230" t="s">
        <v>270</v>
      </c>
      <c r="EZ311" s="230" t="s">
        <v>270</v>
      </c>
      <c r="FA311" s="230" t="s">
        <v>270</v>
      </c>
      <c r="FB311" s="230" t="s">
        <v>270</v>
      </c>
      <c r="FC311" s="230" t="s">
        <v>270</v>
      </c>
      <c r="FD311" s="230" t="s">
        <v>270</v>
      </c>
      <c r="FE311" s="230" t="s">
        <v>270</v>
      </c>
      <c r="FF311" s="230" t="s">
        <v>270</v>
      </c>
      <c r="FG311" s="230" t="s">
        <v>270</v>
      </c>
      <c r="FH311" s="230" t="s">
        <v>270</v>
      </c>
      <c r="FI311" s="230" t="s">
        <v>270</v>
      </c>
      <c r="FJ311" s="230" t="s">
        <v>270</v>
      </c>
      <c r="FK311" s="230" t="s">
        <v>270</v>
      </c>
      <c r="FL311" s="230" t="s">
        <v>270</v>
      </c>
      <c r="FM311" s="230" t="s">
        <v>270</v>
      </c>
      <c r="FN311" s="230" t="s">
        <v>270</v>
      </c>
      <c r="FO311" s="230" t="s">
        <v>270</v>
      </c>
      <c r="FP311" s="230" t="s">
        <v>270</v>
      </c>
      <c r="FQ311" s="230" t="s">
        <v>270</v>
      </c>
      <c r="FR311" s="230" t="s">
        <v>270</v>
      </c>
      <c r="FS311" s="230" t="s">
        <v>270</v>
      </c>
      <c r="FT311" s="230" t="s">
        <v>270</v>
      </c>
      <c r="FU311" s="230" t="s">
        <v>270</v>
      </c>
      <c r="FV311" s="230" t="s">
        <v>270</v>
      </c>
      <c r="FW311" s="230" t="s">
        <v>270</v>
      </c>
      <c r="FX311" s="230" t="s">
        <v>270</v>
      </c>
      <c r="FY311" s="230" t="s">
        <v>270</v>
      </c>
      <c r="FZ311" s="230" t="s">
        <v>270</v>
      </c>
      <c r="GA311" s="230" t="s">
        <v>270</v>
      </c>
      <c r="GB311" s="230" t="s">
        <v>270</v>
      </c>
      <c r="GC311" s="230" t="s">
        <v>270</v>
      </c>
      <c r="GD311" s="230" t="s">
        <v>270</v>
      </c>
      <c r="GE311" s="230" t="s">
        <v>270</v>
      </c>
      <c r="GF311" s="230" t="s">
        <v>270</v>
      </c>
      <c r="GG311" s="230" t="s">
        <v>270</v>
      </c>
      <c r="GH311" s="230" t="s">
        <v>270</v>
      </c>
      <c r="GI311" s="230" t="s">
        <v>270</v>
      </c>
      <c r="GJ311" s="230" t="s">
        <v>270</v>
      </c>
      <c r="GK311" s="230" t="s">
        <v>270</v>
      </c>
      <c r="GL311" s="230" t="s">
        <v>270</v>
      </c>
      <c r="GM311" s="230" t="s">
        <v>270</v>
      </c>
      <c r="GN311" s="230" t="s">
        <v>270</v>
      </c>
      <c r="GO311" s="230" t="s">
        <v>270</v>
      </c>
      <c r="GP311" s="228"/>
      <c r="GQ311" s="229" cm="1">
        <f t="array" ref="GQ311">IF(OR(N311:ER311='Annex.1　DeclarationDesired'!$F$30),ROW(),"")</f>
        <v>311</v>
      </c>
      <c r="GR311" s="229"/>
    </row>
    <row r="312" spans="1:200" s="230" customFormat="1" ht="20.65" customHeight="1">
      <c r="A312" s="242" t="s">
        <v>1508</v>
      </c>
      <c r="B312" s="241" t="s">
        <v>1479</v>
      </c>
      <c r="C312" s="235" t="s">
        <v>627</v>
      </c>
      <c r="D312" s="235" t="s">
        <v>1509</v>
      </c>
      <c r="E312" s="235"/>
      <c r="F312" s="235"/>
      <c r="G312" s="235" t="s">
        <v>1510</v>
      </c>
      <c r="H312" s="235" t="s">
        <v>265</v>
      </c>
      <c r="I312" s="235" t="s">
        <v>1510</v>
      </c>
      <c r="J312" s="235" t="s">
        <v>265</v>
      </c>
      <c r="K312" s="235" t="s">
        <v>1510</v>
      </c>
      <c r="L312" s="235" t="s">
        <v>268</v>
      </c>
      <c r="M312" s="230" t="s">
        <v>269</v>
      </c>
      <c r="N312" s="230">
        <v>23010</v>
      </c>
      <c r="O312" s="230">
        <v>23040</v>
      </c>
      <c r="P312" s="230" t="s">
        <v>477</v>
      </c>
      <c r="Q312" s="230">
        <v>25030</v>
      </c>
      <c r="BH312" s="230" t="s">
        <v>270</v>
      </c>
      <c r="BI312" s="230" t="s">
        <v>270</v>
      </c>
      <c r="BJ312" s="230" t="s">
        <v>270</v>
      </c>
      <c r="BK312" s="230" t="s">
        <v>270</v>
      </c>
      <c r="BL312" s="230" t="s">
        <v>270</v>
      </c>
      <c r="BM312" s="230" t="s">
        <v>270</v>
      </c>
      <c r="BN312" s="230" t="s">
        <v>270</v>
      </c>
      <c r="BO312" s="230" t="s">
        <v>270</v>
      </c>
      <c r="BP312" s="230" t="s">
        <v>270</v>
      </c>
      <c r="BQ312" s="230" t="s">
        <v>270</v>
      </c>
      <c r="BR312" s="230" t="s">
        <v>270</v>
      </c>
      <c r="BS312" s="230" t="s">
        <v>270</v>
      </c>
      <c r="BT312" s="230" t="s">
        <v>270</v>
      </c>
      <c r="BU312" s="230" t="s">
        <v>270</v>
      </c>
      <c r="BV312" s="230" t="s">
        <v>270</v>
      </c>
      <c r="BW312" s="230" t="s">
        <v>270</v>
      </c>
      <c r="BX312" s="230" t="s">
        <v>270</v>
      </c>
      <c r="BY312" s="230" t="s">
        <v>270</v>
      </c>
      <c r="BZ312" s="230" t="s">
        <v>270</v>
      </c>
      <c r="CA312" s="230" t="s">
        <v>270</v>
      </c>
      <c r="CB312" s="230" t="s">
        <v>270</v>
      </c>
      <c r="CC312" s="230" t="s">
        <v>270</v>
      </c>
      <c r="CD312" s="230" t="s">
        <v>270</v>
      </c>
      <c r="CE312" s="230" t="s">
        <v>270</v>
      </c>
      <c r="CF312" s="230" t="s">
        <v>270</v>
      </c>
      <c r="CG312" s="230" t="s">
        <v>270</v>
      </c>
      <c r="CH312" s="230" t="s">
        <v>270</v>
      </c>
      <c r="CI312" s="230" t="s">
        <v>270</v>
      </c>
      <c r="CJ312" s="230" t="s">
        <v>270</v>
      </c>
      <c r="CK312" s="230" t="s">
        <v>270</v>
      </c>
      <c r="CL312" s="230" t="s">
        <v>270</v>
      </c>
      <c r="CM312" s="230" t="s">
        <v>270</v>
      </c>
      <c r="CN312" s="230" t="s">
        <v>270</v>
      </c>
      <c r="CO312" s="230" t="s">
        <v>270</v>
      </c>
      <c r="CP312" s="230" t="s">
        <v>270</v>
      </c>
      <c r="CQ312" s="230" t="s">
        <v>270</v>
      </c>
      <c r="CR312" s="230" t="s">
        <v>270</v>
      </c>
      <c r="CS312" s="230" t="s">
        <v>270</v>
      </c>
      <c r="CT312" s="230" t="s">
        <v>270</v>
      </c>
      <c r="CU312" s="230" t="s">
        <v>270</v>
      </c>
      <c r="CV312" s="230" t="s">
        <v>270</v>
      </c>
      <c r="CW312" s="230" t="s">
        <v>270</v>
      </c>
      <c r="CX312" s="230" t="s">
        <v>270</v>
      </c>
      <c r="CY312" s="230" t="s">
        <v>270</v>
      </c>
      <c r="CZ312" s="230" t="s">
        <v>270</v>
      </c>
      <c r="DA312" s="230" t="s">
        <v>270</v>
      </c>
      <c r="DB312" s="230" t="s">
        <v>270</v>
      </c>
      <c r="DC312" s="230" t="s">
        <v>270</v>
      </c>
      <c r="DD312" s="230" t="s">
        <v>270</v>
      </c>
      <c r="DE312" s="230" t="s">
        <v>270</v>
      </c>
      <c r="DF312" s="230" t="s">
        <v>270</v>
      </c>
      <c r="DG312" s="230" t="s">
        <v>270</v>
      </c>
      <c r="DH312" s="230" t="s">
        <v>270</v>
      </c>
      <c r="DI312" s="230" t="s">
        <v>270</v>
      </c>
      <c r="DJ312" s="230" t="s">
        <v>270</v>
      </c>
      <c r="DK312" s="230" t="s">
        <v>270</v>
      </c>
      <c r="DL312" s="230" t="s">
        <v>270</v>
      </c>
      <c r="DM312" s="230" t="s">
        <v>270</v>
      </c>
      <c r="DN312" s="230" t="s">
        <v>270</v>
      </c>
      <c r="DO312" s="230" t="s">
        <v>270</v>
      </c>
      <c r="DP312" s="230" t="s">
        <v>270</v>
      </c>
      <c r="DQ312" s="230" t="s">
        <v>270</v>
      </c>
      <c r="DR312" s="230" t="s">
        <v>270</v>
      </c>
      <c r="DS312" s="230" t="s">
        <v>270</v>
      </c>
      <c r="DT312" s="230" t="s">
        <v>270</v>
      </c>
      <c r="DU312" s="230" t="s">
        <v>270</v>
      </c>
      <c r="DV312" s="230" t="s">
        <v>270</v>
      </c>
      <c r="DW312" s="230" t="s">
        <v>270</v>
      </c>
      <c r="DX312" s="230" t="s">
        <v>270</v>
      </c>
      <c r="DY312" s="230" t="s">
        <v>270</v>
      </c>
      <c r="DZ312" s="230" t="s">
        <v>270</v>
      </c>
      <c r="EA312" s="230" t="s">
        <v>270</v>
      </c>
      <c r="EB312" s="230" t="s">
        <v>270</v>
      </c>
      <c r="EC312" s="230" t="s">
        <v>270</v>
      </c>
      <c r="ED312" s="230" t="s">
        <v>270</v>
      </c>
      <c r="EE312" s="230" t="s">
        <v>270</v>
      </c>
      <c r="EF312" s="230" t="s">
        <v>270</v>
      </c>
      <c r="EG312" s="230" t="s">
        <v>270</v>
      </c>
      <c r="EH312" s="230" t="s">
        <v>270</v>
      </c>
      <c r="EI312" s="230" t="s">
        <v>270</v>
      </c>
      <c r="EJ312" s="230" t="s">
        <v>270</v>
      </c>
      <c r="EK312" s="230" t="s">
        <v>270</v>
      </c>
      <c r="EL312" s="230" t="s">
        <v>270</v>
      </c>
      <c r="EM312" s="230" t="s">
        <v>270</v>
      </c>
      <c r="EN312" s="230" t="s">
        <v>270</v>
      </c>
      <c r="EO312" s="230" t="s">
        <v>270</v>
      </c>
      <c r="EP312" s="230" t="s">
        <v>270</v>
      </c>
      <c r="EQ312" s="230" t="s">
        <v>270</v>
      </c>
      <c r="ER312" s="230" t="s">
        <v>270</v>
      </c>
      <c r="ES312" s="230" t="s">
        <v>302</v>
      </c>
      <c r="ET312" s="230" t="s">
        <v>355</v>
      </c>
      <c r="EU312" s="230" t="s">
        <v>270</v>
      </c>
      <c r="EV312" s="230" t="s">
        <v>270</v>
      </c>
      <c r="EW312" s="230" t="s">
        <v>270</v>
      </c>
      <c r="EX312" s="230" t="s">
        <v>270</v>
      </c>
      <c r="EY312" s="230" t="s">
        <v>270</v>
      </c>
      <c r="EZ312" s="230" t="s">
        <v>270</v>
      </c>
      <c r="FA312" s="230" t="s">
        <v>270</v>
      </c>
      <c r="FB312" s="230" t="s">
        <v>270</v>
      </c>
      <c r="FC312" s="230" t="s">
        <v>270</v>
      </c>
      <c r="FD312" s="230" t="s">
        <v>270</v>
      </c>
      <c r="FE312" s="230" t="s">
        <v>270</v>
      </c>
      <c r="FF312" s="230" t="s">
        <v>270</v>
      </c>
      <c r="FG312" s="230" t="s">
        <v>270</v>
      </c>
      <c r="FH312" s="230" t="s">
        <v>270</v>
      </c>
      <c r="FI312" s="230" t="s">
        <v>270</v>
      </c>
      <c r="FJ312" s="230" t="s">
        <v>270</v>
      </c>
      <c r="FK312" s="230" t="s">
        <v>270</v>
      </c>
      <c r="FL312" s="230" t="s">
        <v>270</v>
      </c>
      <c r="FM312" s="230" t="s">
        <v>270</v>
      </c>
      <c r="FN312" s="230" t="s">
        <v>270</v>
      </c>
      <c r="FO312" s="230" t="s">
        <v>270</v>
      </c>
      <c r="FP312" s="230" t="s">
        <v>270</v>
      </c>
      <c r="FQ312" s="230" t="s">
        <v>270</v>
      </c>
      <c r="FR312" s="230" t="s">
        <v>270</v>
      </c>
      <c r="FS312" s="230" t="s">
        <v>270</v>
      </c>
      <c r="FT312" s="230" t="s">
        <v>270</v>
      </c>
      <c r="FU312" s="230" t="s">
        <v>270</v>
      </c>
      <c r="FV312" s="230" t="s">
        <v>270</v>
      </c>
      <c r="FW312" s="230" t="s">
        <v>270</v>
      </c>
      <c r="FX312" s="230" t="s">
        <v>270</v>
      </c>
      <c r="FY312" s="230" t="s">
        <v>270</v>
      </c>
      <c r="FZ312" s="230" t="s">
        <v>270</v>
      </c>
      <c r="GA312" s="230" t="s">
        <v>270</v>
      </c>
      <c r="GB312" s="230" t="s">
        <v>270</v>
      </c>
      <c r="GC312" s="230" t="s">
        <v>270</v>
      </c>
      <c r="GD312" s="230" t="s">
        <v>270</v>
      </c>
      <c r="GE312" s="230" t="s">
        <v>270</v>
      </c>
      <c r="GF312" s="230" t="s">
        <v>270</v>
      </c>
      <c r="GG312" s="230" t="s">
        <v>270</v>
      </c>
      <c r="GH312" s="230" t="s">
        <v>270</v>
      </c>
      <c r="GI312" s="230" t="s">
        <v>270</v>
      </c>
      <c r="GJ312" s="230" t="s">
        <v>270</v>
      </c>
      <c r="GK312" s="230" t="s">
        <v>270</v>
      </c>
      <c r="GL312" s="230" t="s">
        <v>270</v>
      </c>
      <c r="GM312" s="230" t="s">
        <v>270</v>
      </c>
      <c r="GN312" s="230" t="s">
        <v>270</v>
      </c>
      <c r="GO312" s="230" t="s">
        <v>270</v>
      </c>
      <c r="GP312" s="228"/>
      <c r="GQ312" s="229" cm="1">
        <f t="array" ref="GQ312">IF(OR(N312:ER312='Annex.1　DeclarationDesired'!$F$30),ROW(),"")</f>
        <v>312</v>
      </c>
      <c r="GR312" s="229"/>
    </row>
    <row r="313" spans="1:200" s="230" customFormat="1" ht="20.65" customHeight="1">
      <c r="A313" s="242" t="s">
        <v>1511</v>
      </c>
      <c r="B313" s="241" t="s">
        <v>1479</v>
      </c>
      <c r="C313" s="235" t="s">
        <v>627</v>
      </c>
      <c r="D313" s="235" t="s">
        <v>1512</v>
      </c>
      <c r="E313" s="235"/>
      <c r="F313" s="235"/>
      <c r="G313" s="235" t="s">
        <v>1513</v>
      </c>
      <c r="H313" s="235" t="s">
        <v>265</v>
      </c>
      <c r="I313" s="235" t="s">
        <v>1513</v>
      </c>
      <c r="J313" s="235" t="s">
        <v>265</v>
      </c>
      <c r="K313" s="235" t="s">
        <v>1513</v>
      </c>
      <c r="L313" s="235" t="s">
        <v>268</v>
      </c>
      <c r="M313" s="230" t="s">
        <v>269</v>
      </c>
      <c r="N313" s="230">
        <v>23010</v>
      </c>
      <c r="O313" s="230">
        <v>23020</v>
      </c>
      <c r="P313" s="230">
        <v>23030</v>
      </c>
      <c r="Q313" s="230">
        <v>23040</v>
      </c>
      <c r="BH313" s="230" t="s">
        <v>270</v>
      </c>
      <c r="BI313" s="230" t="s">
        <v>270</v>
      </c>
      <c r="BJ313" s="230" t="s">
        <v>270</v>
      </c>
      <c r="BK313" s="230" t="s">
        <v>270</v>
      </c>
      <c r="BL313" s="230" t="s">
        <v>270</v>
      </c>
      <c r="BM313" s="230" t="s">
        <v>270</v>
      </c>
      <c r="BN313" s="230" t="s">
        <v>270</v>
      </c>
      <c r="BO313" s="230" t="s">
        <v>270</v>
      </c>
      <c r="BP313" s="230" t="s">
        <v>270</v>
      </c>
      <c r="BQ313" s="230" t="s">
        <v>270</v>
      </c>
      <c r="BR313" s="230" t="s">
        <v>270</v>
      </c>
      <c r="BS313" s="230" t="s">
        <v>270</v>
      </c>
      <c r="BT313" s="230" t="s">
        <v>270</v>
      </c>
      <c r="BU313" s="230" t="s">
        <v>270</v>
      </c>
      <c r="BV313" s="230" t="s">
        <v>270</v>
      </c>
      <c r="BW313" s="230" t="s">
        <v>270</v>
      </c>
      <c r="BX313" s="230" t="s">
        <v>270</v>
      </c>
      <c r="BY313" s="230" t="s">
        <v>270</v>
      </c>
      <c r="BZ313" s="230" t="s">
        <v>270</v>
      </c>
      <c r="CA313" s="230" t="s">
        <v>270</v>
      </c>
      <c r="CB313" s="230" t="s">
        <v>270</v>
      </c>
      <c r="CC313" s="230" t="s">
        <v>270</v>
      </c>
      <c r="CD313" s="230" t="s">
        <v>270</v>
      </c>
      <c r="CE313" s="230" t="s">
        <v>270</v>
      </c>
      <c r="CF313" s="230" t="s">
        <v>270</v>
      </c>
      <c r="CG313" s="230" t="s">
        <v>270</v>
      </c>
      <c r="CH313" s="230" t="s">
        <v>270</v>
      </c>
      <c r="CI313" s="230" t="s">
        <v>270</v>
      </c>
      <c r="CJ313" s="230" t="s">
        <v>270</v>
      </c>
      <c r="CK313" s="230" t="s">
        <v>270</v>
      </c>
      <c r="CL313" s="230" t="s">
        <v>270</v>
      </c>
      <c r="CM313" s="230" t="s">
        <v>270</v>
      </c>
      <c r="CN313" s="230" t="s">
        <v>270</v>
      </c>
      <c r="CO313" s="230" t="s">
        <v>270</v>
      </c>
      <c r="CP313" s="230" t="s">
        <v>270</v>
      </c>
      <c r="CQ313" s="230" t="s">
        <v>270</v>
      </c>
      <c r="CR313" s="230" t="s">
        <v>270</v>
      </c>
      <c r="CS313" s="230" t="s">
        <v>270</v>
      </c>
      <c r="CT313" s="230" t="s">
        <v>270</v>
      </c>
      <c r="CU313" s="230" t="s">
        <v>270</v>
      </c>
      <c r="CV313" s="230" t="s">
        <v>270</v>
      </c>
      <c r="CW313" s="230" t="s">
        <v>270</v>
      </c>
      <c r="CX313" s="230" t="s">
        <v>270</v>
      </c>
      <c r="CY313" s="230" t="s">
        <v>270</v>
      </c>
      <c r="CZ313" s="230" t="s">
        <v>270</v>
      </c>
      <c r="DA313" s="230" t="s">
        <v>270</v>
      </c>
      <c r="DB313" s="230" t="s">
        <v>270</v>
      </c>
      <c r="DC313" s="230" t="s">
        <v>270</v>
      </c>
      <c r="DD313" s="230" t="s">
        <v>270</v>
      </c>
      <c r="DE313" s="230" t="s">
        <v>270</v>
      </c>
      <c r="DF313" s="230" t="s">
        <v>270</v>
      </c>
      <c r="DG313" s="230" t="s">
        <v>270</v>
      </c>
      <c r="DH313" s="230" t="s">
        <v>270</v>
      </c>
      <c r="DI313" s="230" t="s">
        <v>270</v>
      </c>
      <c r="DJ313" s="230" t="s">
        <v>270</v>
      </c>
      <c r="DK313" s="230" t="s">
        <v>270</v>
      </c>
      <c r="DL313" s="230" t="s">
        <v>270</v>
      </c>
      <c r="DM313" s="230" t="s">
        <v>270</v>
      </c>
      <c r="DN313" s="230" t="s">
        <v>270</v>
      </c>
      <c r="DO313" s="230" t="s">
        <v>270</v>
      </c>
      <c r="DP313" s="230" t="s">
        <v>270</v>
      </c>
      <c r="DQ313" s="230" t="s">
        <v>270</v>
      </c>
      <c r="DR313" s="230" t="s">
        <v>270</v>
      </c>
      <c r="DS313" s="230" t="s">
        <v>270</v>
      </c>
      <c r="DT313" s="230" t="s">
        <v>270</v>
      </c>
      <c r="DU313" s="230" t="s">
        <v>270</v>
      </c>
      <c r="DV313" s="230" t="s">
        <v>270</v>
      </c>
      <c r="DW313" s="230" t="s">
        <v>270</v>
      </c>
      <c r="DX313" s="230" t="s">
        <v>270</v>
      </c>
      <c r="DY313" s="230" t="s">
        <v>270</v>
      </c>
      <c r="DZ313" s="230" t="s">
        <v>270</v>
      </c>
      <c r="EA313" s="230" t="s">
        <v>270</v>
      </c>
      <c r="EB313" s="230" t="s">
        <v>270</v>
      </c>
      <c r="EC313" s="230" t="s">
        <v>270</v>
      </c>
      <c r="ED313" s="230" t="s">
        <v>270</v>
      </c>
      <c r="EE313" s="230" t="s">
        <v>270</v>
      </c>
      <c r="EF313" s="230" t="s">
        <v>270</v>
      </c>
      <c r="EG313" s="230" t="s">
        <v>270</v>
      </c>
      <c r="EH313" s="230" t="s">
        <v>270</v>
      </c>
      <c r="EI313" s="230" t="s">
        <v>270</v>
      </c>
      <c r="EJ313" s="230" t="s">
        <v>270</v>
      </c>
      <c r="EK313" s="230" t="s">
        <v>270</v>
      </c>
      <c r="EL313" s="230" t="s">
        <v>270</v>
      </c>
      <c r="EM313" s="230" t="s">
        <v>270</v>
      </c>
      <c r="EN313" s="230" t="s">
        <v>270</v>
      </c>
      <c r="EO313" s="230" t="s">
        <v>270</v>
      </c>
      <c r="EP313" s="230" t="s">
        <v>270</v>
      </c>
      <c r="EQ313" s="230" t="s">
        <v>270</v>
      </c>
      <c r="ER313" s="230" t="s">
        <v>270</v>
      </c>
      <c r="ES313" s="230" t="s">
        <v>302</v>
      </c>
      <c r="ET313" s="230" t="s">
        <v>270</v>
      </c>
      <c r="EU313" s="230" t="s">
        <v>270</v>
      </c>
      <c r="EV313" s="230" t="s">
        <v>270</v>
      </c>
      <c r="EW313" s="230" t="s">
        <v>270</v>
      </c>
      <c r="EX313" s="230" t="s">
        <v>270</v>
      </c>
      <c r="EY313" s="230" t="s">
        <v>270</v>
      </c>
      <c r="EZ313" s="230" t="s">
        <v>270</v>
      </c>
      <c r="FA313" s="230" t="s">
        <v>270</v>
      </c>
      <c r="FB313" s="230" t="s">
        <v>270</v>
      </c>
      <c r="FC313" s="230" t="s">
        <v>270</v>
      </c>
      <c r="FD313" s="230" t="s">
        <v>270</v>
      </c>
      <c r="FE313" s="230" t="s">
        <v>270</v>
      </c>
      <c r="FF313" s="230" t="s">
        <v>270</v>
      </c>
      <c r="FG313" s="230" t="s">
        <v>270</v>
      </c>
      <c r="FH313" s="230" t="s">
        <v>270</v>
      </c>
      <c r="FI313" s="230" t="s">
        <v>270</v>
      </c>
      <c r="FJ313" s="230" t="s">
        <v>270</v>
      </c>
      <c r="FK313" s="230" t="s">
        <v>270</v>
      </c>
      <c r="FL313" s="230" t="s">
        <v>270</v>
      </c>
      <c r="FM313" s="230" t="s">
        <v>270</v>
      </c>
      <c r="FN313" s="230" t="s">
        <v>270</v>
      </c>
      <c r="FO313" s="230" t="s">
        <v>270</v>
      </c>
      <c r="FP313" s="230" t="s">
        <v>270</v>
      </c>
      <c r="FQ313" s="230" t="s">
        <v>270</v>
      </c>
      <c r="FR313" s="230" t="s">
        <v>270</v>
      </c>
      <c r="FS313" s="230" t="s">
        <v>270</v>
      </c>
      <c r="FT313" s="230" t="s">
        <v>270</v>
      </c>
      <c r="FU313" s="230" t="s">
        <v>270</v>
      </c>
      <c r="FV313" s="230" t="s">
        <v>270</v>
      </c>
      <c r="FW313" s="230" t="s">
        <v>270</v>
      </c>
      <c r="FX313" s="230" t="s">
        <v>270</v>
      </c>
      <c r="FY313" s="230" t="s">
        <v>270</v>
      </c>
      <c r="FZ313" s="230" t="s">
        <v>270</v>
      </c>
      <c r="GA313" s="230" t="s">
        <v>270</v>
      </c>
      <c r="GB313" s="230" t="s">
        <v>270</v>
      </c>
      <c r="GC313" s="230" t="s">
        <v>270</v>
      </c>
      <c r="GD313" s="230" t="s">
        <v>270</v>
      </c>
      <c r="GE313" s="230" t="s">
        <v>270</v>
      </c>
      <c r="GF313" s="230" t="s">
        <v>270</v>
      </c>
      <c r="GG313" s="230" t="s">
        <v>270</v>
      </c>
      <c r="GH313" s="230" t="s">
        <v>270</v>
      </c>
      <c r="GI313" s="230" t="s">
        <v>270</v>
      </c>
      <c r="GJ313" s="230" t="s">
        <v>270</v>
      </c>
      <c r="GK313" s="230" t="s">
        <v>270</v>
      </c>
      <c r="GL313" s="230" t="s">
        <v>270</v>
      </c>
      <c r="GM313" s="230" t="s">
        <v>270</v>
      </c>
      <c r="GN313" s="230" t="s">
        <v>270</v>
      </c>
      <c r="GO313" s="230" t="s">
        <v>270</v>
      </c>
      <c r="GP313" s="228"/>
      <c r="GQ313" s="229" cm="1">
        <f t="array" ref="GQ313">IF(OR(N313:ER313='Annex.1　DeclarationDesired'!$F$30),ROW(),"")</f>
        <v>313</v>
      </c>
      <c r="GR313" s="229"/>
    </row>
    <row r="314" spans="1:200" s="230" customFormat="1" ht="20.65" customHeight="1">
      <c r="A314" s="242" t="s">
        <v>1514</v>
      </c>
      <c r="B314" s="241" t="s">
        <v>1479</v>
      </c>
      <c r="C314" s="235" t="s">
        <v>627</v>
      </c>
      <c r="D314" s="235" t="s">
        <v>1515</v>
      </c>
      <c r="E314" s="235"/>
      <c r="F314" s="235"/>
      <c r="G314" s="235" t="s">
        <v>1516</v>
      </c>
      <c r="H314" s="235" t="s">
        <v>265</v>
      </c>
      <c r="I314" s="235" t="s">
        <v>1516</v>
      </c>
      <c r="J314" s="235" t="s">
        <v>265</v>
      </c>
      <c r="K314" s="235" t="s">
        <v>1516</v>
      </c>
      <c r="L314" s="235" t="s">
        <v>268</v>
      </c>
      <c r="M314" s="230" t="s">
        <v>269</v>
      </c>
      <c r="N314" s="230">
        <v>22010</v>
      </c>
      <c r="O314" s="230">
        <v>22020</v>
      </c>
      <c r="P314" s="230">
        <v>22050</v>
      </c>
      <c r="BH314" s="230" t="s">
        <v>270</v>
      </c>
      <c r="BI314" s="230" t="s">
        <v>270</v>
      </c>
      <c r="BJ314" s="230" t="s">
        <v>270</v>
      </c>
      <c r="BK314" s="230" t="s">
        <v>270</v>
      </c>
      <c r="BL314" s="230" t="s">
        <v>270</v>
      </c>
      <c r="BM314" s="230" t="s">
        <v>270</v>
      </c>
      <c r="BN314" s="230" t="s">
        <v>270</v>
      </c>
      <c r="BO314" s="230" t="s">
        <v>270</v>
      </c>
      <c r="BP314" s="230" t="s">
        <v>270</v>
      </c>
      <c r="BQ314" s="230" t="s">
        <v>270</v>
      </c>
      <c r="BR314" s="230" t="s">
        <v>270</v>
      </c>
      <c r="BS314" s="230" t="s">
        <v>270</v>
      </c>
      <c r="BT314" s="230" t="s">
        <v>270</v>
      </c>
      <c r="BU314" s="230" t="s">
        <v>270</v>
      </c>
      <c r="BV314" s="230" t="s">
        <v>270</v>
      </c>
      <c r="BW314" s="230" t="s">
        <v>270</v>
      </c>
      <c r="BX314" s="230" t="s">
        <v>270</v>
      </c>
      <c r="BY314" s="230" t="s">
        <v>270</v>
      </c>
      <c r="BZ314" s="230" t="s">
        <v>270</v>
      </c>
      <c r="CA314" s="230" t="s">
        <v>270</v>
      </c>
      <c r="CB314" s="230" t="s">
        <v>270</v>
      </c>
      <c r="CC314" s="230" t="s">
        <v>270</v>
      </c>
      <c r="CD314" s="230" t="s">
        <v>270</v>
      </c>
      <c r="CE314" s="230" t="s">
        <v>270</v>
      </c>
      <c r="CF314" s="230" t="s">
        <v>270</v>
      </c>
      <c r="CG314" s="230" t="s">
        <v>270</v>
      </c>
      <c r="CH314" s="230" t="s">
        <v>270</v>
      </c>
      <c r="CI314" s="230" t="s">
        <v>270</v>
      </c>
      <c r="CJ314" s="230" t="s">
        <v>270</v>
      </c>
      <c r="CK314" s="230" t="s">
        <v>270</v>
      </c>
      <c r="CL314" s="230" t="s">
        <v>270</v>
      </c>
      <c r="CM314" s="230" t="s">
        <v>270</v>
      </c>
      <c r="CN314" s="230" t="s">
        <v>270</v>
      </c>
      <c r="CO314" s="230" t="s">
        <v>270</v>
      </c>
      <c r="CP314" s="230" t="s">
        <v>270</v>
      </c>
      <c r="CQ314" s="230" t="s">
        <v>270</v>
      </c>
      <c r="CR314" s="230" t="s">
        <v>270</v>
      </c>
      <c r="CS314" s="230" t="s">
        <v>270</v>
      </c>
      <c r="CT314" s="230" t="s">
        <v>270</v>
      </c>
      <c r="CU314" s="230" t="s">
        <v>270</v>
      </c>
      <c r="CV314" s="230" t="s">
        <v>270</v>
      </c>
      <c r="CW314" s="230" t="s">
        <v>270</v>
      </c>
      <c r="CX314" s="230" t="s">
        <v>270</v>
      </c>
      <c r="CY314" s="230" t="s">
        <v>270</v>
      </c>
      <c r="CZ314" s="230" t="s">
        <v>270</v>
      </c>
      <c r="DA314" s="230" t="s">
        <v>270</v>
      </c>
      <c r="DB314" s="230" t="s">
        <v>270</v>
      </c>
      <c r="DC314" s="230" t="s">
        <v>270</v>
      </c>
      <c r="DD314" s="230" t="s">
        <v>270</v>
      </c>
      <c r="DE314" s="230" t="s">
        <v>270</v>
      </c>
      <c r="DF314" s="230" t="s">
        <v>270</v>
      </c>
      <c r="DG314" s="230" t="s">
        <v>270</v>
      </c>
      <c r="DH314" s="230" t="s">
        <v>270</v>
      </c>
      <c r="DI314" s="230" t="s">
        <v>270</v>
      </c>
      <c r="DJ314" s="230" t="s">
        <v>270</v>
      </c>
      <c r="DK314" s="230" t="s">
        <v>270</v>
      </c>
      <c r="DL314" s="230" t="s">
        <v>270</v>
      </c>
      <c r="DM314" s="230" t="s">
        <v>270</v>
      </c>
      <c r="DN314" s="230" t="s">
        <v>270</v>
      </c>
      <c r="DO314" s="230" t="s">
        <v>270</v>
      </c>
      <c r="DP314" s="230" t="s">
        <v>270</v>
      </c>
      <c r="DQ314" s="230" t="s">
        <v>270</v>
      </c>
      <c r="DR314" s="230" t="s">
        <v>270</v>
      </c>
      <c r="DS314" s="230" t="s">
        <v>270</v>
      </c>
      <c r="DT314" s="230" t="s">
        <v>270</v>
      </c>
      <c r="DU314" s="230" t="s">
        <v>270</v>
      </c>
      <c r="DV314" s="230" t="s">
        <v>270</v>
      </c>
      <c r="DW314" s="230" t="s">
        <v>270</v>
      </c>
      <c r="DX314" s="230" t="s">
        <v>270</v>
      </c>
      <c r="DY314" s="230" t="s">
        <v>270</v>
      </c>
      <c r="DZ314" s="230" t="s">
        <v>270</v>
      </c>
      <c r="EA314" s="230" t="s">
        <v>270</v>
      </c>
      <c r="EB314" s="230" t="s">
        <v>270</v>
      </c>
      <c r="EC314" s="230" t="s">
        <v>270</v>
      </c>
      <c r="ED314" s="230" t="s">
        <v>270</v>
      </c>
      <c r="EE314" s="230" t="s">
        <v>270</v>
      </c>
      <c r="EF314" s="230" t="s">
        <v>270</v>
      </c>
      <c r="EG314" s="230" t="s">
        <v>270</v>
      </c>
      <c r="EH314" s="230" t="s">
        <v>270</v>
      </c>
      <c r="EI314" s="230" t="s">
        <v>270</v>
      </c>
      <c r="EJ314" s="230" t="s">
        <v>270</v>
      </c>
      <c r="EK314" s="230" t="s">
        <v>270</v>
      </c>
      <c r="EL314" s="230" t="s">
        <v>270</v>
      </c>
      <c r="EM314" s="230" t="s">
        <v>270</v>
      </c>
      <c r="EN314" s="230" t="s">
        <v>270</v>
      </c>
      <c r="EO314" s="230" t="s">
        <v>270</v>
      </c>
      <c r="EP314" s="230" t="s">
        <v>270</v>
      </c>
      <c r="EQ314" s="230" t="s">
        <v>270</v>
      </c>
      <c r="ER314" s="230" t="s">
        <v>270</v>
      </c>
      <c r="ES314" s="230" t="s">
        <v>354</v>
      </c>
      <c r="ET314" s="230" t="s">
        <v>270</v>
      </c>
      <c r="EU314" s="230" t="s">
        <v>270</v>
      </c>
      <c r="EV314" s="230" t="s">
        <v>270</v>
      </c>
      <c r="EW314" s="230" t="s">
        <v>270</v>
      </c>
      <c r="EX314" s="230" t="s">
        <v>270</v>
      </c>
      <c r="EY314" s="230" t="s">
        <v>270</v>
      </c>
      <c r="EZ314" s="230" t="s">
        <v>270</v>
      </c>
      <c r="FA314" s="230" t="s">
        <v>270</v>
      </c>
      <c r="FB314" s="230" t="s">
        <v>270</v>
      </c>
      <c r="FC314" s="230" t="s">
        <v>270</v>
      </c>
      <c r="FD314" s="230" t="s">
        <v>270</v>
      </c>
      <c r="FE314" s="230" t="s">
        <v>270</v>
      </c>
      <c r="FF314" s="230" t="s">
        <v>270</v>
      </c>
      <c r="FG314" s="230" t="s">
        <v>270</v>
      </c>
      <c r="FH314" s="230" t="s">
        <v>270</v>
      </c>
      <c r="FI314" s="230" t="s">
        <v>270</v>
      </c>
      <c r="FJ314" s="230" t="s">
        <v>270</v>
      </c>
      <c r="FK314" s="230" t="s">
        <v>270</v>
      </c>
      <c r="FL314" s="230" t="s">
        <v>270</v>
      </c>
      <c r="FM314" s="230" t="s">
        <v>270</v>
      </c>
      <c r="FN314" s="230" t="s">
        <v>270</v>
      </c>
      <c r="FO314" s="230" t="s">
        <v>270</v>
      </c>
      <c r="FP314" s="230" t="s">
        <v>270</v>
      </c>
      <c r="FQ314" s="230" t="s">
        <v>270</v>
      </c>
      <c r="FR314" s="230" t="s">
        <v>270</v>
      </c>
      <c r="FS314" s="230" t="s">
        <v>270</v>
      </c>
      <c r="FT314" s="230" t="s">
        <v>270</v>
      </c>
      <c r="FU314" s="230" t="s">
        <v>270</v>
      </c>
      <c r="FV314" s="230" t="s">
        <v>270</v>
      </c>
      <c r="FW314" s="230" t="s">
        <v>270</v>
      </c>
      <c r="FX314" s="230" t="s">
        <v>270</v>
      </c>
      <c r="FY314" s="230" t="s">
        <v>270</v>
      </c>
      <c r="FZ314" s="230" t="s">
        <v>270</v>
      </c>
      <c r="GA314" s="230" t="s">
        <v>270</v>
      </c>
      <c r="GB314" s="230" t="s">
        <v>270</v>
      </c>
      <c r="GC314" s="230" t="s">
        <v>270</v>
      </c>
      <c r="GD314" s="230" t="s">
        <v>270</v>
      </c>
      <c r="GE314" s="230" t="s">
        <v>270</v>
      </c>
      <c r="GF314" s="230" t="s">
        <v>270</v>
      </c>
      <c r="GG314" s="230" t="s">
        <v>270</v>
      </c>
      <c r="GH314" s="230" t="s">
        <v>270</v>
      </c>
      <c r="GI314" s="230" t="s">
        <v>270</v>
      </c>
      <c r="GJ314" s="230" t="s">
        <v>270</v>
      </c>
      <c r="GK314" s="230" t="s">
        <v>270</v>
      </c>
      <c r="GL314" s="230" t="s">
        <v>270</v>
      </c>
      <c r="GM314" s="230" t="s">
        <v>270</v>
      </c>
      <c r="GN314" s="230" t="s">
        <v>270</v>
      </c>
      <c r="GO314" s="230" t="s">
        <v>270</v>
      </c>
      <c r="GP314" s="228"/>
      <c r="GQ314" s="229" cm="1">
        <f t="array" ref="GQ314">IF(OR(N314:ER314='Annex.1　DeclarationDesired'!$F$30),ROW(),"")</f>
        <v>314</v>
      </c>
      <c r="GR314" s="229"/>
    </row>
    <row r="315" spans="1:200" s="230" customFormat="1" ht="20.65" customHeight="1">
      <c r="A315" s="242" t="s">
        <v>1517</v>
      </c>
      <c r="B315" s="241" t="s">
        <v>1479</v>
      </c>
      <c r="C315" s="235" t="s">
        <v>627</v>
      </c>
      <c r="D315" s="235" t="s">
        <v>1518</v>
      </c>
      <c r="E315" s="235"/>
      <c r="F315" s="235"/>
      <c r="G315" s="235" t="s">
        <v>1519</v>
      </c>
      <c r="H315" s="235" t="s">
        <v>265</v>
      </c>
      <c r="I315" s="235" t="s">
        <v>1519</v>
      </c>
      <c r="J315" s="235" t="s">
        <v>265</v>
      </c>
      <c r="K315" s="235" t="s">
        <v>1519</v>
      </c>
      <c r="L315" s="235" t="s">
        <v>268</v>
      </c>
      <c r="M315" s="230" t="s">
        <v>269</v>
      </c>
      <c r="N315" s="230">
        <v>14020</v>
      </c>
      <c r="BH315" s="230" t="s">
        <v>270</v>
      </c>
      <c r="BI315" s="230" t="s">
        <v>270</v>
      </c>
      <c r="BJ315" s="230" t="s">
        <v>270</v>
      </c>
      <c r="BK315" s="230" t="s">
        <v>270</v>
      </c>
      <c r="BL315" s="230" t="s">
        <v>270</v>
      </c>
      <c r="BM315" s="230" t="s">
        <v>270</v>
      </c>
      <c r="BN315" s="230" t="s">
        <v>270</v>
      </c>
      <c r="BO315" s="230" t="s">
        <v>270</v>
      </c>
      <c r="BP315" s="230" t="s">
        <v>270</v>
      </c>
      <c r="BQ315" s="230" t="s">
        <v>270</v>
      </c>
      <c r="BR315" s="230" t="s">
        <v>270</v>
      </c>
      <c r="BS315" s="230" t="s">
        <v>270</v>
      </c>
      <c r="BT315" s="230" t="s">
        <v>270</v>
      </c>
      <c r="BU315" s="230" t="s">
        <v>270</v>
      </c>
      <c r="BV315" s="230" t="s">
        <v>270</v>
      </c>
      <c r="BW315" s="230" t="s">
        <v>270</v>
      </c>
      <c r="BX315" s="230" t="s">
        <v>270</v>
      </c>
      <c r="BY315" s="230" t="s">
        <v>270</v>
      </c>
      <c r="BZ315" s="230" t="s">
        <v>270</v>
      </c>
      <c r="CA315" s="230" t="s">
        <v>270</v>
      </c>
      <c r="CB315" s="230" t="s">
        <v>270</v>
      </c>
      <c r="CC315" s="230" t="s">
        <v>270</v>
      </c>
      <c r="CD315" s="230" t="s">
        <v>270</v>
      </c>
      <c r="CE315" s="230" t="s">
        <v>270</v>
      </c>
      <c r="CF315" s="230" t="s">
        <v>270</v>
      </c>
      <c r="CG315" s="230" t="s">
        <v>270</v>
      </c>
      <c r="CH315" s="230" t="s">
        <v>270</v>
      </c>
      <c r="CI315" s="230" t="s">
        <v>270</v>
      </c>
      <c r="CJ315" s="230" t="s">
        <v>270</v>
      </c>
      <c r="CK315" s="230" t="s">
        <v>270</v>
      </c>
      <c r="CL315" s="230" t="s">
        <v>270</v>
      </c>
      <c r="CM315" s="230" t="s">
        <v>270</v>
      </c>
      <c r="CN315" s="230" t="s">
        <v>270</v>
      </c>
      <c r="CO315" s="230" t="s">
        <v>270</v>
      </c>
      <c r="CP315" s="230" t="s">
        <v>270</v>
      </c>
      <c r="CQ315" s="230" t="s">
        <v>270</v>
      </c>
      <c r="CR315" s="230" t="s">
        <v>270</v>
      </c>
      <c r="CS315" s="230" t="s">
        <v>270</v>
      </c>
      <c r="CT315" s="230" t="s">
        <v>270</v>
      </c>
      <c r="CU315" s="230" t="s">
        <v>270</v>
      </c>
      <c r="CV315" s="230" t="s">
        <v>270</v>
      </c>
      <c r="CW315" s="230" t="s">
        <v>270</v>
      </c>
      <c r="CX315" s="230" t="s">
        <v>270</v>
      </c>
      <c r="CY315" s="230" t="s">
        <v>270</v>
      </c>
      <c r="CZ315" s="230" t="s">
        <v>270</v>
      </c>
      <c r="DA315" s="230" t="s">
        <v>270</v>
      </c>
      <c r="DB315" s="230" t="s">
        <v>270</v>
      </c>
      <c r="DC315" s="230" t="s">
        <v>270</v>
      </c>
      <c r="DD315" s="230" t="s">
        <v>270</v>
      </c>
      <c r="DE315" s="230" t="s">
        <v>270</v>
      </c>
      <c r="DF315" s="230" t="s">
        <v>270</v>
      </c>
      <c r="DG315" s="230" t="s">
        <v>270</v>
      </c>
      <c r="DH315" s="230" t="s">
        <v>270</v>
      </c>
      <c r="DI315" s="230" t="s">
        <v>270</v>
      </c>
      <c r="DJ315" s="230" t="s">
        <v>270</v>
      </c>
      <c r="DK315" s="230" t="s">
        <v>270</v>
      </c>
      <c r="DL315" s="230" t="s">
        <v>270</v>
      </c>
      <c r="DM315" s="230" t="s">
        <v>270</v>
      </c>
      <c r="DN315" s="230" t="s">
        <v>270</v>
      </c>
      <c r="DO315" s="230" t="s">
        <v>270</v>
      </c>
      <c r="DP315" s="230" t="s">
        <v>270</v>
      </c>
      <c r="DQ315" s="230" t="s">
        <v>270</v>
      </c>
      <c r="DR315" s="230" t="s">
        <v>270</v>
      </c>
      <c r="DS315" s="230" t="s">
        <v>270</v>
      </c>
      <c r="DT315" s="230" t="s">
        <v>270</v>
      </c>
      <c r="DU315" s="230" t="s">
        <v>270</v>
      </c>
      <c r="DV315" s="230" t="s">
        <v>270</v>
      </c>
      <c r="DW315" s="230" t="s">
        <v>270</v>
      </c>
      <c r="DX315" s="230" t="s">
        <v>270</v>
      </c>
      <c r="DY315" s="230" t="s">
        <v>270</v>
      </c>
      <c r="DZ315" s="230" t="s">
        <v>270</v>
      </c>
      <c r="EA315" s="230" t="s">
        <v>270</v>
      </c>
      <c r="EB315" s="230" t="s">
        <v>270</v>
      </c>
      <c r="EC315" s="230" t="s">
        <v>270</v>
      </c>
      <c r="ED315" s="230" t="s">
        <v>270</v>
      </c>
      <c r="EE315" s="230" t="s">
        <v>270</v>
      </c>
      <c r="EF315" s="230" t="s">
        <v>270</v>
      </c>
      <c r="EG315" s="230" t="s">
        <v>270</v>
      </c>
      <c r="EH315" s="230" t="s">
        <v>270</v>
      </c>
      <c r="EI315" s="230" t="s">
        <v>270</v>
      </c>
      <c r="EJ315" s="230" t="s">
        <v>270</v>
      </c>
      <c r="EK315" s="230" t="s">
        <v>270</v>
      </c>
      <c r="EL315" s="230" t="s">
        <v>270</v>
      </c>
      <c r="EM315" s="230" t="s">
        <v>270</v>
      </c>
      <c r="EN315" s="230" t="s">
        <v>270</v>
      </c>
      <c r="EO315" s="230" t="s">
        <v>270</v>
      </c>
      <c r="EP315" s="230" t="s">
        <v>270</v>
      </c>
      <c r="EQ315" s="230" t="s">
        <v>270</v>
      </c>
      <c r="ER315" s="230" t="s">
        <v>270</v>
      </c>
      <c r="ES315" s="230" t="s">
        <v>317</v>
      </c>
      <c r="ET315" s="230" t="s">
        <v>270</v>
      </c>
      <c r="EU315" s="230" t="s">
        <v>270</v>
      </c>
      <c r="EV315" s="230" t="s">
        <v>270</v>
      </c>
      <c r="EW315" s="230" t="s">
        <v>270</v>
      </c>
      <c r="EX315" s="230" t="s">
        <v>270</v>
      </c>
      <c r="EY315" s="230" t="s">
        <v>270</v>
      </c>
      <c r="EZ315" s="230" t="s">
        <v>270</v>
      </c>
      <c r="FA315" s="230" t="s">
        <v>270</v>
      </c>
      <c r="FB315" s="230" t="s">
        <v>270</v>
      </c>
      <c r="FC315" s="230" t="s">
        <v>270</v>
      </c>
      <c r="FD315" s="230" t="s">
        <v>270</v>
      </c>
      <c r="FE315" s="230" t="s">
        <v>270</v>
      </c>
      <c r="FF315" s="230" t="s">
        <v>270</v>
      </c>
      <c r="FG315" s="230" t="s">
        <v>270</v>
      </c>
      <c r="FH315" s="230" t="s">
        <v>270</v>
      </c>
      <c r="FI315" s="230" t="s">
        <v>270</v>
      </c>
      <c r="FJ315" s="230" t="s">
        <v>270</v>
      </c>
      <c r="FK315" s="230" t="s">
        <v>270</v>
      </c>
      <c r="FL315" s="230" t="s">
        <v>270</v>
      </c>
      <c r="FM315" s="230" t="s">
        <v>270</v>
      </c>
      <c r="FN315" s="230" t="s">
        <v>270</v>
      </c>
      <c r="FO315" s="230" t="s">
        <v>270</v>
      </c>
      <c r="FP315" s="230" t="s">
        <v>270</v>
      </c>
      <c r="FQ315" s="230" t="s">
        <v>270</v>
      </c>
      <c r="FR315" s="230" t="s">
        <v>270</v>
      </c>
      <c r="FS315" s="230" t="s">
        <v>270</v>
      </c>
      <c r="FT315" s="230" t="s">
        <v>270</v>
      </c>
      <c r="FU315" s="230" t="s">
        <v>270</v>
      </c>
      <c r="FV315" s="230" t="s">
        <v>270</v>
      </c>
      <c r="FW315" s="230" t="s">
        <v>270</v>
      </c>
      <c r="FX315" s="230" t="s">
        <v>270</v>
      </c>
      <c r="FY315" s="230" t="s">
        <v>270</v>
      </c>
      <c r="FZ315" s="230" t="s">
        <v>270</v>
      </c>
      <c r="GA315" s="230" t="s">
        <v>270</v>
      </c>
      <c r="GB315" s="230" t="s">
        <v>270</v>
      </c>
      <c r="GC315" s="230" t="s">
        <v>270</v>
      </c>
      <c r="GD315" s="230" t="s">
        <v>270</v>
      </c>
      <c r="GE315" s="230" t="s">
        <v>270</v>
      </c>
      <c r="GF315" s="230" t="s">
        <v>270</v>
      </c>
      <c r="GG315" s="230" t="s">
        <v>270</v>
      </c>
      <c r="GH315" s="230" t="s">
        <v>270</v>
      </c>
      <c r="GI315" s="230" t="s">
        <v>270</v>
      </c>
      <c r="GJ315" s="230" t="s">
        <v>270</v>
      </c>
      <c r="GK315" s="230" t="s">
        <v>270</v>
      </c>
      <c r="GL315" s="230" t="s">
        <v>270</v>
      </c>
      <c r="GM315" s="230" t="s">
        <v>270</v>
      </c>
      <c r="GN315" s="230" t="s">
        <v>270</v>
      </c>
      <c r="GO315" s="230" t="s">
        <v>270</v>
      </c>
      <c r="GP315" s="228"/>
      <c r="GQ315" s="229" cm="1">
        <f t="array" ref="GQ315">IF(OR(N315:ER315='Annex.1　DeclarationDesired'!$F$30),ROW(),"")</f>
        <v>315</v>
      </c>
      <c r="GR315" s="229"/>
    </row>
    <row r="316" spans="1:200" s="230" customFormat="1" ht="20.65" customHeight="1">
      <c r="A316" s="242" t="s">
        <v>1520</v>
      </c>
      <c r="B316" s="241" t="s">
        <v>1479</v>
      </c>
      <c r="C316" s="235" t="s">
        <v>627</v>
      </c>
      <c r="D316" s="235" t="s">
        <v>1521</v>
      </c>
      <c r="E316" s="235"/>
      <c r="F316" s="235"/>
      <c r="G316" s="235" t="s">
        <v>1522</v>
      </c>
      <c r="H316" s="235" t="s">
        <v>265</v>
      </c>
      <c r="I316" s="235" t="s">
        <v>1522</v>
      </c>
      <c r="J316" s="235" t="s">
        <v>265</v>
      </c>
      <c r="K316" s="235" t="s">
        <v>1522</v>
      </c>
      <c r="L316" s="235" t="s">
        <v>268</v>
      </c>
      <c r="M316" s="230" t="s">
        <v>269</v>
      </c>
      <c r="N316" s="230">
        <v>27020</v>
      </c>
      <c r="O316" s="230">
        <v>28030</v>
      </c>
      <c r="BH316" s="230" t="s">
        <v>270</v>
      </c>
      <c r="BI316" s="230" t="s">
        <v>270</v>
      </c>
      <c r="BJ316" s="230" t="s">
        <v>270</v>
      </c>
      <c r="BK316" s="230" t="s">
        <v>270</v>
      </c>
      <c r="BL316" s="230" t="s">
        <v>270</v>
      </c>
      <c r="BM316" s="230" t="s">
        <v>270</v>
      </c>
      <c r="BN316" s="230" t="s">
        <v>270</v>
      </c>
      <c r="BO316" s="230" t="s">
        <v>270</v>
      </c>
      <c r="BP316" s="230" t="s">
        <v>270</v>
      </c>
      <c r="BQ316" s="230" t="s">
        <v>270</v>
      </c>
      <c r="BR316" s="230" t="s">
        <v>270</v>
      </c>
      <c r="BS316" s="230" t="s">
        <v>270</v>
      </c>
      <c r="BT316" s="230" t="s">
        <v>270</v>
      </c>
      <c r="BU316" s="230" t="s">
        <v>270</v>
      </c>
      <c r="BV316" s="230" t="s">
        <v>270</v>
      </c>
      <c r="BW316" s="230" t="s">
        <v>270</v>
      </c>
      <c r="BX316" s="230" t="s">
        <v>270</v>
      </c>
      <c r="BY316" s="230" t="s">
        <v>270</v>
      </c>
      <c r="BZ316" s="230" t="s">
        <v>270</v>
      </c>
      <c r="CA316" s="230" t="s">
        <v>270</v>
      </c>
      <c r="CB316" s="230" t="s">
        <v>270</v>
      </c>
      <c r="CC316" s="230" t="s">
        <v>270</v>
      </c>
      <c r="CD316" s="230" t="s">
        <v>270</v>
      </c>
      <c r="CE316" s="230" t="s">
        <v>270</v>
      </c>
      <c r="CF316" s="230" t="s">
        <v>270</v>
      </c>
      <c r="CG316" s="230" t="s">
        <v>270</v>
      </c>
      <c r="CH316" s="230" t="s">
        <v>270</v>
      </c>
      <c r="CI316" s="230" t="s">
        <v>270</v>
      </c>
      <c r="CJ316" s="230" t="s">
        <v>270</v>
      </c>
      <c r="CK316" s="230" t="s">
        <v>270</v>
      </c>
      <c r="CL316" s="230" t="s">
        <v>270</v>
      </c>
      <c r="CM316" s="230" t="s">
        <v>270</v>
      </c>
      <c r="CN316" s="230" t="s">
        <v>270</v>
      </c>
      <c r="CO316" s="230" t="s">
        <v>270</v>
      </c>
      <c r="CP316" s="230" t="s">
        <v>270</v>
      </c>
      <c r="CQ316" s="230" t="s">
        <v>270</v>
      </c>
      <c r="CR316" s="230" t="s">
        <v>270</v>
      </c>
      <c r="CS316" s="230" t="s">
        <v>270</v>
      </c>
      <c r="CT316" s="230" t="s">
        <v>270</v>
      </c>
      <c r="CU316" s="230" t="s">
        <v>270</v>
      </c>
      <c r="CV316" s="230" t="s">
        <v>270</v>
      </c>
      <c r="CW316" s="230" t="s">
        <v>270</v>
      </c>
      <c r="CX316" s="230" t="s">
        <v>270</v>
      </c>
      <c r="CY316" s="230" t="s">
        <v>270</v>
      </c>
      <c r="CZ316" s="230" t="s">
        <v>270</v>
      </c>
      <c r="DA316" s="230" t="s">
        <v>270</v>
      </c>
      <c r="DB316" s="230" t="s">
        <v>270</v>
      </c>
      <c r="DC316" s="230" t="s">
        <v>270</v>
      </c>
      <c r="DD316" s="230" t="s">
        <v>270</v>
      </c>
      <c r="DE316" s="230" t="s">
        <v>270</v>
      </c>
      <c r="DF316" s="230" t="s">
        <v>270</v>
      </c>
      <c r="DG316" s="230" t="s">
        <v>270</v>
      </c>
      <c r="DH316" s="230" t="s">
        <v>270</v>
      </c>
      <c r="DI316" s="230" t="s">
        <v>270</v>
      </c>
      <c r="DJ316" s="230" t="s">
        <v>270</v>
      </c>
      <c r="DK316" s="230" t="s">
        <v>270</v>
      </c>
      <c r="DL316" s="230" t="s">
        <v>270</v>
      </c>
      <c r="DM316" s="230" t="s">
        <v>270</v>
      </c>
      <c r="DN316" s="230" t="s">
        <v>270</v>
      </c>
      <c r="DO316" s="230" t="s">
        <v>270</v>
      </c>
      <c r="DP316" s="230" t="s">
        <v>270</v>
      </c>
      <c r="DQ316" s="230" t="s">
        <v>270</v>
      </c>
      <c r="DR316" s="230" t="s">
        <v>270</v>
      </c>
      <c r="DS316" s="230" t="s">
        <v>270</v>
      </c>
      <c r="DT316" s="230" t="s">
        <v>270</v>
      </c>
      <c r="DU316" s="230" t="s">
        <v>270</v>
      </c>
      <c r="DV316" s="230" t="s">
        <v>270</v>
      </c>
      <c r="DW316" s="230" t="s">
        <v>270</v>
      </c>
      <c r="DX316" s="230" t="s">
        <v>270</v>
      </c>
      <c r="DY316" s="230" t="s">
        <v>270</v>
      </c>
      <c r="DZ316" s="230" t="s">
        <v>270</v>
      </c>
      <c r="EA316" s="230" t="s">
        <v>270</v>
      </c>
      <c r="EB316" s="230" t="s">
        <v>270</v>
      </c>
      <c r="EC316" s="230" t="s">
        <v>270</v>
      </c>
      <c r="ED316" s="230" t="s">
        <v>270</v>
      </c>
      <c r="EE316" s="230" t="s">
        <v>270</v>
      </c>
      <c r="EF316" s="230" t="s">
        <v>270</v>
      </c>
      <c r="EG316" s="230" t="s">
        <v>270</v>
      </c>
      <c r="EH316" s="230" t="s">
        <v>270</v>
      </c>
      <c r="EI316" s="230" t="s">
        <v>270</v>
      </c>
      <c r="EJ316" s="230" t="s">
        <v>270</v>
      </c>
      <c r="EK316" s="230" t="s">
        <v>270</v>
      </c>
      <c r="EL316" s="230" t="s">
        <v>270</v>
      </c>
      <c r="EM316" s="230" t="s">
        <v>270</v>
      </c>
      <c r="EN316" s="230" t="s">
        <v>270</v>
      </c>
      <c r="EO316" s="230" t="s">
        <v>270</v>
      </c>
      <c r="EP316" s="230" t="s">
        <v>270</v>
      </c>
      <c r="EQ316" s="230" t="s">
        <v>270</v>
      </c>
      <c r="ER316" s="230" t="s">
        <v>270</v>
      </c>
      <c r="ES316" s="230" t="s">
        <v>506</v>
      </c>
      <c r="ET316" s="230" t="s">
        <v>318</v>
      </c>
      <c r="EU316" s="230" t="s">
        <v>270</v>
      </c>
      <c r="EV316" s="230" t="s">
        <v>270</v>
      </c>
      <c r="EW316" s="230" t="s">
        <v>270</v>
      </c>
      <c r="EX316" s="230" t="s">
        <v>270</v>
      </c>
      <c r="EY316" s="230" t="s">
        <v>270</v>
      </c>
      <c r="EZ316" s="230" t="s">
        <v>270</v>
      </c>
      <c r="FA316" s="230" t="s">
        <v>270</v>
      </c>
      <c r="FB316" s="230" t="s">
        <v>270</v>
      </c>
      <c r="FC316" s="230" t="s">
        <v>270</v>
      </c>
      <c r="FD316" s="230" t="s">
        <v>270</v>
      </c>
      <c r="FE316" s="230" t="s">
        <v>270</v>
      </c>
      <c r="FF316" s="230" t="s">
        <v>270</v>
      </c>
      <c r="FG316" s="230" t="s">
        <v>270</v>
      </c>
      <c r="FH316" s="230" t="s">
        <v>270</v>
      </c>
      <c r="FI316" s="230" t="s">
        <v>270</v>
      </c>
      <c r="FJ316" s="230" t="s">
        <v>270</v>
      </c>
      <c r="FK316" s="230" t="s">
        <v>270</v>
      </c>
      <c r="FL316" s="230" t="s">
        <v>270</v>
      </c>
      <c r="FM316" s="230" t="s">
        <v>270</v>
      </c>
      <c r="FN316" s="230" t="s">
        <v>270</v>
      </c>
      <c r="FO316" s="230" t="s">
        <v>270</v>
      </c>
      <c r="FP316" s="230" t="s">
        <v>270</v>
      </c>
      <c r="FQ316" s="230" t="s">
        <v>270</v>
      </c>
      <c r="FR316" s="230" t="s">
        <v>270</v>
      </c>
      <c r="FS316" s="230" t="s">
        <v>270</v>
      </c>
      <c r="FT316" s="230" t="s">
        <v>270</v>
      </c>
      <c r="FU316" s="230" t="s">
        <v>270</v>
      </c>
      <c r="FV316" s="230" t="s">
        <v>270</v>
      </c>
      <c r="FW316" s="230" t="s">
        <v>270</v>
      </c>
      <c r="FX316" s="230" t="s">
        <v>270</v>
      </c>
      <c r="FY316" s="230" t="s">
        <v>270</v>
      </c>
      <c r="FZ316" s="230" t="s">
        <v>270</v>
      </c>
      <c r="GA316" s="230" t="s">
        <v>270</v>
      </c>
      <c r="GB316" s="230" t="s">
        <v>270</v>
      </c>
      <c r="GC316" s="230" t="s">
        <v>270</v>
      </c>
      <c r="GD316" s="230" t="s">
        <v>270</v>
      </c>
      <c r="GE316" s="230" t="s">
        <v>270</v>
      </c>
      <c r="GF316" s="230" t="s">
        <v>270</v>
      </c>
      <c r="GG316" s="230" t="s">
        <v>270</v>
      </c>
      <c r="GH316" s="230" t="s">
        <v>270</v>
      </c>
      <c r="GI316" s="230" t="s">
        <v>270</v>
      </c>
      <c r="GJ316" s="230" t="s">
        <v>270</v>
      </c>
      <c r="GK316" s="230" t="s">
        <v>270</v>
      </c>
      <c r="GL316" s="230" t="s">
        <v>270</v>
      </c>
      <c r="GM316" s="230" t="s">
        <v>270</v>
      </c>
      <c r="GN316" s="230" t="s">
        <v>270</v>
      </c>
      <c r="GO316" s="230" t="s">
        <v>270</v>
      </c>
      <c r="GP316" s="228"/>
      <c r="GQ316" s="229" cm="1">
        <f t="array" ref="GQ316">IF(OR(N316:ER316='Annex.1　DeclarationDesired'!$F$30),ROW(),"")</f>
        <v>316</v>
      </c>
      <c r="GR316" s="229"/>
    </row>
    <row r="317" spans="1:200" s="230" customFormat="1" ht="20.65" customHeight="1">
      <c r="A317" s="242" t="s">
        <v>1523</v>
      </c>
      <c r="B317" s="241" t="s">
        <v>1479</v>
      </c>
      <c r="C317" s="235" t="s">
        <v>627</v>
      </c>
      <c r="D317" s="235" t="s">
        <v>1524</v>
      </c>
      <c r="E317" s="235"/>
      <c r="F317" s="235"/>
      <c r="G317" s="235" t="s">
        <v>1525</v>
      </c>
      <c r="H317" s="235" t="s">
        <v>265</v>
      </c>
      <c r="I317" s="235" t="s">
        <v>1525</v>
      </c>
      <c r="J317" s="235" t="s">
        <v>265</v>
      </c>
      <c r="K317" s="235" t="s">
        <v>1525</v>
      </c>
      <c r="L317" s="235" t="s">
        <v>268</v>
      </c>
      <c r="M317" s="230" t="s">
        <v>269</v>
      </c>
      <c r="N317" s="230">
        <v>24010</v>
      </c>
      <c r="O317" s="230">
        <v>18010</v>
      </c>
      <c r="BH317" s="230" t="s">
        <v>270</v>
      </c>
      <c r="BI317" s="230" t="s">
        <v>270</v>
      </c>
      <c r="BJ317" s="230" t="s">
        <v>270</v>
      </c>
      <c r="BK317" s="230" t="s">
        <v>270</v>
      </c>
      <c r="BL317" s="230" t="s">
        <v>270</v>
      </c>
      <c r="BM317" s="230" t="s">
        <v>270</v>
      </c>
      <c r="BN317" s="230" t="s">
        <v>270</v>
      </c>
      <c r="BO317" s="230" t="s">
        <v>270</v>
      </c>
      <c r="BP317" s="230" t="s">
        <v>270</v>
      </c>
      <c r="BQ317" s="230" t="s">
        <v>270</v>
      </c>
      <c r="BR317" s="230" t="s">
        <v>270</v>
      </c>
      <c r="BS317" s="230" t="s">
        <v>270</v>
      </c>
      <c r="BT317" s="230" t="s">
        <v>270</v>
      </c>
      <c r="BU317" s="230" t="s">
        <v>270</v>
      </c>
      <c r="BV317" s="230" t="s">
        <v>270</v>
      </c>
      <c r="BW317" s="230" t="s">
        <v>270</v>
      </c>
      <c r="BX317" s="230" t="s">
        <v>270</v>
      </c>
      <c r="BY317" s="230" t="s">
        <v>270</v>
      </c>
      <c r="BZ317" s="230" t="s">
        <v>270</v>
      </c>
      <c r="CA317" s="230" t="s">
        <v>270</v>
      </c>
      <c r="CB317" s="230" t="s">
        <v>270</v>
      </c>
      <c r="CC317" s="230" t="s">
        <v>270</v>
      </c>
      <c r="CD317" s="230" t="s">
        <v>270</v>
      </c>
      <c r="CE317" s="230" t="s">
        <v>270</v>
      </c>
      <c r="CF317" s="230" t="s">
        <v>270</v>
      </c>
      <c r="CG317" s="230" t="s">
        <v>270</v>
      </c>
      <c r="CH317" s="230" t="s">
        <v>270</v>
      </c>
      <c r="CI317" s="230" t="s">
        <v>270</v>
      </c>
      <c r="CJ317" s="230" t="s">
        <v>270</v>
      </c>
      <c r="CK317" s="230" t="s">
        <v>270</v>
      </c>
      <c r="CL317" s="230" t="s">
        <v>270</v>
      </c>
      <c r="CM317" s="230" t="s">
        <v>270</v>
      </c>
      <c r="CN317" s="230" t="s">
        <v>270</v>
      </c>
      <c r="CO317" s="230" t="s">
        <v>270</v>
      </c>
      <c r="CP317" s="230" t="s">
        <v>270</v>
      </c>
      <c r="CQ317" s="230" t="s">
        <v>270</v>
      </c>
      <c r="CR317" s="230" t="s">
        <v>270</v>
      </c>
      <c r="CS317" s="230" t="s">
        <v>270</v>
      </c>
      <c r="CT317" s="230" t="s">
        <v>270</v>
      </c>
      <c r="CU317" s="230" t="s">
        <v>270</v>
      </c>
      <c r="CV317" s="230" t="s">
        <v>270</v>
      </c>
      <c r="CW317" s="230" t="s">
        <v>270</v>
      </c>
      <c r="CX317" s="230" t="s">
        <v>270</v>
      </c>
      <c r="CY317" s="230" t="s">
        <v>270</v>
      </c>
      <c r="CZ317" s="230" t="s">
        <v>270</v>
      </c>
      <c r="DA317" s="230" t="s">
        <v>270</v>
      </c>
      <c r="DB317" s="230" t="s">
        <v>270</v>
      </c>
      <c r="DC317" s="230" t="s">
        <v>270</v>
      </c>
      <c r="DD317" s="230" t="s">
        <v>270</v>
      </c>
      <c r="DE317" s="230" t="s">
        <v>270</v>
      </c>
      <c r="DF317" s="230" t="s">
        <v>270</v>
      </c>
      <c r="DG317" s="230" t="s">
        <v>270</v>
      </c>
      <c r="DH317" s="230" t="s">
        <v>270</v>
      </c>
      <c r="DI317" s="230" t="s">
        <v>270</v>
      </c>
      <c r="DJ317" s="230" t="s">
        <v>270</v>
      </c>
      <c r="DK317" s="230" t="s">
        <v>270</v>
      </c>
      <c r="DL317" s="230" t="s">
        <v>270</v>
      </c>
      <c r="DM317" s="230" t="s">
        <v>270</v>
      </c>
      <c r="DN317" s="230" t="s">
        <v>270</v>
      </c>
      <c r="DO317" s="230" t="s">
        <v>270</v>
      </c>
      <c r="DP317" s="230" t="s">
        <v>270</v>
      </c>
      <c r="DQ317" s="230" t="s">
        <v>270</v>
      </c>
      <c r="DR317" s="230" t="s">
        <v>270</v>
      </c>
      <c r="DS317" s="230" t="s">
        <v>270</v>
      </c>
      <c r="DT317" s="230" t="s">
        <v>270</v>
      </c>
      <c r="DU317" s="230" t="s">
        <v>270</v>
      </c>
      <c r="DV317" s="230" t="s">
        <v>270</v>
      </c>
      <c r="DW317" s="230" t="s">
        <v>270</v>
      </c>
      <c r="DX317" s="230" t="s">
        <v>270</v>
      </c>
      <c r="DY317" s="230" t="s">
        <v>270</v>
      </c>
      <c r="DZ317" s="230" t="s">
        <v>270</v>
      </c>
      <c r="EA317" s="230" t="s">
        <v>270</v>
      </c>
      <c r="EB317" s="230" t="s">
        <v>270</v>
      </c>
      <c r="EC317" s="230" t="s">
        <v>270</v>
      </c>
      <c r="ED317" s="230" t="s">
        <v>270</v>
      </c>
      <c r="EE317" s="230" t="s">
        <v>270</v>
      </c>
      <c r="EF317" s="230" t="s">
        <v>270</v>
      </c>
      <c r="EG317" s="230" t="s">
        <v>270</v>
      </c>
      <c r="EH317" s="230" t="s">
        <v>270</v>
      </c>
      <c r="EI317" s="230" t="s">
        <v>270</v>
      </c>
      <c r="EJ317" s="230" t="s">
        <v>270</v>
      </c>
      <c r="EK317" s="230" t="s">
        <v>270</v>
      </c>
      <c r="EL317" s="230" t="s">
        <v>270</v>
      </c>
      <c r="EM317" s="230" t="s">
        <v>270</v>
      </c>
      <c r="EN317" s="230" t="s">
        <v>270</v>
      </c>
      <c r="EO317" s="230" t="s">
        <v>270</v>
      </c>
      <c r="EP317" s="230" t="s">
        <v>270</v>
      </c>
      <c r="EQ317" s="230" t="s">
        <v>270</v>
      </c>
      <c r="ER317" s="230" t="s">
        <v>270</v>
      </c>
      <c r="ES317" s="230" t="s">
        <v>529</v>
      </c>
      <c r="ET317" s="230" t="s">
        <v>271</v>
      </c>
      <c r="EU317" s="230" t="s">
        <v>270</v>
      </c>
      <c r="EV317" s="230" t="s">
        <v>270</v>
      </c>
      <c r="EW317" s="230" t="s">
        <v>270</v>
      </c>
      <c r="EX317" s="230" t="s">
        <v>270</v>
      </c>
      <c r="EY317" s="230" t="s">
        <v>270</v>
      </c>
      <c r="EZ317" s="230" t="s">
        <v>270</v>
      </c>
      <c r="FA317" s="230" t="s">
        <v>270</v>
      </c>
      <c r="FB317" s="230" t="s">
        <v>270</v>
      </c>
      <c r="FC317" s="230" t="s">
        <v>270</v>
      </c>
      <c r="FD317" s="230" t="s">
        <v>270</v>
      </c>
      <c r="FE317" s="230" t="s">
        <v>270</v>
      </c>
      <c r="FF317" s="230" t="s">
        <v>270</v>
      </c>
      <c r="FG317" s="230" t="s">
        <v>270</v>
      </c>
      <c r="FH317" s="230" t="s">
        <v>270</v>
      </c>
      <c r="FI317" s="230" t="s">
        <v>270</v>
      </c>
      <c r="FJ317" s="230" t="s">
        <v>270</v>
      </c>
      <c r="FK317" s="230" t="s">
        <v>270</v>
      </c>
      <c r="FL317" s="230" t="s">
        <v>270</v>
      </c>
      <c r="FM317" s="230" t="s">
        <v>270</v>
      </c>
      <c r="FN317" s="230" t="s">
        <v>270</v>
      </c>
      <c r="FO317" s="230" t="s">
        <v>270</v>
      </c>
      <c r="FP317" s="230" t="s">
        <v>270</v>
      </c>
      <c r="FQ317" s="230" t="s">
        <v>270</v>
      </c>
      <c r="FR317" s="230" t="s">
        <v>270</v>
      </c>
      <c r="FS317" s="230" t="s">
        <v>270</v>
      </c>
      <c r="FT317" s="230" t="s">
        <v>270</v>
      </c>
      <c r="FU317" s="230" t="s">
        <v>270</v>
      </c>
      <c r="FV317" s="230" t="s">
        <v>270</v>
      </c>
      <c r="FW317" s="230" t="s">
        <v>270</v>
      </c>
      <c r="FX317" s="230" t="s">
        <v>270</v>
      </c>
      <c r="FY317" s="230" t="s">
        <v>270</v>
      </c>
      <c r="FZ317" s="230" t="s">
        <v>270</v>
      </c>
      <c r="GA317" s="230" t="s">
        <v>270</v>
      </c>
      <c r="GB317" s="230" t="s">
        <v>270</v>
      </c>
      <c r="GC317" s="230" t="s">
        <v>270</v>
      </c>
      <c r="GD317" s="230" t="s">
        <v>270</v>
      </c>
      <c r="GE317" s="230" t="s">
        <v>270</v>
      </c>
      <c r="GF317" s="230" t="s">
        <v>270</v>
      </c>
      <c r="GG317" s="230" t="s">
        <v>270</v>
      </c>
      <c r="GH317" s="230" t="s">
        <v>270</v>
      </c>
      <c r="GI317" s="230" t="s">
        <v>270</v>
      </c>
      <c r="GJ317" s="230" t="s">
        <v>270</v>
      </c>
      <c r="GK317" s="230" t="s">
        <v>270</v>
      </c>
      <c r="GL317" s="230" t="s">
        <v>270</v>
      </c>
      <c r="GM317" s="230" t="s">
        <v>270</v>
      </c>
      <c r="GN317" s="230" t="s">
        <v>270</v>
      </c>
      <c r="GO317" s="230" t="s">
        <v>270</v>
      </c>
      <c r="GP317" s="228"/>
      <c r="GQ317" s="229" cm="1">
        <f t="array" ref="GQ317">IF(OR(N317:ER317='Annex.1　DeclarationDesired'!$F$30),ROW(),"")</f>
        <v>317</v>
      </c>
      <c r="GR317" s="229"/>
    </row>
    <row r="318" spans="1:200" s="230" customFormat="1" ht="20.65" customHeight="1">
      <c r="A318" s="242" t="s">
        <v>1526</v>
      </c>
      <c r="B318" s="241" t="s">
        <v>1479</v>
      </c>
      <c r="C318" s="235" t="s">
        <v>627</v>
      </c>
      <c r="D318" s="235" t="s">
        <v>1527</v>
      </c>
      <c r="E318" s="235"/>
      <c r="F318" s="235"/>
      <c r="G318" s="235" t="s">
        <v>1528</v>
      </c>
      <c r="H318" s="235" t="s">
        <v>265</v>
      </c>
      <c r="I318" s="235" t="s">
        <v>1528</v>
      </c>
      <c r="J318" s="235" t="s">
        <v>265</v>
      </c>
      <c r="K318" s="235" t="s">
        <v>1528</v>
      </c>
      <c r="L318" s="235" t="s">
        <v>268</v>
      </c>
      <c r="M318" s="230" t="s">
        <v>269</v>
      </c>
      <c r="N318" s="230">
        <v>20010</v>
      </c>
      <c r="O318" s="230">
        <v>20020</v>
      </c>
      <c r="BH318" s="230" t="s">
        <v>270</v>
      </c>
      <c r="BI318" s="230" t="s">
        <v>270</v>
      </c>
      <c r="BJ318" s="230" t="s">
        <v>270</v>
      </c>
      <c r="BK318" s="230" t="s">
        <v>270</v>
      </c>
      <c r="BL318" s="230" t="s">
        <v>270</v>
      </c>
      <c r="BM318" s="230" t="s">
        <v>270</v>
      </c>
      <c r="BN318" s="230" t="s">
        <v>270</v>
      </c>
      <c r="BO318" s="230" t="s">
        <v>270</v>
      </c>
      <c r="BP318" s="230" t="s">
        <v>270</v>
      </c>
      <c r="BQ318" s="230" t="s">
        <v>270</v>
      </c>
      <c r="BR318" s="230" t="s">
        <v>270</v>
      </c>
      <c r="BS318" s="230" t="s">
        <v>270</v>
      </c>
      <c r="BT318" s="230" t="s">
        <v>270</v>
      </c>
      <c r="BU318" s="230" t="s">
        <v>270</v>
      </c>
      <c r="BV318" s="230" t="s">
        <v>270</v>
      </c>
      <c r="BW318" s="230" t="s">
        <v>270</v>
      </c>
      <c r="BX318" s="230" t="s">
        <v>270</v>
      </c>
      <c r="BY318" s="230" t="s">
        <v>270</v>
      </c>
      <c r="BZ318" s="230" t="s">
        <v>270</v>
      </c>
      <c r="CA318" s="230" t="s">
        <v>270</v>
      </c>
      <c r="CB318" s="230" t="s">
        <v>270</v>
      </c>
      <c r="CC318" s="230" t="s">
        <v>270</v>
      </c>
      <c r="CD318" s="230" t="s">
        <v>270</v>
      </c>
      <c r="CE318" s="230" t="s">
        <v>270</v>
      </c>
      <c r="CF318" s="230" t="s">
        <v>270</v>
      </c>
      <c r="CG318" s="230" t="s">
        <v>270</v>
      </c>
      <c r="CH318" s="230" t="s">
        <v>270</v>
      </c>
      <c r="CI318" s="230" t="s">
        <v>270</v>
      </c>
      <c r="CJ318" s="230" t="s">
        <v>270</v>
      </c>
      <c r="CK318" s="230" t="s">
        <v>270</v>
      </c>
      <c r="CL318" s="230" t="s">
        <v>270</v>
      </c>
      <c r="CM318" s="230" t="s">
        <v>270</v>
      </c>
      <c r="CN318" s="230" t="s">
        <v>270</v>
      </c>
      <c r="CO318" s="230" t="s">
        <v>270</v>
      </c>
      <c r="CP318" s="230" t="s">
        <v>270</v>
      </c>
      <c r="CQ318" s="230" t="s">
        <v>270</v>
      </c>
      <c r="CR318" s="230" t="s">
        <v>270</v>
      </c>
      <c r="CS318" s="230" t="s">
        <v>270</v>
      </c>
      <c r="CT318" s="230" t="s">
        <v>270</v>
      </c>
      <c r="CU318" s="230" t="s">
        <v>270</v>
      </c>
      <c r="CV318" s="230" t="s">
        <v>270</v>
      </c>
      <c r="CW318" s="230" t="s">
        <v>270</v>
      </c>
      <c r="CX318" s="230" t="s">
        <v>270</v>
      </c>
      <c r="CY318" s="230" t="s">
        <v>270</v>
      </c>
      <c r="CZ318" s="230" t="s">
        <v>270</v>
      </c>
      <c r="DA318" s="230" t="s">
        <v>270</v>
      </c>
      <c r="DB318" s="230" t="s">
        <v>270</v>
      </c>
      <c r="DC318" s="230" t="s">
        <v>270</v>
      </c>
      <c r="DD318" s="230" t="s">
        <v>270</v>
      </c>
      <c r="DE318" s="230" t="s">
        <v>270</v>
      </c>
      <c r="DF318" s="230" t="s">
        <v>270</v>
      </c>
      <c r="DG318" s="230" t="s">
        <v>270</v>
      </c>
      <c r="DH318" s="230" t="s">
        <v>270</v>
      </c>
      <c r="DI318" s="230" t="s">
        <v>270</v>
      </c>
      <c r="DJ318" s="230" t="s">
        <v>270</v>
      </c>
      <c r="DK318" s="230" t="s">
        <v>270</v>
      </c>
      <c r="DL318" s="230" t="s">
        <v>270</v>
      </c>
      <c r="DM318" s="230" t="s">
        <v>270</v>
      </c>
      <c r="DN318" s="230" t="s">
        <v>270</v>
      </c>
      <c r="DO318" s="230" t="s">
        <v>270</v>
      </c>
      <c r="DP318" s="230" t="s">
        <v>270</v>
      </c>
      <c r="DQ318" s="230" t="s">
        <v>270</v>
      </c>
      <c r="DR318" s="230" t="s">
        <v>270</v>
      </c>
      <c r="DS318" s="230" t="s">
        <v>270</v>
      </c>
      <c r="DT318" s="230" t="s">
        <v>270</v>
      </c>
      <c r="DU318" s="230" t="s">
        <v>270</v>
      </c>
      <c r="DV318" s="230" t="s">
        <v>270</v>
      </c>
      <c r="DW318" s="230" t="s">
        <v>270</v>
      </c>
      <c r="DX318" s="230" t="s">
        <v>270</v>
      </c>
      <c r="DY318" s="230" t="s">
        <v>270</v>
      </c>
      <c r="DZ318" s="230" t="s">
        <v>270</v>
      </c>
      <c r="EA318" s="230" t="s">
        <v>270</v>
      </c>
      <c r="EB318" s="230" t="s">
        <v>270</v>
      </c>
      <c r="EC318" s="230" t="s">
        <v>270</v>
      </c>
      <c r="ED318" s="230" t="s">
        <v>270</v>
      </c>
      <c r="EE318" s="230" t="s">
        <v>270</v>
      </c>
      <c r="EF318" s="230" t="s">
        <v>270</v>
      </c>
      <c r="EG318" s="230" t="s">
        <v>270</v>
      </c>
      <c r="EH318" s="230" t="s">
        <v>270</v>
      </c>
      <c r="EI318" s="230" t="s">
        <v>270</v>
      </c>
      <c r="EJ318" s="230" t="s">
        <v>270</v>
      </c>
      <c r="EK318" s="230" t="s">
        <v>270</v>
      </c>
      <c r="EL318" s="230" t="s">
        <v>270</v>
      </c>
      <c r="EM318" s="230" t="s">
        <v>270</v>
      </c>
      <c r="EN318" s="230" t="s">
        <v>270</v>
      </c>
      <c r="EO318" s="230" t="s">
        <v>270</v>
      </c>
      <c r="EP318" s="230" t="s">
        <v>270</v>
      </c>
      <c r="EQ318" s="230" t="s">
        <v>270</v>
      </c>
      <c r="ER318" s="230" t="s">
        <v>270</v>
      </c>
      <c r="ES318" s="230" t="s">
        <v>300</v>
      </c>
      <c r="ET318" s="230" t="s">
        <v>270</v>
      </c>
      <c r="EU318" s="230" t="s">
        <v>270</v>
      </c>
      <c r="EV318" s="230" t="s">
        <v>270</v>
      </c>
      <c r="EW318" s="230" t="s">
        <v>270</v>
      </c>
      <c r="EX318" s="230" t="s">
        <v>270</v>
      </c>
      <c r="EY318" s="230" t="s">
        <v>270</v>
      </c>
      <c r="EZ318" s="230" t="s">
        <v>270</v>
      </c>
      <c r="FA318" s="230" t="s">
        <v>270</v>
      </c>
      <c r="FB318" s="230" t="s">
        <v>270</v>
      </c>
      <c r="FC318" s="230" t="s">
        <v>270</v>
      </c>
      <c r="FD318" s="230" t="s">
        <v>270</v>
      </c>
      <c r="FE318" s="230" t="s">
        <v>270</v>
      </c>
      <c r="FF318" s="230" t="s">
        <v>270</v>
      </c>
      <c r="FG318" s="230" t="s">
        <v>270</v>
      </c>
      <c r="FH318" s="230" t="s">
        <v>270</v>
      </c>
      <c r="FI318" s="230" t="s">
        <v>270</v>
      </c>
      <c r="FJ318" s="230" t="s">
        <v>270</v>
      </c>
      <c r="FK318" s="230" t="s">
        <v>270</v>
      </c>
      <c r="FL318" s="230" t="s">
        <v>270</v>
      </c>
      <c r="FM318" s="230" t="s">
        <v>270</v>
      </c>
      <c r="FN318" s="230" t="s">
        <v>270</v>
      </c>
      <c r="FO318" s="230" t="s">
        <v>270</v>
      </c>
      <c r="FP318" s="230" t="s">
        <v>270</v>
      </c>
      <c r="FQ318" s="230" t="s">
        <v>270</v>
      </c>
      <c r="FR318" s="230" t="s">
        <v>270</v>
      </c>
      <c r="FS318" s="230" t="s">
        <v>270</v>
      </c>
      <c r="FT318" s="230" t="s">
        <v>270</v>
      </c>
      <c r="FU318" s="230" t="s">
        <v>270</v>
      </c>
      <c r="FV318" s="230" t="s">
        <v>270</v>
      </c>
      <c r="FW318" s="230" t="s">
        <v>270</v>
      </c>
      <c r="FX318" s="230" t="s">
        <v>270</v>
      </c>
      <c r="FY318" s="230" t="s">
        <v>270</v>
      </c>
      <c r="FZ318" s="230" t="s">
        <v>270</v>
      </c>
      <c r="GA318" s="230" t="s">
        <v>270</v>
      </c>
      <c r="GB318" s="230" t="s">
        <v>270</v>
      </c>
      <c r="GC318" s="230" t="s">
        <v>270</v>
      </c>
      <c r="GD318" s="230" t="s">
        <v>270</v>
      </c>
      <c r="GE318" s="230" t="s">
        <v>270</v>
      </c>
      <c r="GF318" s="230" t="s">
        <v>270</v>
      </c>
      <c r="GG318" s="230" t="s">
        <v>270</v>
      </c>
      <c r="GH318" s="230" t="s">
        <v>270</v>
      </c>
      <c r="GI318" s="230" t="s">
        <v>270</v>
      </c>
      <c r="GJ318" s="230" t="s">
        <v>270</v>
      </c>
      <c r="GK318" s="230" t="s">
        <v>270</v>
      </c>
      <c r="GL318" s="230" t="s">
        <v>270</v>
      </c>
      <c r="GM318" s="230" t="s">
        <v>270</v>
      </c>
      <c r="GN318" s="230" t="s">
        <v>270</v>
      </c>
      <c r="GO318" s="230" t="s">
        <v>270</v>
      </c>
      <c r="GP318" s="228"/>
      <c r="GQ318" s="229" cm="1">
        <f t="array" ref="GQ318">IF(OR(N318:ER318='Annex.1　DeclarationDesired'!$F$30),ROW(),"")</f>
        <v>318</v>
      </c>
      <c r="GR318" s="229"/>
    </row>
    <row r="319" spans="1:200" s="230" customFormat="1" ht="20.65" customHeight="1">
      <c r="A319" s="242" t="s">
        <v>1529</v>
      </c>
      <c r="B319" s="241" t="s">
        <v>1479</v>
      </c>
      <c r="C319" s="235" t="s">
        <v>645</v>
      </c>
      <c r="D319" s="235" t="s">
        <v>1530</v>
      </c>
      <c r="E319" s="235"/>
      <c r="F319" s="235"/>
      <c r="G319" s="235" t="s">
        <v>1531</v>
      </c>
      <c r="H319" s="235" t="s">
        <v>265</v>
      </c>
      <c r="I319" s="235" t="s">
        <v>1532</v>
      </c>
      <c r="J319" s="235" t="s">
        <v>265</v>
      </c>
      <c r="K319" s="235" t="s">
        <v>1532</v>
      </c>
      <c r="L319" s="235" t="s">
        <v>268</v>
      </c>
      <c r="M319" s="230" t="s">
        <v>269</v>
      </c>
      <c r="BH319" s="230" t="s">
        <v>270</v>
      </c>
      <c r="BI319" s="230" t="s">
        <v>270</v>
      </c>
      <c r="BJ319" s="230" t="s">
        <v>270</v>
      </c>
      <c r="BK319" s="230" t="s">
        <v>270</v>
      </c>
      <c r="BL319" s="230" t="s">
        <v>270</v>
      </c>
      <c r="BM319" s="230" t="s">
        <v>270</v>
      </c>
      <c r="BN319" s="230" t="s">
        <v>270</v>
      </c>
      <c r="BO319" s="230" t="s">
        <v>270</v>
      </c>
      <c r="BP319" s="230" t="s">
        <v>270</v>
      </c>
      <c r="BQ319" s="230" t="s">
        <v>270</v>
      </c>
      <c r="BR319" s="230" t="s">
        <v>270</v>
      </c>
      <c r="BS319" s="230" t="s">
        <v>270</v>
      </c>
      <c r="BT319" s="230" t="s">
        <v>270</v>
      </c>
      <c r="BU319" s="230" t="s">
        <v>270</v>
      </c>
      <c r="BV319" s="230" t="s">
        <v>270</v>
      </c>
      <c r="BW319" s="230" t="s">
        <v>270</v>
      </c>
      <c r="BX319" s="230" t="s">
        <v>270</v>
      </c>
      <c r="BY319" s="230" t="s">
        <v>270</v>
      </c>
      <c r="BZ319" s="230" t="s">
        <v>270</v>
      </c>
      <c r="CA319" s="230" t="s">
        <v>270</v>
      </c>
      <c r="CB319" s="230" t="s">
        <v>270</v>
      </c>
      <c r="CC319" s="230" t="s">
        <v>270</v>
      </c>
      <c r="CD319" s="230" t="s">
        <v>270</v>
      </c>
      <c r="CE319" s="230" t="s">
        <v>270</v>
      </c>
      <c r="CF319" s="230" t="s">
        <v>270</v>
      </c>
      <c r="CG319" s="230" t="s">
        <v>270</v>
      </c>
      <c r="CH319" s="230" t="s">
        <v>270</v>
      </c>
      <c r="CI319" s="230" t="s">
        <v>270</v>
      </c>
      <c r="CJ319" s="230" t="s">
        <v>270</v>
      </c>
      <c r="CK319" s="230" t="s">
        <v>270</v>
      </c>
      <c r="CL319" s="230" t="s">
        <v>270</v>
      </c>
      <c r="CM319" s="230" t="s">
        <v>270</v>
      </c>
      <c r="CN319" s="230" t="s">
        <v>270</v>
      </c>
      <c r="CO319" s="230" t="s">
        <v>270</v>
      </c>
      <c r="CP319" s="230" t="s">
        <v>270</v>
      </c>
      <c r="CQ319" s="230" t="s">
        <v>270</v>
      </c>
      <c r="CR319" s="230" t="s">
        <v>270</v>
      </c>
      <c r="CS319" s="230" t="s">
        <v>270</v>
      </c>
      <c r="CT319" s="230" t="s">
        <v>270</v>
      </c>
      <c r="CU319" s="230" t="s">
        <v>270</v>
      </c>
      <c r="CV319" s="230" t="s">
        <v>270</v>
      </c>
      <c r="CW319" s="230" t="s">
        <v>270</v>
      </c>
      <c r="CX319" s="230" t="s">
        <v>270</v>
      </c>
      <c r="CY319" s="230" t="s">
        <v>270</v>
      </c>
      <c r="CZ319" s="230" t="s">
        <v>270</v>
      </c>
      <c r="DA319" s="230" t="s">
        <v>270</v>
      </c>
      <c r="DB319" s="230" t="s">
        <v>270</v>
      </c>
      <c r="DC319" s="230" t="s">
        <v>270</v>
      </c>
      <c r="DD319" s="230" t="s">
        <v>270</v>
      </c>
      <c r="DE319" s="230" t="s">
        <v>270</v>
      </c>
      <c r="DF319" s="230" t="s">
        <v>270</v>
      </c>
      <c r="DG319" s="230" t="s">
        <v>270</v>
      </c>
      <c r="DH319" s="230" t="s">
        <v>270</v>
      </c>
      <c r="DI319" s="230" t="s">
        <v>270</v>
      </c>
      <c r="DJ319" s="230" t="s">
        <v>270</v>
      </c>
      <c r="DK319" s="230" t="s">
        <v>270</v>
      </c>
      <c r="DL319" s="230" t="s">
        <v>270</v>
      </c>
      <c r="DM319" s="230" t="s">
        <v>270</v>
      </c>
      <c r="DN319" s="230" t="s">
        <v>270</v>
      </c>
      <c r="DO319" s="230" t="s">
        <v>270</v>
      </c>
      <c r="DP319" s="230" t="s">
        <v>270</v>
      </c>
      <c r="DQ319" s="230" t="s">
        <v>270</v>
      </c>
      <c r="DR319" s="230" t="s">
        <v>270</v>
      </c>
      <c r="DS319" s="230" t="s">
        <v>270</v>
      </c>
      <c r="DT319" s="230" t="s">
        <v>270</v>
      </c>
      <c r="DU319" s="230" t="s">
        <v>270</v>
      </c>
      <c r="DV319" s="230" t="s">
        <v>270</v>
      </c>
      <c r="DW319" s="230" t="s">
        <v>270</v>
      </c>
      <c r="DX319" s="230" t="s">
        <v>270</v>
      </c>
      <c r="DY319" s="230" t="s">
        <v>270</v>
      </c>
      <c r="DZ319" s="230" t="s">
        <v>270</v>
      </c>
      <c r="EA319" s="230" t="s">
        <v>270</v>
      </c>
      <c r="EB319" s="230" t="s">
        <v>270</v>
      </c>
      <c r="EC319" s="230" t="s">
        <v>270</v>
      </c>
      <c r="ED319" s="230" t="s">
        <v>270</v>
      </c>
      <c r="EE319" s="230" t="s">
        <v>270</v>
      </c>
      <c r="EF319" s="230" t="s">
        <v>270</v>
      </c>
      <c r="EG319" s="230" t="s">
        <v>270</v>
      </c>
      <c r="EH319" s="230" t="s">
        <v>270</v>
      </c>
      <c r="EI319" s="230" t="s">
        <v>270</v>
      </c>
      <c r="EJ319" s="230" t="s">
        <v>270</v>
      </c>
      <c r="EK319" s="230" t="s">
        <v>270</v>
      </c>
      <c r="EL319" s="230" t="s">
        <v>270</v>
      </c>
      <c r="EM319" s="230" t="s">
        <v>270</v>
      </c>
      <c r="EN319" s="230" t="s">
        <v>270</v>
      </c>
      <c r="EO319" s="230" t="s">
        <v>270</v>
      </c>
      <c r="EP319" s="230" t="s">
        <v>270</v>
      </c>
      <c r="EQ319" s="230" t="s">
        <v>270</v>
      </c>
      <c r="ER319" s="230" t="s">
        <v>270</v>
      </c>
      <c r="ES319" s="230" t="s">
        <v>328</v>
      </c>
      <c r="ET319" s="230" t="s">
        <v>323</v>
      </c>
      <c r="EU319" s="230" t="s">
        <v>368</v>
      </c>
      <c r="EV319" s="230" t="s">
        <v>358</v>
      </c>
      <c r="EW319" s="230" t="s">
        <v>324</v>
      </c>
      <c r="EX319" s="230" t="s">
        <v>369</v>
      </c>
      <c r="EY319" s="230" t="s">
        <v>343</v>
      </c>
      <c r="EZ319" s="230" t="s">
        <v>270</v>
      </c>
      <c r="FA319" s="230" t="s">
        <v>270</v>
      </c>
      <c r="FB319" s="230" t="s">
        <v>270</v>
      </c>
      <c r="FC319" s="230" t="s">
        <v>270</v>
      </c>
      <c r="FD319" s="230" t="s">
        <v>270</v>
      </c>
      <c r="FE319" s="230" t="s">
        <v>270</v>
      </c>
      <c r="FF319" s="230" t="s">
        <v>270</v>
      </c>
      <c r="FG319" s="230" t="s">
        <v>270</v>
      </c>
      <c r="FH319" s="230" t="s">
        <v>270</v>
      </c>
      <c r="FI319" s="230" t="s">
        <v>270</v>
      </c>
      <c r="FJ319" s="230" t="s">
        <v>270</v>
      </c>
      <c r="FK319" s="230" t="s">
        <v>270</v>
      </c>
      <c r="FL319" s="230" t="s">
        <v>270</v>
      </c>
      <c r="FM319" s="230" t="s">
        <v>270</v>
      </c>
      <c r="FN319" s="230" t="s">
        <v>270</v>
      </c>
      <c r="FO319" s="230" t="s">
        <v>270</v>
      </c>
      <c r="FP319" s="230" t="s">
        <v>270</v>
      </c>
      <c r="FQ319" s="230" t="s">
        <v>270</v>
      </c>
      <c r="FR319" s="230" t="s">
        <v>270</v>
      </c>
      <c r="FS319" s="230" t="s">
        <v>270</v>
      </c>
      <c r="FT319" s="230" t="s">
        <v>270</v>
      </c>
      <c r="FU319" s="230" t="s">
        <v>270</v>
      </c>
      <c r="FV319" s="230" t="s">
        <v>270</v>
      </c>
      <c r="FW319" s="230" t="s">
        <v>270</v>
      </c>
      <c r="FX319" s="230" t="s">
        <v>270</v>
      </c>
      <c r="FY319" s="230" t="s">
        <v>270</v>
      </c>
      <c r="FZ319" s="230" t="s">
        <v>270</v>
      </c>
      <c r="GA319" s="230" t="s">
        <v>270</v>
      </c>
      <c r="GB319" s="230" t="s">
        <v>270</v>
      </c>
      <c r="GC319" s="230" t="s">
        <v>270</v>
      </c>
      <c r="GD319" s="230" t="s">
        <v>270</v>
      </c>
      <c r="GE319" s="230" t="s">
        <v>270</v>
      </c>
      <c r="GF319" s="230" t="s">
        <v>270</v>
      </c>
      <c r="GG319" s="230" t="s">
        <v>270</v>
      </c>
      <c r="GH319" s="230" t="s">
        <v>270</v>
      </c>
      <c r="GI319" s="230" t="s">
        <v>270</v>
      </c>
      <c r="GJ319" s="230" t="s">
        <v>270</v>
      </c>
      <c r="GK319" s="230" t="s">
        <v>270</v>
      </c>
      <c r="GL319" s="230" t="s">
        <v>270</v>
      </c>
      <c r="GM319" s="230" t="s">
        <v>270</v>
      </c>
      <c r="GN319" s="230" t="s">
        <v>270</v>
      </c>
      <c r="GO319" s="230" t="s">
        <v>270</v>
      </c>
      <c r="GP319" s="228"/>
      <c r="GQ319" s="229" cm="1">
        <f t="array" ref="GQ319">IF(OR(N319:ER319='Annex.1　DeclarationDesired'!$F$30),ROW(),"")</f>
        <v>319</v>
      </c>
      <c r="GR319" s="229"/>
    </row>
    <row r="320" spans="1:200" s="230" customFormat="1" ht="20.65" customHeight="1">
      <c r="A320" s="242" t="s">
        <v>1533</v>
      </c>
      <c r="B320" s="241" t="s">
        <v>1534</v>
      </c>
      <c r="C320" s="235" t="s">
        <v>537</v>
      </c>
      <c r="D320" s="235" t="s">
        <v>1535</v>
      </c>
      <c r="E320" s="235"/>
      <c r="F320" s="235"/>
      <c r="G320" s="235" t="s">
        <v>1536</v>
      </c>
      <c r="H320" s="235" t="s">
        <v>265</v>
      </c>
      <c r="I320" s="235" t="s">
        <v>1537</v>
      </c>
      <c r="J320" s="235" t="s">
        <v>265</v>
      </c>
      <c r="K320" s="235" t="s">
        <v>1537</v>
      </c>
      <c r="L320" s="235" t="s">
        <v>268</v>
      </c>
      <c r="M320" s="230" t="s">
        <v>269</v>
      </c>
      <c r="N320" s="230">
        <v>26020</v>
      </c>
      <c r="O320" s="230">
        <v>28010</v>
      </c>
      <c r="P320" s="230">
        <v>32010</v>
      </c>
      <c r="Q320" s="230">
        <v>32020</v>
      </c>
      <c r="R320" s="230">
        <v>33010</v>
      </c>
      <c r="S320" s="230">
        <v>33020</v>
      </c>
      <c r="T320" s="230">
        <v>34020</v>
      </c>
      <c r="U320" s="230">
        <v>34030</v>
      </c>
      <c r="V320" s="230">
        <v>35010</v>
      </c>
      <c r="W320" s="230">
        <v>35020</v>
      </c>
      <c r="X320" s="230">
        <v>36020</v>
      </c>
      <c r="Y320" s="230">
        <v>37010</v>
      </c>
      <c r="BH320" s="230" t="s">
        <v>270</v>
      </c>
      <c r="BI320" s="230" t="s">
        <v>270</v>
      </c>
      <c r="BJ320" s="230" t="s">
        <v>270</v>
      </c>
      <c r="BK320" s="230" t="s">
        <v>270</v>
      </c>
      <c r="BL320" s="230" t="s">
        <v>270</v>
      </c>
      <c r="BM320" s="230" t="s">
        <v>270</v>
      </c>
      <c r="BN320" s="230" t="s">
        <v>270</v>
      </c>
      <c r="BO320" s="230" t="s">
        <v>270</v>
      </c>
      <c r="BP320" s="230" t="s">
        <v>270</v>
      </c>
      <c r="BQ320" s="230" t="s">
        <v>270</v>
      </c>
      <c r="BR320" s="230" t="s">
        <v>270</v>
      </c>
      <c r="BS320" s="230" t="s">
        <v>270</v>
      </c>
      <c r="BT320" s="230" t="s">
        <v>270</v>
      </c>
      <c r="BU320" s="230" t="s">
        <v>270</v>
      </c>
      <c r="BV320" s="230" t="s">
        <v>270</v>
      </c>
      <c r="BW320" s="230" t="s">
        <v>270</v>
      </c>
      <c r="BX320" s="230" t="s">
        <v>270</v>
      </c>
      <c r="BY320" s="230" t="s">
        <v>270</v>
      </c>
      <c r="BZ320" s="230" t="s">
        <v>270</v>
      </c>
      <c r="CA320" s="230" t="s">
        <v>270</v>
      </c>
      <c r="CB320" s="230" t="s">
        <v>270</v>
      </c>
      <c r="CC320" s="230" t="s">
        <v>270</v>
      </c>
      <c r="CD320" s="230" t="s">
        <v>270</v>
      </c>
      <c r="CE320" s="230" t="s">
        <v>270</v>
      </c>
      <c r="CF320" s="230" t="s">
        <v>270</v>
      </c>
      <c r="CG320" s="230" t="s">
        <v>270</v>
      </c>
      <c r="CH320" s="230" t="s">
        <v>270</v>
      </c>
      <c r="CI320" s="230" t="s">
        <v>270</v>
      </c>
      <c r="CJ320" s="230" t="s">
        <v>270</v>
      </c>
      <c r="CK320" s="230" t="s">
        <v>270</v>
      </c>
      <c r="CL320" s="230" t="s">
        <v>270</v>
      </c>
      <c r="CM320" s="230" t="s">
        <v>270</v>
      </c>
      <c r="CN320" s="230" t="s">
        <v>270</v>
      </c>
      <c r="CO320" s="230" t="s">
        <v>270</v>
      </c>
      <c r="CP320" s="230" t="s">
        <v>270</v>
      </c>
      <c r="CQ320" s="230" t="s">
        <v>270</v>
      </c>
      <c r="CR320" s="230" t="s">
        <v>270</v>
      </c>
      <c r="CS320" s="230" t="s">
        <v>270</v>
      </c>
      <c r="CT320" s="230" t="s">
        <v>270</v>
      </c>
      <c r="CU320" s="230" t="s">
        <v>270</v>
      </c>
      <c r="CV320" s="230" t="s">
        <v>270</v>
      </c>
      <c r="CW320" s="230" t="s">
        <v>270</v>
      </c>
      <c r="CX320" s="230" t="s">
        <v>270</v>
      </c>
      <c r="CY320" s="230" t="s">
        <v>270</v>
      </c>
      <c r="CZ320" s="230" t="s">
        <v>270</v>
      </c>
      <c r="DA320" s="230" t="s">
        <v>270</v>
      </c>
      <c r="DB320" s="230" t="s">
        <v>270</v>
      </c>
      <c r="DC320" s="230" t="s">
        <v>270</v>
      </c>
      <c r="DD320" s="230" t="s">
        <v>270</v>
      </c>
      <c r="DE320" s="230" t="s">
        <v>270</v>
      </c>
      <c r="DF320" s="230" t="s">
        <v>270</v>
      </c>
      <c r="DG320" s="230" t="s">
        <v>270</v>
      </c>
      <c r="DH320" s="230" t="s">
        <v>270</v>
      </c>
      <c r="DI320" s="230" t="s">
        <v>270</v>
      </c>
      <c r="DJ320" s="230" t="s">
        <v>270</v>
      </c>
      <c r="DK320" s="230" t="s">
        <v>270</v>
      </c>
      <c r="DL320" s="230" t="s">
        <v>270</v>
      </c>
      <c r="DM320" s="230" t="s">
        <v>270</v>
      </c>
      <c r="DN320" s="230" t="s">
        <v>270</v>
      </c>
      <c r="DO320" s="230" t="s">
        <v>270</v>
      </c>
      <c r="DP320" s="230" t="s">
        <v>270</v>
      </c>
      <c r="DQ320" s="230" t="s">
        <v>270</v>
      </c>
      <c r="DR320" s="230" t="s">
        <v>270</v>
      </c>
      <c r="DS320" s="230" t="s">
        <v>270</v>
      </c>
      <c r="DT320" s="230" t="s">
        <v>270</v>
      </c>
      <c r="DU320" s="230" t="s">
        <v>270</v>
      </c>
      <c r="DV320" s="230" t="s">
        <v>270</v>
      </c>
      <c r="DW320" s="230" t="s">
        <v>270</v>
      </c>
      <c r="DX320" s="230" t="s">
        <v>270</v>
      </c>
      <c r="DY320" s="230" t="s">
        <v>270</v>
      </c>
      <c r="DZ320" s="230" t="s">
        <v>270</v>
      </c>
      <c r="EA320" s="230" t="s">
        <v>270</v>
      </c>
      <c r="EB320" s="230" t="s">
        <v>270</v>
      </c>
      <c r="EC320" s="230" t="s">
        <v>270</v>
      </c>
      <c r="ED320" s="230" t="s">
        <v>270</v>
      </c>
      <c r="EE320" s="230" t="s">
        <v>270</v>
      </c>
      <c r="EF320" s="230" t="s">
        <v>270</v>
      </c>
      <c r="EG320" s="230" t="s">
        <v>270</v>
      </c>
      <c r="EH320" s="230" t="s">
        <v>270</v>
      </c>
      <c r="EI320" s="230" t="s">
        <v>270</v>
      </c>
      <c r="EJ320" s="230" t="s">
        <v>270</v>
      </c>
      <c r="EK320" s="230" t="s">
        <v>270</v>
      </c>
      <c r="EL320" s="230" t="s">
        <v>270</v>
      </c>
      <c r="EM320" s="230" t="s">
        <v>270</v>
      </c>
      <c r="EN320" s="230" t="s">
        <v>270</v>
      </c>
      <c r="EO320" s="230" t="s">
        <v>270</v>
      </c>
      <c r="EP320" s="230" t="s">
        <v>270</v>
      </c>
      <c r="EQ320" s="230" t="s">
        <v>270</v>
      </c>
      <c r="ER320" s="230" t="s">
        <v>270</v>
      </c>
      <c r="ES320" s="230" t="s">
        <v>303</v>
      </c>
      <c r="ET320" s="230" t="s">
        <v>318</v>
      </c>
      <c r="EU320" s="230" t="s">
        <v>507</v>
      </c>
      <c r="EV320" s="230" t="s">
        <v>508</v>
      </c>
      <c r="EW320" s="230" t="s">
        <v>509</v>
      </c>
      <c r="EX320" s="230" t="s">
        <v>510</v>
      </c>
      <c r="EY320" s="230" t="s">
        <v>511</v>
      </c>
      <c r="EZ320" s="230" t="s">
        <v>484</v>
      </c>
      <c r="FA320" s="230" t="s">
        <v>270</v>
      </c>
      <c r="FB320" s="230" t="s">
        <v>270</v>
      </c>
      <c r="FC320" s="230" t="s">
        <v>270</v>
      </c>
      <c r="FD320" s="230" t="s">
        <v>270</v>
      </c>
      <c r="FE320" s="230" t="s">
        <v>270</v>
      </c>
      <c r="FF320" s="230" t="s">
        <v>270</v>
      </c>
      <c r="FG320" s="230" t="s">
        <v>270</v>
      </c>
      <c r="FH320" s="230" t="s">
        <v>270</v>
      </c>
      <c r="FI320" s="230" t="s">
        <v>270</v>
      </c>
      <c r="FJ320" s="230" t="s">
        <v>270</v>
      </c>
      <c r="FK320" s="230" t="s">
        <v>270</v>
      </c>
      <c r="FL320" s="230" t="s">
        <v>270</v>
      </c>
      <c r="FM320" s="230" t="s">
        <v>270</v>
      </c>
      <c r="FN320" s="230" t="s">
        <v>270</v>
      </c>
      <c r="FO320" s="230" t="s">
        <v>270</v>
      </c>
      <c r="FP320" s="230" t="s">
        <v>270</v>
      </c>
      <c r="FQ320" s="230" t="s">
        <v>270</v>
      </c>
      <c r="FR320" s="230" t="s">
        <v>270</v>
      </c>
      <c r="FS320" s="230" t="s">
        <v>270</v>
      </c>
      <c r="FT320" s="230" t="s">
        <v>270</v>
      </c>
      <c r="FU320" s="230" t="s">
        <v>270</v>
      </c>
      <c r="FV320" s="230" t="s">
        <v>270</v>
      </c>
      <c r="FW320" s="230" t="s">
        <v>270</v>
      </c>
      <c r="FX320" s="230" t="s">
        <v>270</v>
      </c>
      <c r="FY320" s="230" t="s">
        <v>270</v>
      </c>
      <c r="FZ320" s="230" t="s">
        <v>270</v>
      </c>
      <c r="GA320" s="230" t="s">
        <v>270</v>
      </c>
      <c r="GB320" s="230" t="s">
        <v>270</v>
      </c>
      <c r="GC320" s="230" t="s">
        <v>270</v>
      </c>
      <c r="GD320" s="230" t="s">
        <v>270</v>
      </c>
      <c r="GE320" s="230" t="s">
        <v>270</v>
      </c>
      <c r="GF320" s="230" t="s">
        <v>270</v>
      </c>
      <c r="GG320" s="230" t="s">
        <v>270</v>
      </c>
      <c r="GH320" s="230" t="s">
        <v>270</v>
      </c>
      <c r="GI320" s="230" t="s">
        <v>270</v>
      </c>
      <c r="GJ320" s="230" t="s">
        <v>270</v>
      </c>
      <c r="GK320" s="230" t="s">
        <v>270</v>
      </c>
      <c r="GL320" s="230" t="s">
        <v>270</v>
      </c>
      <c r="GM320" s="230" t="s">
        <v>270</v>
      </c>
      <c r="GN320" s="230" t="s">
        <v>270</v>
      </c>
      <c r="GO320" s="230" t="s">
        <v>270</v>
      </c>
      <c r="GP320" s="228"/>
      <c r="GQ320" s="229" cm="1">
        <f t="array" ref="GQ320">IF(OR(N320:ER320='Annex.1　DeclarationDesired'!$F$30),ROW(),"")</f>
        <v>320</v>
      </c>
      <c r="GR320" s="229"/>
    </row>
    <row r="321" spans="1:200" s="230" customFormat="1" ht="20.65" customHeight="1">
      <c r="A321" s="242" t="s">
        <v>1538</v>
      </c>
      <c r="B321" s="241" t="s">
        <v>1534</v>
      </c>
      <c r="C321" s="235" t="s">
        <v>537</v>
      </c>
      <c r="D321" s="235" t="s">
        <v>1539</v>
      </c>
      <c r="E321" s="235"/>
      <c r="F321" s="235"/>
      <c r="G321" s="235" t="s">
        <v>1536</v>
      </c>
      <c r="H321" s="235" t="s">
        <v>265</v>
      </c>
      <c r="I321" s="235" t="s">
        <v>1537</v>
      </c>
      <c r="J321" s="235" t="s">
        <v>265</v>
      </c>
      <c r="K321" s="235" t="s">
        <v>1537</v>
      </c>
      <c r="L321" s="235" t="s">
        <v>268</v>
      </c>
      <c r="M321" s="230" t="s">
        <v>269</v>
      </c>
      <c r="N321" s="230">
        <v>18010</v>
      </c>
      <c r="O321" s="230">
        <v>18040</v>
      </c>
      <c r="P321" s="230">
        <v>20010</v>
      </c>
      <c r="BH321" s="230" t="s">
        <v>270</v>
      </c>
      <c r="BI321" s="230" t="s">
        <v>270</v>
      </c>
      <c r="BJ321" s="230" t="s">
        <v>270</v>
      </c>
      <c r="BK321" s="230" t="s">
        <v>270</v>
      </c>
      <c r="BL321" s="230" t="s">
        <v>270</v>
      </c>
      <c r="BM321" s="230" t="s">
        <v>270</v>
      </c>
      <c r="BN321" s="230" t="s">
        <v>270</v>
      </c>
      <c r="BO321" s="230" t="s">
        <v>270</v>
      </c>
      <c r="BP321" s="230" t="s">
        <v>270</v>
      </c>
      <c r="BQ321" s="230" t="s">
        <v>270</v>
      </c>
      <c r="BR321" s="230" t="s">
        <v>270</v>
      </c>
      <c r="BS321" s="230" t="s">
        <v>270</v>
      </c>
      <c r="BT321" s="230" t="s">
        <v>270</v>
      </c>
      <c r="BU321" s="230" t="s">
        <v>270</v>
      </c>
      <c r="BV321" s="230" t="s">
        <v>270</v>
      </c>
      <c r="BW321" s="230" t="s">
        <v>270</v>
      </c>
      <c r="BX321" s="230" t="s">
        <v>270</v>
      </c>
      <c r="BY321" s="230" t="s">
        <v>270</v>
      </c>
      <c r="BZ321" s="230" t="s">
        <v>270</v>
      </c>
      <c r="CA321" s="230" t="s">
        <v>270</v>
      </c>
      <c r="CB321" s="230" t="s">
        <v>270</v>
      </c>
      <c r="CC321" s="230" t="s">
        <v>270</v>
      </c>
      <c r="CD321" s="230" t="s">
        <v>270</v>
      </c>
      <c r="CE321" s="230" t="s">
        <v>270</v>
      </c>
      <c r="CF321" s="230" t="s">
        <v>270</v>
      </c>
      <c r="CG321" s="230" t="s">
        <v>270</v>
      </c>
      <c r="CH321" s="230" t="s">
        <v>270</v>
      </c>
      <c r="CI321" s="230" t="s">
        <v>270</v>
      </c>
      <c r="CJ321" s="230" t="s">
        <v>270</v>
      </c>
      <c r="CK321" s="230" t="s">
        <v>270</v>
      </c>
      <c r="CL321" s="230" t="s">
        <v>270</v>
      </c>
      <c r="CM321" s="230" t="s">
        <v>270</v>
      </c>
      <c r="CN321" s="230" t="s">
        <v>270</v>
      </c>
      <c r="CO321" s="230" t="s">
        <v>270</v>
      </c>
      <c r="CP321" s="230" t="s">
        <v>270</v>
      </c>
      <c r="CQ321" s="230" t="s">
        <v>270</v>
      </c>
      <c r="CR321" s="230" t="s">
        <v>270</v>
      </c>
      <c r="CS321" s="230" t="s">
        <v>270</v>
      </c>
      <c r="CT321" s="230" t="s">
        <v>270</v>
      </c>
      <c r="CU321" s="230" t="s">
        <v>270</v>
      </c>
      <c r="CV321" s="230" t="s">
        <v>270</v>
      </c>
      <c r="CW321" s="230" t="s">
        <v>270</v>
      </c>
      <c r="CX321" s="230" t="s">
        <v>270</v>
      </c>
      <c r="CY321" s="230" t="s">
        <v>270</v>
      </c>
      <c r="CZ321" s="230" t="s">
        <v>270</v>
      </c>
      <c r="DA321" s="230" t="s">
        <v>270</v>
      </c>
      <c r="DB321" s="230" t="s">
        <v>270</v>
      </c>
      <c r="DC321" s="230" t="s">
        <v>270</v>
      </c>
      <c r="DD321" s="230" t="s">
        <v>270</v>
      </c>
      <c r="DE321" s="230" t="s">
        <v>270</v>
      </c>
      <c r="DF321" s="230" t="s">
        <v>270</v>
      </c>
      <c r="DG321" s="230" t="s">
        <v>270</v>
      </c>
      <c r="DH321" s="230" t="s">
        <v>270</v>
      </c>
      <c r="DI321" s="230" t="s">
        <v>270</v>
      </c>
      <c r="DJ321" s="230" t="s">
        <v>270</v>
      </c>
      <c r="DK321" s="230" t="s">
        <v>270</v>
      </c>
      <c r="DL321" s="230" t="s">
        <v>270</v>
      </c>
      <c r="DM321" s="230" t="s">
        <v>270</v>
      </c>
      <c r="DN321" s="230" t="s">
        <v>270</v>
      </c>
      <c r="DO321" s="230" t="s">
        <v>270</v>
      </c>
      <c r="DP321" s="230" t="s">
        <v>270</v>
      </c>
      <c r="DQ321" s="230" t="s">
        <v>270</v>
      </c>
      <c r="DR321" s="230" t="s">
        <v>270</v>
      </c>
      <c r="DS321" s="230" t="s">
        <v>270</v>
      </c>
      <c r="DT321" s="230" t="s">
        <v>270</v>
      </c>
      <c r="DU321" s="230" t="s">
        <v>270</v>
      </c>
      <c r="DV321" s="230" t="s">
        <v>270</v>
      </c>
      <c r="DW321" s="230" t="s">
        <v>270</v>
      </c>
      <c r="DX321" s="230" t="s">
        <v>270</v>
      </c>
      <c r="DY321" s="230" t="s">
        <v>270</v>
      </c>
      <c r="DZ321" s="230" t="s">
        <v>270</v>
      </c>
      <c r="EA321" s="230" t="s">
        <v>270</v>
      </c>
      <c r="EB321" s="230" t="s">
        <v>270</v>
      </c>
      <c r="EC321" s="230" t="s">
        <v>270</v>
      </c>
      <c r="ED321" s="230" t="s">
        <v>270</v>
      </c>
      <c r="EE321" s="230" t="s">
        <v>270</v>
      </c>
      <c r="EF321" s="230" t="s">
        <v>270</v>
      </c>
      <c r="EG321" s="230" t="s">
        <v>270</v>
      </c>
      <c r="EH321" s="230" t="s">
        <v>270</v>
      </c>
      <c r="EI321" s="230" t="s">
        <v>270</v>
      </c>
      <c r="EJ321" s="230" t="s">
        <v>270</v>
      </c>
      <c r="EK321" s="230" t="s">
        <v>270</v>
      </c>
      <c r="EL321" s="230" t="s">
        <v>270</v>
      </c>
      <c r="EM321" s="230" t="s">
        <v>270</v>
      </c>
      <c r="EN321" s="230" t="s">
        <v>270</v>
      </c>
      <c r="EO321" s="230" t="s">
        <v>270</v>
      </c>
      <c r="EP321" s="230" t="s">
        <v>270</v>
      </c>
      <c r="EQ321" s="230" t="s">
        <v>270</v>
      </c>
      <c r="ER321" s="230" t="s">
        <v>270</v>
      </c>
      <c r="ES321" s="230" t="s">
        <v>271</v>
      </c>
      <c r="ET321" s="230" t="s">
        <v>300</v>
      </c>
      <c r="EU321" s="230" t="s">
        <v>270</v>
      </c>
      <c r="EV321" s="230" t="s">
        <v>270</v>
      </c>
      <c r="EW321" s="230" t="s">
        <v>270</v>
      </c>
      <c r="EX321" s="230" t="s">
        <v>270</v>
      </c>
      <c r="EY321" s="230" t="s">
        <v>270</v>
      </c>
      <c r="EZ321" s="230" t="s">
        <v>270</v>
      </c>
      <c r="FA321" s="230" t="s">
        <v>270</v>
      </c>
      <c r="FB321" s="230" t="s">
        <v>270</v>
      </c>
      <c r="FC321" s="230" t="s">
        <v>270</v>
      </c>
      <c r="FD321" s="230" t="s">
        <v>270</v>
      </c>
      <c r="FE321" s="230" t="s">
        <v>270</v>
      </c>
      <c r="FF321" s="230" t="s">
        <v>270</v>
      </c>
      <c r="FG321" s="230" t="s">
        <v>270</v>
      </c>
      <c r="FH321" s="230" t="s">
        <v>270</v>
      </c>
      <c r="FI321" s="230" t="s">
        <v>270</v>
      </c>
      <c r="FJ321" s="230" t="s">
        <v>270</v>
      </c>
      <c r="FK321" s="230" t="s">
        <v>270</v>
      </c>
      <c r="FL321" s="230" t="s">
        <v>270</v>
      </c>
      <c r="FM321" s="230" t="s">
        <v>270</v>
      </c>
      <c r="FN321" s="230" t="s">
        <v>270</v>
      </c>
      <c r="FO321" s="230" t="s">
        <v>270</v>
      </c>
      <c r="FP321" s="230" t="s">
        <v>270</v>
      </c>
      <c r="FQ321" s="230" t="s">
        <v>270</v>
      </c>
      <c r="FR321" s="230" t="s">
        <v>270</v>
      </c>
      <c r="FS321" s="230" t="s">
        <v>270</v>
      </c>
      <c r="FT321" s="230" t="s">
        <v>270</v>
      </c>
      <c r="FU321" s="230" t="s">
        <v>270</v>
      </c>
      <c r="FV321" s="230" t="s">
        <v>270</v>
      </c>
      <c r="FW321" s="230" t="s">
        <v>270</v>
      </c>
      <c r="FX321" s="230" t="s">
        <v>270</v>
      </c>
      <c r="FY321" s="230" t="s">
        <v>270</v>
      </c>
      <c r="FZ321" s="230" t="s">
        <v>270</v>
      </c>
      <c r="GA321" s="230" t="s">
        <v>270</v>
      </c>
      <c r="GB321" s="230" t="s">
        <v>270</v>
      </c>
      <c r="GC321" s="230" t="s">
        <v>270</v>
      </c>
      <c r="GD321" s="230" t="s">
        <v>270</v>
      </c>
      <c r="GE321" s="230" t="s">
        <v>270</v>
      </c>
      <c r="GF321" s="230" t="s">
        <v>270</v>
      </c>
      <c r="GG321" s="230" t="s">
        <v>270</v>
      </c>
      <c r="GH321" s="230" t="s">
        <v>270</v>
      </c>
      <c r="GI321" s="230" t="s">
        <v>270</v>
      </c>
      <c r="GJ321" s="230" t="s">
        <v>270</v>
      </c>
      <c r="GK321" s="230" t="s">
        <v>270</v>
      </c>
      <c r="GL321" s="230" t="s">
        <v>270</v>
      </c>
      <c r="GM321" s="230" t="s">
        <v>270</v>
      </c>
      <c r="GN321" s="230" t="s">
        <v>270</v>
      </c>
      <c r="GO321" s="230" t="s">
        <v>270</v>
      </c>
      <c r="GP321" s="228"/>
      <c r="GQ321" s="229" cm="1">
        <f t="array" ref="GQ321">IF(OR(N321:ER321='Annex.1　DeclarationDesired'!$F$30),ROW(),"")</f>
        <v>321</v>
      </c>
      <c r="GR321" s="229"/>
    </row>
    <row r="322" spans="1:200" s="230" customFormat="1" ht="20.65" customHeight="1">
      <c r="A322" s="242" t="s">
        <v>1540</v>
      </c>
      <c r="B322" s="241" t="s">
        <v>1534</v>
      </c>
      <c r="C322" s="235" t="s">
        <v>537</v>
      </c>
      <c r="D322" s="235" t="s">
        <v>1541</v>
      </c>
      <c r="E322" s="235"/>
      <c r="F322" s="235"/>
      <c r="G322" s="235" t="s">
        <v>1536</v>
      </c>
      <c r="H322" s="235" t="s">
        <v>265</v>
      </c>
      <c r="I322" s="235" t="s">
        <v>1537</v>
      </c>
      <c r="J322" s="235" t="s">
        <v>265</v>
      </c>
      <c r="K322" s="235" t="s">
        <v>1537</v>
      </c>
      <c r="L322" s="235" t="s">
        <v>268</v>
      </c>
      <c r="M322" s="230" t="s">
        <v>269</v>
      </c>
      <c r="N322" s="230">
        <v>23010</v>
      </c>
      <c r="O322" s="230">
        <v>23020</v>
      </c>
      <c r="P322" s="230">
        <v>23030</v>
      </c>
      <c r="Q322" s="230">
        <v>23040</v>
      </c>
      <c r="R322" s="230" t="s">
        <v>477</v>
      </c>
      <c r="BH322" s="230" t="s">
        <v>270</v>
      </c>
      <c r="BI322" s="230" t="s">
        <v>270</v>
      </c>
      <c r="BJ322" s="230" t="s">
        <v>270</v>
      </c>
      <c r="BK322" s="230" t="s">
        <v>270</v>
      </c>
      <c r="BL322" s="230" t="s">
        <v>270</v>
      </c>
      <c r="BM322" s="230" t="s">
        <v>270</v>
      </c>
      <c r="BN322" s="230" t="s">
        <v>270</v>
      </c>
      <c r="BO322" s="230" t="s">
        <v>270</v>
      </c>
      <c r="BP322" s="230" t="s">
        <v>270</v>
      </c>
      <c r="BQ322" s="230" t="s">
        <v>270</v>
      </c>
      <c r="BR322" s="230" t="s">
        <v>270</v>
      </c>
      <c r="BS322" s="230" t="s">
        <v>270</v>
      </c>
      <c r="BT322" s="230" t="s">
        <v>270</v>
      </c>
      <c r="BU322" s="230" t="s">
        <v>270</v>
      </c>
      <c r="BV322" s="230" t="s">
        <v>270</v>
      </c>
      <c r="BW322" s="230" t="s">
        <v>270</v>
      </c>
      <c r="BX322" s="230" t="s">
        <v>270</v>
      </c>
      <c r="BY322" s="230" t="s">
        <v>270</v>
      </c>
      <c r="BZ322" s="230" t="s">
        <v>270</v>
      </c>
      <c r="CA322" s="230" t="s">
        <v>270</v>
      </c>
      <c r="CB322" s="230" t="s">
        <v>270</v>
      </c>
      <c r="CC322" s="230" t="s">
        <v>270</v>
      </c>
      <c r="CD322" s="230" t="s">
        <v>270</v>
      </c>
      <c r="CE322" s="230" t="s">
        <v>270</v>
      </c>
      <c r="CF322" s="230" t="s">
        <v>270</v>
      </c>
      <c r="CG322" s="230" t="s">
        <v>270</v>
      </c>
      <c r="CH322" s="230" t="s">
        <v>270</v>
      </c>
      <c r="CI322" s="230" t="s">
        <v>270</v>
      </c>
      <c r="CJ322" s="230" t="s">
        <v>270</v>
      </c>
      <c r="CK322" s="230" t="s">
        <v>270</v>
      </c>
      <c r="CL322" s="230" t="s">
        <v>270</v>
      </c>
      <c r="CM322" s="230" t="s">
        <v>270</v>
      </c>
      <c r="CN322" s="230" t="s">
        <v>270</v>
      </c>
      <c r="CO322" s="230" t="s">
        <v>270</v>
      </c>
      <c r="CP322" s="230" t="s">
        <v>270</v>
      </c>
      <c r="CQ322" s="230" t="s">
        <v>270</v>
      </c>
      <c r="CR322" s="230" t="s">
        <v>270</v>
      </c>
      <c r="CS322" s="230" t="s">
        <v>270</v>
      </c>
      <c r="CT322" s="230" t="s">
        <v>270</v>
      </c>
      <c r="CU322" s="230" t="s">
        <v>270</v>
      </c>
      <c r="CV322" s="230" t="s">
        <v>270</v>
      </c>
      <c r="CW322" s="230" t="s">
        <v>270</v>
      </c>
      <c r="CX322" s="230" t="s">
        <v>270</v>
      </c>
      <c r="CY322" s="230" t="s">
        <v>270</v>
      </c>
      <c r="CZ322" s="230" t="s">
        <v>270</v>
      </c>
      <c r="DA322" s="230" t="s">
        <v>270</v>
      </c>
      <c r="DB322" s="230" t="s">
        <v>270</v>
      </c>
      <c r="DC322" s="230" t="s">
        <v>270</v>
      </c>
      <c r="DD322" s="230" t="s">
        <v>270</v>
      </c>
      <c r="DE322" s="230" t="s">
        <v>270</v>
      </c>
      <c r="DF322" s="230" t="s">
        <v>270</v>
      </c>
      <c r="DG322" s="230" t="s">
        <v>270</v>
      </c>
      <c r="DH322" s="230" t="s">
        <v>270</v>
      </c>
      <c r="DI322" s="230" t="s">
        <v>270</v>
      </c>
      <c r="DJ322" s="230" t="s">
        <v>270</v>
      </c>
      <c r="DK322" s="230" t="s">
        <v>270</v>
      </c>
      <c r="DL322" s="230" t="s">
        <v>270</v>
      </c>
      <c r="DM322" s="230" t="s">
        <v>270</v>
      </c>
      <c r="DN322" s="230" t="s">
        <v>270</v>
      </c>
      <c r="DO322" s="230" t="s">
        <v>270</v>
      </c>
      <c r="DP322" s="230" t="s">
        <v>270</v>
      </c>
      <c r="DQ322" s="230" t="s">
        <v>270</v>
      </c>
      <c r="DR322" s="230" t="s">
        <v>270</v>
      </c>
      <c r="DS322" s="230" t="s">
        <v>270</v>
      </c>
      <c r="DT322" s="230" t="s">
        <v>270</v>
      </c>
      <c r="DU322" s="230" t="s">
        <v>270</v>
      </c>
      <c r="DV322" s="230" t="s">
        <v>270</v>
      </c>
      <c r="DW322" s="230" t="s">
        <v>270</v>
      </c>
      <c r="DX322" s="230" t="s">
        <v>270</v>
      </c>
      <c r="DY322" s="230" t="s">
        <v>270</v>
      </c>
      <c r="DZ322" s="230" t="s">
        <v>270</v>
      </c>
      <c r="EA322" s="230" t="s">
        <v>270</v>
      </c>
      <c r="EB322" s="230" t="s">
        <v>270</v>
      </c>
      <c r="EC322" s="230" t="s">
        <v>270</v>
      </c>
      <c r="ED322" s="230" t="s">
        <v>270</v>
      </c>
      <c r="EE322" s="230" t="s">
        <v>270</v>
      </c>
      <c r="EF322" s="230" t="s">
        <v>270</v>
      </c>
      <c r="EG322" s="230" t="s">
        <v>270</v>
      </c>
      <c r="EH322" s="230" t="s">
        <v>270</v>
      </c>
      <c r="EI322" s="230" t="s">
        <v>270</v>
      </c>
      <c r="EJ322" s="230" t="s">
        <v>270</v>
      </c>
      <c r="EK322" s="230" t="s">
        <v>270</v>
      </c>
      <c r="EL322" s="230" t="s">
        <v>270</v>
      </c>
      <c r="EM322" s="230" t="s">
        <v>270</v>
      </c>
      <c r="EN322" s="230" t="s">
        <v>270</v>
      </c>
      <c r="EO322" s="230" t="s">
        <v>270</v>
      </c>
      <c r="EP322" s="230" t="s">
        <v>270</v>
      </c>
      <c r="EQ322" s="230" t="s">
        <v>270</v>
      </c>
      <c r="ER322" s="230" t="s">
        <v>270</v>
      </c>
      <c r="ES322" s="230" t="s">
        <v>302</v>
      </c>
      <c r="ET322" s="230" t="s">
        <v>270</v>
      </c>
      <c r="EU322" s="230" t="s">
        <v>270</v>
      </c>
      <c r="EV322" s="230" t="s">
        <v>270</v>
      </c>
      <c r="EW322" s="230" t="s">
        <v>270</v>
      </c>
      <c r="EX322" s="230" t="s">
        <v>270</v>
      </c>
      <c r="EY322" s="230" t="s">
        <v>270</v>
      </c>
      <c r="EZ322" s="230" t="s">
        <v>270</v>
      </c>
      <c r="FA322" s="230" t="s">
        <v>270</v>
      </c>
      <c r="FB322" s="230" t="s">
        <v>270</v>
      </c>
      <c r="FC322" s="230" t="s">
        <v>270</v>
      </c>
      <c r="FD322" s="230" t="s">
        <v>270</v>
      </c>
      <c r="FE322" s="230" t="s">
        <v>270</v>
      </c>
      <c r="FF322" s="230" t="s">
        <v>270</v>
      </c>
      <c r="FG322" s="230" t="s">
        <v>270</v>
      </c>
      <c r="FH322" s="230" t="s">
        <v>270</v>
      </c>
      <c r="FI322" s="230" t="s">
        <v>270</v>
      </c>
      <c r="FJ322" s="230" t="s">
        <v>270</v>
      </c>
      <c r="FK322" s="230" t="s">
        <v>270</v>
      </c>
      <c r="FL322" s="230" t="s">
        <v>270</v>
      </c>
      <c r="FM322" s="230" t="s">
        <v>270</v>
      </c>
      <c r="FN322" s="230" t="s">
        <v>270</v>
      </c>
      <c r="FO322" s="230" t="s">
        <v>270</v>
      </c>
      <c r="FP322" s="230" t="s">
        <v>270</v>
      </c>
      <c r="FQ322" s="230" t="s">
        <v>270</v>
      </c>
      <c r="FR322" s="230" t="s">
        <v>270</v>
      </c>
      <c r="FS322" s="230" t="s">
        <v>270</v>
      </c>
      <c r="FT322" s="230" t="s">
        <v>270</v>
      </c>
      <c r="FU322" s="230" t="s">
        <v>270</v>
      </c>
      <c r="FV322" s="230" t="s">
        <v>270</v>
      </c>
      <c r="FW322" s="230" t="s">
        <v>270</v>
      </c>
      <c r="FX322" s="230" t="s">
        <v>270</v>
      </c>
      <c r="FY322" s="230" t="s">
        <v>270</v>
      </c>
      <c r="FZ322" s="230" t="s">
        <v>270</v>
      </c>
      <c r="GA322" s="230" t="s">
        <v>270</v>
      </c>
      <c r="GB322" s="230" t="s">
        <v>270</v>
      </c>
      <c r="GC322" s="230" t="s">
        <v>270</v>
      </c>
      <c r="GD322" s="230" t="s">
        <v>270</v>
      </c>
      <c r="GE322" s="230" t="s">
        <v>270</v>
      </c>
      <c r="GF322" s="230" t="s">
        <v>270</v>
      </c>
      <c r="GG322" s="230" t="s">
        <v>270</v>
      </c>
      <c r="GH322" s="230" t="s">
        <v>270</v>
      </c>
      <c r="GI322" s="230" t="s">
        <v>270</v>
      </c>
      <c r="GJ322" s="230" t="s">
        <v>270</v>
      </c>
      <c r="GK322" s="230" t="s">
        <v>270</v>
      </c>
      <c r="GL322" s="230" t="s">
        <v>270</v>
      </c>
      <c r="GM322" s="230" t="s">
        <v>270</v>
      </c>
      <c r="GN322" s="230" t="s">
        <v>270</v>
      </c>
      <c r="GO322" s="230" t="s">
        <v>270</v>
      </c>
      <c r="GP322" s="228"/>
      <c r="GQ322" s="229" cm="1">
        <f t="array" ref="GQ322">IF(OR(N322:ER322='Annex.1　DeclarationDesired'!$F$30),ROW(),"")</f>
        <v>322</v>
      </c>
      <c r="GR322" s="229"/>
    </row>
    <row r="323" spans="1:200" s="230" customFormat="1" ht="20.65" customHeight="1">
      <c r="A323" s="242" t="s">
        <v>1542</v>
      </c>
      <c r="B323" s="241" t="s">
        <v>1534</v>
      </c>
      <c r="C323" s="235" t="s">
        <v>537</v>
      </c>
      <c r="D323" s="235" t="s">
        <v>1543</v>
      </c>
      <c r="E323" s="235"/>
      <c r="F323" s="235"/>
      <c r="G323" s="235" t="s">
        <v>1536</v>
      </c>
      <c r="H323" s="235" t="s">
        <v>265</v>
      </c>
      <c r="I323" s="235" t="s">
        <v>1537</v>
      </c>
      <c r="J323" s="235" t="s">
        <v>265</v>
      </c>
      <c r="K323" s="235" t="s">
        <v>1537</v>
      </c>
      <c r="L323" s="235" t="s">
        <v>268</v>
      </c>
      <c r="M323" s="230" t="s">
        <v>269</v>
      </c>
      <c r="BH323" s="230" t="s">
        <v>270</v>
      </c>
      <c r="BI323" s="230" t="s">
        <v>270</v>
      </c>
      <c r="BJ323" s="230" t="s">
        <v>270</v>
      </c>
      <c r="BK323" s="230" t="s">
        <v>270</v>
      </c>
      <c r="BL323" s="230" t="s">
        <v>270</v>
      </c>
      <c r="BM323" s="230" t="s">
        <v>270</v>
      </c>
      <c r="BN323" s="230" t="s">
        <v>270</v>
      </c>
      <c r="BO323" s="230" t="s">
        <v>270</v>
      </c>
      <c r="BP323" s="230" t="s">
        <v>270</v>
      </c>
      <c r="BQ323" s="230" t="s">
        <v>270</v>
      </c>
      <c r="BR323" s="230" t="s">
        <v>270</v>
      </c>
      <c r="BS323" s="230" t="s">
        <v>270</v>
      </c>
      <c r="BT323" s="230" t="s">
        <v>270</v>
      </c>
      <c r="BU323" s="230" t="s">
        <v>270</v>
      </c>
      <c r="BV323" s="230" t="s">
        <v>270</v>
      </c>
      <c r="BW323" s="230" t="s">
        <v>270</v>
      </c>
      <c r="BX323" s="230" t="s">
        <v>270</v>
      </c>
      <c r="BY323" s="230" t="s">
        <v>270</v>
      </c>
      <c r="BZ323" s="230" t="s">
        <v>270</v>
      </c>
      <c r="CA323" s="230" t="s">
        <v>270</v>
      </c>
      <c r="CB323" s="230" t="s">
        <v>270</v>
      </c>
      <c r="CC323" s="230" t="s">
        <v>270</v>
      </c>
      <c r="CD323" s="230" t="s">
        <v>270</v>
      </c>
      <c r="CE323" s="230" t="s">
        <v>270</v>
      </c>
      <c r="CF323" s="230" t="s">
        <v>270</v>
      </c>
      <c r="CG323" s="230" t="s">
        <v>270</v>
      </c>
      <c r="CH323" s="230" t="s">
        <v>270</v>
      </c>
      <c r="CI323" s="230" t="s">
        <v>270</v>
      </c>
      <c r="CJ323" s="230" t="s">
        <v>270</v>
      </c>
      <c r="CK323" s="230" t="s">
        <v>270</v>
      </c>
      <c r="CL323" s="230" t="s">
        <v>270</v>
      </c>
      <c r="CM323" s="230" t="s">
        <v>270</v>
      </c>
      <c r="CN323" s="230" t="s">
        <v>270</v>
      </c>
      <c r="CO323" s="230" t="s">
        <v>270</v>
      </c>
      <c r="CP323" s="230" t="s">
        <v>270</v>
      </c>
      <c r="CQ323" s="230" t="s">
        <v>270</v>
      </c>
      <c r="CR323" s="230" t="s">
        <v>270</v>
      </c>
      <c r="CS323" s="230" t="s">
        <v>270</v>
      </c>
      <c r="CT323" s="230" t="s">
        <v>270</v>
      </c>
      <c r="CU323" s="230" t="s">
        <v>270</v>
      </c>
      <c r="CV323" s="230" t="s">
        <v>270</v>
      </c>
      <c r="CW323" s="230" t="s">
        <v>270</v>
      </c>
      <c r="CX323" s="230" t="s">
        <v>270</v>
      </c>
      <c r="CY323" s="230" t="s">
        <v>270</v>
      </c>
      <c r="CZ323" s="230" t="s">
        <v>270</v>
      </c>
      <c r="DA323" s="230" t="s">
        <v>270</v>
      </c>
      <c r="DB323" s="230" t="s">
        <v>270</v>
      </c>
      <c r="DC323" s="230" t="s">
        <v>270</v>
      </c>
      <c r="DD323" s="230" t="s">
        <v>270</v>
      </c>
      <c r="DE323" s="230" t="s">
        <v>270</v>
      </c>
      <c r="DF323" s="230" t="s">
        <v>270</v>
      </c>
      <c r="DG323" s="230" t="s">
        <v>270</v>
      </c>
      <c r="DH323" s="230" t="s">
        <v>270</v>
      </c>
      <c r="DI323" s="230" t="s">
        <v>270</v>
      </c>
      <c r="DJ323" s="230" t="s">
        <v>270</v>
      </c>
      <c r="DK323" s="230" t="s">
        <v>270</v>
      </c>
      <c r="DL323" s="230" t="s">
        <v>270</v>
      </c>
      <c r="DM323" s="230" t="s">
        <v>270</v>
      </c>
      <c r="DN323" s="230" t="s">
        <v>270</v>
      </c>
      <c r="DO323" s="230" t="s">
        <v>270</v>
      </c>
      <c r="DP323" s="230" t="s">
        <v>270</v>
      </c>
      <c r="DQ323" s="230" t="s">
        <v>270</v>
      </c>
      <c r="DR323" s="230" t="s">
        <v>270</v>
      </c>
      <c r="DS323" s="230" t="s">
        <v>270</v>
      </c>
      <c r="DT323" s="230" t="s">
        <v>270</v>
      </c>
      <c r="DU323" s="230" t="s">
        <v>270</v>
      </c>
      <c r="DV323" s="230" t="s">
        <v>270</v>
      </c>
      <c r="DW323" s="230" t="s">
        <v>270</v>
      </c>
      <c r="DX323" s="230" t="s">
        <v>270</v>
      </c>
      <c r="DY323" s="230" t="s">
        <v>270</v>
      </c>
      <c r="DZ323" s="230" t="s">
        <v>270</v>
      </c>
      <c r="EA323" s="230" t="s">
        <v>270</v>
      </c>
      <c r="EB323" s="230" t="s">
        <v>270</v>
      </c>
      <c r="EC323" s="230" t="s">
        <v>270</v>
      </c>
      <c r="ED323" s="230" t="s">
        <v>270</v>
      </c>
      <c r="EE323" s="230" t="s">
        <v>270</v>
      </c>
      <c r="EF323" s="230" t="s">
        <v>270</v>
      </c>
      <c r="EG323" s="230" t="s">
        <v>270</v>
      </c>
      <c r="EH323" s="230" t="s">
        <v>270</v>
      </c>
      <c r="EI323" s="230" t="s">
        <v>270</v>
      </c>
      <c r="EJ323" s="230" t="s">
        <v>270</v>
      </c>
      <c r="EK323" s="230" t="s">
        <v>270</v>
      </c>
      <c r="EL323" s="230" t="s">
        <v>270</v>
      </c>
      <c r="EM323" s="230" t="s">
        <v>270</v>
      </c>
      <c r="EN323" s="230" t="s">
        <v>270</v>
      </c>
      <c r="EO323" s="230" t="s">
        <v>270</v>
      </c>
      <c r="EP323" s="230" t="s">
        <v>270</v>
      </c>
      <c r="EQ323" s="230" t="s">
        <v>270</v>
      </c>
      <c r="ER323" s="230" t="s">
        <v>270</v>
      </c>
      <c r="ES323" s="230" t="s">
        <v>287</v>
      </c>
      <c r="ET323" s="230" t="s">
        <v>307</v>
      </c>
      <c r="EU323" s="230" t="s">
        <v>308</v>
      </c>
      <c r="EV323" s="230" t="s">
        <v>270</v>
      </c>
      <c r="EW323" s="230" t="s">
        <v>270</v>
      </c>
      <c r="EX323" s="230" t="s">
        <v>270</v>
      </c>
      <c r="EY323" s="230" t="s">
        <v>270</v>
      </c>
      <c r="EZ323" s="230" t="s">
        <v>270</v>
      </c>
      <c r="FA323" s="230" t="s">
        <v>270</v>
      </c>
      <c r="FB323" s="230" t="s">
        <v>270</v>
      </c>
      <c r="FC323" s="230" t="s">
        <v>270</v>
      </c>
      <c r="FD323" s="230" t="s">
        <v>270</v>
      </c>
      <c r="FE323" s="230" t="s">
        <v>270</v>
      </c>
      <c r="FF323" s="230" t="s">
        <v>270</v>
      </c>
      <c r="FG323" s="230" t="s">
        <v>270</v>
      </c>
      <c r="FH323" s="230" t="s">
        <v>270</v>
      </c>
      <c r="FI323" s="230" t="s">
        <v>270</v>
      </c>
      <c r="FJ323" s="230" t="s">
        <v>270</v>
      </c>
      <c r="FK323" s="230" t="s">
        <v>270</v>
      </c>
      <c r="FL323" s="230" t="s">
        <v>270</v>
      </c>
      <c r="FM323" s="230" t="s">
        <v>270</v>
      </c>
      <c r="FN323" s="230" t="s">
        <v>270</v>
      </c>
      <c r="FO323" s="230" t="s">
        <v>270</v>
      </c>
      <c r="FP323" s="230" t="s">
        <v>270</v>
      </c>
      <c r="FQ323" s="230" t="s">
        <v>270</v>
      </c>
      <c r="FR323" s="230" t="s">
        <v>270</v>
      </c>
      <c r="FS323" s="230" t="s">
        <v>270</v>
      </c>
      <c r="FT323" s="230" t="s">
        <v>270</v>
      </c>
      <c r="FU323" s="230" t="s">
        <v>270</v>
      </c>
      <c r="FV323" s="230" t="s">
        <v>270</v>
      </c>
      <c r="FW323" s="230" t="s">
        <v>270</v>
      </c>
      <c r="FX323" s="230" t="s">
        <v>270</v>
      </c>
      <c r="FY323" s="230" t="s">
        <v>270</v>
      </c>
      <c r="FZ323" s="230" t="s">
        <v>270</v>
      </c>
      <c r="GA323" s="230" t="s">
        <v>270</v>
      </c>
      <c r="GB323" s="230" t="s">
        <v>270</v>
      </c>
      <c r="GC323" s="230" t="s">
        <v>270</v>
      </c>
      <c r="GD323" s="230" t="s">
        <v>270</v>
      </c>
      <c r="GE323" s="230" t="s">
        <v>270</v>
      </c>
      <c r="GF323" s="230" t="s">
        <v>270</v>
      </c>
      <c r="GG323" s="230" t="s">
        <v>270</v>
      </c>
      <c r="GH323" s="230" t="s">
        <v>270</v>
      </c>
      <c r="GI323" s="230" t="s">
        <v>270</v>
      </c>
      <c r="GJ323" s="230" t="s">
        <v>270</v>
      </c>
      <c r="GK323" s="230" t="s">
        <v>270</v>
      </c>
      <c r="GL323" s="230" t="s">
        <v>270</v>
      </c>
      <c r="GM323" s="230" t="s">
        <v>270</v>
      </c>
      <c r="GN323" s="230" t="s">
        <v>270</v>
      </c>
      <c r="GO323" s="230" t="s">
        <v>270</v>
      </c>
      <c r="GP323" s="228"/>
      <c r="GQ323" s="229" cm="1">
        <f t="array" ref="GQ323">IF(OR(N323:ER323='Annex.1　DeclarationDesired'!$F$30),ROW(),"")</f>
        <v>323</v>
      </c>
      <c r="GR323" s="229"/>
    </row>
    <row r="324" spans="1:200" s="230" customFormat="1" ht="20.65" customHeight="1">
      <c r="A324" s="242" t="s">
        <v>1544</v>
      </c>
      <c r="B324" s="241" t="s">
        <v>1534</v>
      </c>
      <c r="C324" s="235" t="s">
        <v>537</v>
      </c>
      <c r="D324" s="235" t="s">
        <v>1545</v>
      </c>
      <c r="E324" s="235"/>
      <c r="F324" s="235"/>
      <c r="G324" s="235" t="s">
        <v>1536</v>
      </c>
      <c r="H324" s="235" t="s">
        <v>265</v>
      </c>
      <c r="I324" s="235" t="s">
        <v>1537</v>
      </c>
      <c r="J324" s="235" t="s">
        <v>265</v>
      </c>
      <c r="K324" s="235" t="s">
        <v>1537</v>
      </c>
      <c r="L324" s="235" t="s">
        <v>268</v>
      </c>
      <c r="M324" s="230" t="s">
        <v>269</v>
      </c>
      <c r="N324" s="230">
        <v>20010</v>
      </c>
      <c r="O324" s="230">
        <v>21010</v>
      </c>
      <c r="P324" s="230">
        <v>21020</v>
      </c>
      <c r="Q324" s="230">
        <v>21030</v>
      </c>
      <c r="R324" s="230">
        <v>21040</v>
      </c>
      <c r="S324" s="230">
        <v>21050</v>
      </c>
      <c r="T324" s="230">
        <v>21060</v>
      </c>
      <c r="BH324" s="230" t="s">
        <v>270</v>
      </c>
      <c r="BI324" s="230" t="s">
        <v>270</v>
      </c>
      <c r="BJ324" s="230" t="s">
        <v>270</v>
      </c>
      <c r="BK324" s="230" t="s">
        <v>270</v>
      </c>
      <c r="BL324" s="230" t="s">
        <v>270</v>
      </c>
      <c r="BM324" s="230" t="s">
        <v>270</v>
      </c>
      <c r="BN324" s="230" t="s">
        <v>270</v>
      </c>
      <c r="BO324" s="230" t="s">
        <v>270</v>
      </c>
      <c r="BP324" s="230" t="s">
        <v>270</v>
      </c>
      <c r="BQ324" s="230" t="s">
        <v>270</v>
      </c>
      <c r="BR324" s="230" t="s">
        <v>270</v>
      </c>
      <c r="BS324" s="230" t="s">
        <v>270</v>
      </c>
      <c r="BT324" s="230" t="s">
        <v>270</v>
      </c>
      <c r="BU324" s="230" t="s">
        <v>270</v>
      </c>
      <c r="BV324" s="230" t="s">
        <v>270</v>
      </c>
      <c r="BW324" s="230" t="s">
        <v>270</v>
      </c>
      <c r="BX324" s="230" t="s">
        <v>270</v>
      </c>
      <c r="BY324" s="230" t="s">
        <v>270</v>
      </c>
      <c r="BZ324" s="230" t="s">
        <v>270</v>
      </c>
      <c r="CA324" s="230" t="s">
        <v>270</v>
      </c>
      <c r="CB324" s="230" t="s">
        <v>270</v>
      </c>
      <c r="CC324" s="230" t="s">
        <v>270</v>
      </c>
      <c r="CD324" s="230" t="s">
        <v>270</v>
      </c>
      <c r="CE324" s="230" t="s">
        <v>270</v>
      </c>
      <c r="CF324" s="230" t="s">
        <v>270</v>
      </c>
      <c r="CG324" s="230" t="s">
        <v>270</v>
      </c>
      <c r="CH324" s="230" t="s">
        <v>270</v>
      </c>
      <c r="CI324" s="230" t="s">
        <v>270</v>
      </c>
      <c r="CJ324" s="230" t="s">
        <v>270</v>
      </c>
      <c r="CK324" s="230" t="s">
        <v>270</v>
      </c>
      <c r="CL324" s="230" t="s">
        <v>270</v>
      </c>
      <c r="CM324" s="230" t="s">
        <v>270</v>
      </c>
      <c r="CN324" s="230" t="s">
        <v>270</v>
      </c>
      <c r="CO324" s="230" t="s">
        <v>270</v>
      </c>
      <c r="CP324" s="230" t="s">
        <v>270</v>
      </c>
      <c r="CQ324" s="230" t="s">
        <v>270</v>
      </c>
      <c r="CR324" s="230" t="s">
        <v>270</v>
      </c>
      <c r="CS324" s="230" t="s">
        <v>270</v>
      </c>
      <c r="CT324" s="230" t="s">
        <v>270</v>
      </c>
      <c r="CU324" s="230" t="s">
        <v>270</v>
      </c>
      <c r="CV324" s="230" t="s">
        <v>270</v>
      </c>
      <c r="CW324" s="230" t="s">
        <v>270</v>
      </c>
      <c r="CX324" s="230" t="s">
        <v>270</v>
      </c>
      <c r="CY324" s="230" t="s">
        <v>270</v>
      </c>
      <c r="CZ324" s="230" t="s">
        <v>270</v>
      </c>
      <c r="DA324" s="230" t="s">
        <v>270</v>
      </c>
      <c r="DB324" s="230" t="s">
        <v>270</v>
      </c>
      <c r="DC324" s="230" t="s">
        <v>270</v>
      </c>
      <c r="DD324" s="230" t="s">
        <v>270</v>
      </c>
      <c r="DE324" s="230" t="s">
        <v>270</v>
      </c>
      <c r="DF324" s="230" t="s">
        <v>270</v>
      </c>
      <c r="DG324" s="230" t="s">
        <v>270</v>
      </c>
      <c r="DH324" s="230" t="s">
        <v>270</v>
      </c>
      <c r="DI324" s="230" t="s">
        <v>270</v>
      </c>
      <c r="DJ324" s="230" t="s">
        <v>270</v>
      </c>
      <c r="DK324" s="230" t="s">
        <v>270</v>
      </c>
      <c r="DL324" s="230" t="s">
        <v>270</v>
      </c>
      <c r="DM324" s="230" t="s">
        <v>270</v>
      </c>
      <c r="DN324" s="230" t="s">
        <v>270</v>
      </c>
      <c r="DO324" s="230" t="s">
        <v>270</v>
      </c>
      <c r="DP324" s="230" t="s">
        <v>270</v>
      </c>
      <c r="DQ324" s="230" t="s">
        <v>270</v>
      </c>
      <c r="DR324" s="230" t="s">
        <v>270</v>
      </c>
      <c r="DS324" s="230" t="s">
        <v>270</v>
      </c>
      <c r="DT324" s="230" t="s">
        <v>270</v>
      </c>
      <c r="DU324" s="230" t="s">
        <v>270</v>
      </c>
      <c r="DV324" s="230" t="s">
        <v>270</v>
      </c>
      <c r="DW324" s="230" t="s">
        <v>270</v>
      </c>
      <c r="DX324" s="230" t="s">
        <v>270</v>
      </c>
      <c r="DY324" s="230" t="s">
        <v>270</v>
      </c>
      <c r="DZ324" s="230" t="s">
        <v>270</v>
      </c>
      <c r="EA324" s="230" t="s">
        <v>270</v>
      </c>
      <c r="EB324" s="230" t="s">
        <v>270</v>
      </c>
      <c r="EC324" s="230" t="s">
        <v>270</v>
      </c>
      <c r="ED324" s="230" t="s">
        <v>270</v>
      </c>
      <c r="EE324" s="230" t="s">
        <v>270</v>
      </c>
      <c r="EF324" s="230" t="s">
        <v>270</v>
      </c>
      <c r="EG324" s="230" t="s">
        <v>270</v>
      </c>
      <c r="EH324" s="230" t="s">
        <v>270</v>
      </c>
      <c r="EI324" s="230" t="s">
        <v>270</v>
      </c>
      <c r="EJ324" s="230" t="s">
        <v>270</v>
      </c>
      <c r="EK324" s="230" t="s">
        <v>270</v>
      </c>
      <c r="EL324" s="230" t="s">
        <v>270</v>
      </c>
      <c r="EM324" s="230" t="s">
        <v>270</v>
      </c>
      <c r="EN324" s="230" t="s">
        <v>270</v>
      </c>
      <c r="EO324" s="230" t="s">
        <v>270</v>
      </c>
      <c r="EP324" s="230" t="s">
        <v>270</v>
      </c>
      <c r="EQ324" s="230" t="s">
        <v>270</v>
      </c>
      <c r="ER324" s="230" t="s">
        <v>270</v>
      </c>
      <c r="ES324" s="230" t="s">
        <v>300</v>
      </c>
      <c r="ET324" s="230" t="s">
        <v>301</v>
      </c>
      <c r="EU324" s="230" t="s">
        <v>270</v>
      </c>
      <c r="EV324" s="230" t="s">
        <v>270</v>
      </c>
      <c r="EW324" s="230" t="s">
        <v>270</v>
      </c>
      <c r="EX324" s="230" t="s">
        <v>270</v>
      </c>
      <c r="EY324" s="230" t="s">
        <v>270</v>
      </c>
      <c r="EZ324" s="230" t="s">
        <v>270</v>
      </c>
      <c r="FA324" s="230" t="s">
        <v>270</v>
      </c>
      <c r="FB324" s="230" t="s">
        <v>270</v>
      </c>
      <c r="FC324" s="230" t="s">
        <v>270</v>
      </c>
      <c r="FD324" s="230" t="s">
        <v>270</v>
      </c>
      <c r="FE324" s="230" t="s">
        <v>270</v>
      </c>
      <c r="FF324" s="230" t="s">
        <v>270</v>
      </c>
      <c r="FG324" s="230" t="s">
        <v>270</v>
      </c>
      <c r="FH324" s="230" t="s">
        <v>270</v>
      </c>
      <c r="FI324" s="230" t="s">
        <v>270</v>
      </c>
      <c r="FJ324" s="230" t="s">
        <v>270</v>
      </c>
      <c r="FK324" s="230" t="s">
        <v>270</v>
      </c>
      <c r="FL324" s="230" t="s">
        <v>270</v>
      </c>
      <c r="FM324" s="230" t="s">
        <v>270</v>
      </c>
      <c r="FN324" s="230" t="s">
        <v>270</v>
      </c>
      <c r="FO324" s="230" t="s">
        <v>270</v>
      </c>
      <c r="FP324" s="230" t="s">
        <v>270</v>
      </c>
      <c r="FQ324" s="230" t="s">
        <v>270</v>
      </c>
      <c r="FR324" s="230" t="s">
        <v>270</v>
      </c>
      <c r="FS324" s="230" t="s">
        <v>270</v>
      </c>
      <c r="FT324" s="230" t="s">
        <v>270</v>
      </c>
      <c r="FU324" s="230" t="s">
        <v>270</v>
      </c>
      <c r="FV324" s="230" t="s">
        <v>270</v>
      </c>
      <c r="FW324" s="230" t="s">
        <v>270</v>
      </c>
      <c r="FX324" s="230" t="s">
        <v>270</v>
      </c>
      <c r="FY324" s="230" t="s">
        <v>270</v>
      </c>
      <c r="FZ324" s="230" t="s">
        <v>270</v>
      </c>
      <c r="GA324" s="230" t="s">
        <v>270</v>
      </c>
      <c r="GB324" s="230" t="s">
        <v>270</v>
      </c>
      <c r="GC324" s="230" t="s">
        <v>270</v>
      </c>
      <c r="GD324" s="230" t="s">
        <v>270</v>
      </c>
      <c r="GE324" s="230" t="s">
        <v>270</v>
      </c>
      <c r="GF324" s="230" t="s">
        <v>270</v>
      </c>
      <c r="GG324" s="230" t="s">
        <v>270</v>
      </c>
      <c r="GH324" s="230" t="s">
        <v>270</v>
      </c>
      <c r="GI324" s="230" t="s">
        <v>270</v>
      </c>
      <c r="GJ324" s="230" t="s">
        <v>270</v>
      </c>
      <c r="GK324" s="230" t="s">
        <v>270</v>
      </c>
      <c r="GL324" s="230" t="s">
        <v>270</v>
      </c>
      <c r="GM324" s="230" t="s">
        <v>270</v>
      </c>
      <c r="GN324" s="230" t="s">
        <v>270</v>
      </c>
      <c r="GO324" s="230" t="s">
        <v>270</v>
      </c>
      <c r="GP324" s="228"/>
      <c r="GQ324" s="229" cm="1">
        <f t="array" ref="GQ324">IF(OR(N324:ER324='Annex.1　DeclarationDesired'!$F$30),ROW(),"")</f>
        <v>324</v>
      </c>
      <c r="GR324" s="229"/>
    </row>
    <row r="325" spans="1:200" s="230" customFormat="1" ht="20.65" customHeight="1">
      <c r="A325" s="242" t="s">
        <v>1546</v>
      </c>
      <c r="B325" s="241" t="s">
        <v>1534</v>
      </c>
      <c r="C325" s="235" t="s">
        <v>537</v>
      </c>
      <c r="D325" s="235" t="s">
        <v>1547</v>
      </c>
      <c r="E325" s="235"/>
      <c r="F325" s="235"/>
      <c r="G325" s="235" t="s">
        <v>1536</v>
      </c>
      <c r="H325" s="235" t="s">
        <v>265</v>
      </c>
      <c r="I325" s="235" t="s">
        <v>1537</v>
      </c>
      <c r="J325" s="235" t="s">
        <v>265</v>
      </c>
      <c r="K325" s="235" t="s">
        <v>1537</v>
      </c>
      <c r="L325" s="235" t="s">
        <v>268</v>
      </c>
      <c r="M325" s="230" t="s">
        <v>269</v>
      </c>
      <c r="N325" s="230">
        <v>21050</v>
      </c>
      <c r="O325" s="230">
        <v>21060</v>
      </c>
      <c r="P325" s="230">
        <v>60030</v>
      </c>
      <c r="Q325" s="230">
        <v>60080</v>
      </c>
      <c r="BH325" s="230" t="s">
        <v>270</v>
      </c>
      <c r="BI325" s="230" t="s">
        <v>270</v>
      </c>
      <c r="BJ325" s="230" t="s">
        <v>270</v>
      </c>
      <c r="BK325" s="230" t="s">
        <v>270</v>
      </c>
      <c r="BL325" s="230" t="s">
        <v>270</v>
      </c>
      <c r="BM325" s="230" t="s">
        <v>270</v>
      </c>
      <c r="BN325" s="230" t="s">
        <v>270</v>
      </c>
      <c r="BO325" s="230" t="s">
        <v>270</v>
      </c>
      <c r="BP325" s="230" t="s">
        <v>270</v>
      </c>
      <c r="BQ325" s="230" t="s">
        <v>270</v>
      </c>
      <c r="BR325" s="230" t="s">
        <v>270</v>
      </c>
      <c r="BS325" s="230" t="s">
        <v>270</v>
      </c>
      <c r="BT325" s="230" t="s">
        <v>270</v>
      </c>
      <c r="BU325" s="230" t="s">
        <v>270</v>
      </c>
      <c r="BV325" s="230" t="s">
        <v>270</v>
      </c>
      <c r="BW325" s="230" t="s">
        <v>270</v>
      </c>
      <c r="BX325" s="230" t="s">
        <v>270</v>
      </c>
      <c r="BY325" s="230" t="s">
        <v>270</v>
      </c>
      <c r="BZ325" s="230" t="s">
        <v>270</v>
      </c>
      <c r="CA325" s="230" t="s">
        <v>270</v>
      </c>
      <c r="CB325" s="230" t="s">
        <v>270</v>
      </c>
      <c r="CC325" s="230" t="s">
        <v>270</v>
      </c>
      <c r="CD325" s="230" t="s">
        <v>270</v>
      </c>
      <c r="CE325" s="230" t="s">
        <v>270</v>
      </c>
      <c r="CF325" s="230" t="s">
        <v>270</v>
      </c>
      <c r="CG325" s="230" t="s">
        <v>270</v>
      </c>
      <c r="CH325" s="230" t="s">
        <v>270</v>
      </c>
      <c r="CI325" s="230" t="s">
        <v>270</v>
      </c>
      <c r="CJ325" s="230" t="s">
        <v>270</v>
      </c>
      <c r="CK325" s="230" t="s">
        <v>270</v>
      </c>
      <c r="CL325" s="230" t="s">
        <v>270</v>
      </c>
      <c r="CM325" s="230" t="s">
        <v>270</v>
      </c>
      <c r="CN325" s="230" t="s">
        <v>270</v>
      </c>
      <c r="CO325" s="230" t="s">
        <v>270</v>
      </c>
      <c r="CP325" s="230" t="s">
        <v>270</v>
      </c>
      <c r="CQ325" s="230" t="s">
        <v>270</v>
      </c>
      <c r="CR325" s="230" t="s">
        <v>270</v>
      </c>
      <c r="CS325" s="230" t="s">
        <v>270</v>
      </c>
      <c r="CT325" s="230" t="s">
        <v>270</v>
      </c>
      <c r="CU325" s="230" t="s">
        <v>270</v>
      </c>
      <c r="CV325" s="230" t="s">
        <v>270</v>
      </c>
      <c r="CW325" s="230" t="s">
        <v>270</v>
      </c>
      <c r="CX325" s="230" t="s">
        <v>270</v>
      </c>
      <c r="CY325" s="230" t="s">
        <v>270</v>
      </c>
      <c r="CZ325" s="230" t="s">
        <v>270</v>
      </c>
      <c r="DA325" s="230" t="s">
        <v>270</v>
      </c>
      <c r="DB325" s="230" t="s">
        <v>270</v>
      </c>
      <c r="DC325" s="230" t="s">
        <v>270</v>
      </c>
      <c r="DD325" s="230" t="s">
        <v>270</v>
      </c>
      <c r="DE325" s="230" t="s">
        <v>270</v>
      </c>
      <c r="DF325" s="230" t="s">
        <v>270</v>
      </c>
      <c r="DG325" s="230" t="s">
        <v>270</v>
      </c>
      <c r="DH325" s="230" t="s">
        <v>270</v>
      </c>
      <c r="DI325" s="230" t="s">
        <v>270</v>
      </c>
      <c r="DJ325" s="230" t="s">
        <v>270</v>
      </c>
      <c r="DK325" s="230" t="s">
        <v>270</v>
      </c>
      <c r="DL325" s="230" t="s">
        <v>270</v>
      </c>
      <c r="DM325" s="230" t="s">
        <v>270</v>
      </c>
      <c r="DN325" s="230" t="s">
        <v>270</v>
      </c>
      <c r="DO325" s="230" t="s">
        <v>270</v>
      </c>
      <c r="DP325" s="230" t="s">
        <v>270</v>
      </c>
      <c r="DQ325" s="230" t="s">
        <v>270</v>
      </c>
      <c r="DR325" s="230" t="s">
        <v>270</v>
      </c>
      <c r="DS325" s="230" t="s">
        <v>270</v>
      </c>
      <c r="DT325" s="230" t="s">
        <v>270</v>
      </c>
      <c r="DU325" s="230" t="s">
        <v>270</v>
      </c>
      <c r="DV325" s="230" t="s">
        <v>270</v>
      </c>
      <c r="DW325" s="230" t="s">
        <v>270</v>
      </c>
      <c r="DX325" s="230" t="s">
        <v>270</v>
      </c>
      <c r="DY325" s="230" t="s">
        <v>270</v>
      </c>
      <c r="DZ325" s="230" t="s">
        <v>270</v>
      </c>
      <c r="EA325" s="230" t="s">
        <v>270</v>
      </c>
      <c r="EB325" s="230" t="s">
        <v>270</v>
      </c>
      <c r="EC325" s="230" t="s">
        <v>270</v>
      </c>
      <c r="ED325" s="230" t="s">
        <v>270</v>
      </c>
      <c r="EE325" s="230" t="s">
        <v>270</v>
      </c>
      <c r="EF325" s="230" t="s">
        <v>270</v>
      </c>
      <c r="EG325" s="230" t="s">
        <v>270</v>
      </c>
      <c r="EH325" s="230" t="s">
        <v>270</v>
      </c>
      <c r="EI325" s="230" t="s">
        <v>270</v>
      </c>
      <c r="EJ325" s="230" t="s">
        <v>270</v>
      </c>
      <c r="EK325" s="230" t="s">
        <v>270</v>
      </c>
      <c r="EL325" s="230" t="s">
        <v>270</v>
      </c>
      <c r="EM325" s="230" t="s">
        <v>270</v>
      </c>
      <c r="EN325" s="230" t="s">
        <v>270</v>
      </c>
      <c r="EO325" s="230" t="s">
        <v>270</v>
      </c>
      <c r="EP325" s="230" t="s">
        <v>270</v>
      </c>
      <c r="EQ325" s="230" t="s">
        <v>270</v>
      </c>
      <c r="ER325" s="230" t="s">
        <v>270</v>
      </c>
      <c r="ES325" s="230" t="s">
        <v>301</v>
      </c>
      <c r="ET325" s="230" t="s">
        <v>287</v>
      </c>
      <c r="EU325" s="230" t="s">
        <v>270</v>
      </c>
      <c r="EV325" s="230" t="s">
        <v>270</v>
      </c>
      <c r="EW325" s="230" t="s">
        <v>270</v>
      </c>
      <c r="EX325" s="230" t="s">
        <v>270</v>
      </c>
      <c r="EY325" s="230" t="s">
        <v>270</v>
      </c>
      <c r="EZ325" s="230" t="s">
        <v>270</v>
      </c>
      <c r="FA325" s="230" t="s">
        <v>270</v>
      </c>
      <c r="FB325" s="230" t="s">
        <v>270</v>
      </c>
      <c r="FC325" s="230" t="s">
        <v>270</v>
      </c>
      <c r="FD325" s="230" t="s">
        <v>270</v>
      </c>
      <c r="FE325" s="230" t="s">
        <v>270</v>
      </c>
      <c r="FF325" s="230" t="s">
        <v>270</v>
      </c>
      <c r="FG325" s="230" t="s">
        <v>270</v>
      </c>
      <c r="FH325" s="230" t="s">
        <v>270</v>
      </c>
      <c r="FI325" s="230" t="s">
        <v>270</v>
      </c>
      <c r="FJ325" s="230" t="s">
        <v>270</v>
      </c>
      <c r="FK325" s="230" t="s">
        <v>270</v>
      </c>
      <c r="FL325" s="230" t="s">
        <v>270</v>
      </c>
      <c r="FM325" s="230" t="s">
        <v>270</v>
      </c>
      <c r="FN325" s="230" t="s">
        <v>270</v>
      </c>
      <c r="FO325" s="230" t="s">
        <v>270</v>
      </c>
      <c r="FP325" s="230" t="s">
        <v>270</v>
      </c>
      <c r="FQ325" s="230" t="s">
        <v>270</v>
      </c>
      <c r="FR325" s="230" t="s">
        <v>270</v>
      </c>
      <c r="FS325" s="230" t="s">
        <v>270</v>
      </c>
      <c r="FT325" s="230" t="s">
        <v>270</v>
      </c>
      <c r="FU325" s="230" t="s">
        <v>270</v>
      </c>
      <c r="FV325" s="230" t="s">
        <v>270</v>
      </c>
      <c r="FW325" s="230" t="s">
        <v>270</v>
      </c>
      <c r="FX325" s="230" t="s">
        <v>270</v>
      </c>
      <c r="FY325" s="230" t="s">
        <v>270</v>
      </c>
      <c r="FZ325" s="230" t="s">
        <v>270</v>
      </c>
      <c r="GA325" s="230" t="s">
        <v>270</v>
      </c>
      <c r="GB325" s="230" t="s">
        <v>270</v>
      </c>
      <c r="GC325" s="230" t="s">
        <v>270</v>
      </c>
      <c r="GD325" s="230" t="s">
        <v>270</v>
      </c>
      <c r="GE325" s="230" t="s">
        <v>270</v>
      </c>
      <c r="GF325" s="230" t="s">
        <v>270</v>
      </c>
      <c r="GG325" s="230" t="s">
        <v>270</v>
      </c>
      <c r="GH325" s="230" t="s">
        <v>270</v>
      </c>
      <c r="GI325" s="230" t="s">
        <v>270</v>
      </c>
      <c r="GJ325" s="230" t="s">
        <v>270</v>
      </c>
      <c r="GK325" s="230" t="s">
        <v>270</v>
      </c>
      <c r="GL325" s="230" t="s">
        <v>270</v>
      </c>
      <c r="GM325" s="230" t="s">
        <v>270</v>
      </c>
      <c r="GN325" s="230" t="s">
        <v>270</v>
      </c>
      <c r="GO325" s="230" t="s">
        <v>270</v>
      </c>
      <c r="GP325" s="228"/>
      <c r="GQ325" s="229" cm="1">
        <f t="array" ref="GQ325">IF(OR(N325:ER325='Annex.1　DeclarationDesired'!$F$30),ROW(),"")</f>
        <v>325</v>
      </c>
      <c r="GR325" s="229"/>
    </row>
    <row r="326" spans="1:200" s="230" customFormat="1" ht="20.65" customHeight="1">
      <c r="A326" s="242" t="s">
        <v>1548</v>
      </c>
      <c r="B326" s="241" t="s">
        <v>1534</v>
      </c>
      <c r="C326" s="235" t="s">
        <v>1549</v>
      </c>
      <c r="D326" s="235"/>
      <c r="E326" s="235"/>
      <c r="F326" s="235"/>
      <c r="G326" s="235" t="s">
        <v>1550</v>
      </c>
      <c r="H326" s="235" t="s">
        <v>265</v>
      </c>
      <c r="I326" s="235" t="s">
        <v>1551</v>
      </c>
      <c r="J326" s="235" t="s">
        <v>265</v>
      </c>
      <c r="K326" s="235" t="s">
        <v>1551</v>
      </c>
      <c r="L326" s="235" t="s">
        <v>268</v>
      </c>
      <c r="M326" s="230" t="s">
        <v>269</v>
      </c>
      <c r="N326" s="230">
        <v>38010</v>
      </c>
      <c r="O326" s="230">
        <v>38020</v>
      </c>
      <c r="P326" s="230">
        <v>38030</v>
      </c>
      <c r="Q326" s="230">
        <v>38040</v>
      </c>
      <c r="R326" s="230">
        <v>38050</v>
      </c>
      <c r="S326" s="230">
        <v>38060</v>
      </c>
      <c r="T326" s="230">
        <v>39010</v>
      </c>
      <c r="U326" s="230">
        <v>39020</v>
      </c>
      <c r="V326" s="230">
        <v>39030</v>
      </c>
      <c r="W326" s="230">
        <v>39040</v>
      </c>
      <c r="X326" s="230">
        <v>39050</v>
      </c>
      <c r="Y326" s="230">
        <v>39060</v>
      </c>
      <c r="Z326" s="230">
        <v>39070</v>
      </c>
      <c r="AA326" s="230">
        <v>40010</v>
      </c>
      <c r="AB326" s="230">
        <v>40020</v>
      </c>
      <c r="AC326" s="230">
        <v>40030</v>
      </c>
      <c r="AD326" s="230">
        <v>40040</v>
      </c>
      <c r="AE326" s="230">
        <v>41010</v>
      </c>
      <c r="AF326" s="230">
        <v>41020</v>
      </c>
      <c r="AG326" s="230">
        <v>41030</v>
      </c>
      <c r="AH326" s="230">
        <v>41040</v>
      </c>
      <c r="AI326" s="230">
        <v>41050</v>
      </c>
      <c r="AJ326" s="230">
        <v>42010</v>
      </c>
      <c r="AK326" s="230">
        <v>42030</v>
      </c>
      <c r="AL326" s="230">
        <v>42040</v>
      </c>
      <c r="BH326" s="230" t="s">
        <v>270</v>
      </c>
      <c r="BI326" s="230" t="s">
        <v>270</v>
      </c>
      <c r="BJ326" s="230" t="s">
        <v>270</v>
      </c>
      <c r="BK326" s="230" t="s">
        <v>270</v>
      </c>
      <c r="BL326" s="230" t="s">
        <v>270</v>
      </c>
      <c r="BM326" s="230" t="s">
        <v>270</v>
      </c>
      <c r="BN326" s="230" t="s">
        <v>270</v>
      </c>
      <c r="BO326" s="230" t="s">
        <v>270</v>
      </c>
      <c r="BP326" s="230" t="s">
        <v>270</v>
      </c>
      <c r="BQ326" s="230" t="s">
        <v>270</v>
      </c>
      <c r="BR326" s="230" t="s">
        <v>270</v>
      </c>
      <c r="BS326" s="230" t="s">
        <v>270</v>
      </c>
      <c r="BT326" s="230" t="s">
        <v>270</v>
      </c>
      <c r="BU326" s="230" t="s">
        <v>270</v>
      </c>
      <c r="BV326" s="230" t="s">
        <v>270</v>
      </c>
      <c r="BW326" s="230" t="s">
        <v>270</v>
      </c>
      <c r="BX326" s="230" t="s">
        <v>270</v>
      </c>
      <c r="BY326" s="230" t="s">
        <v>270</v>
      </c>
      <c r="BZ326" s="230" t="s">
        <v>270</v>
      </c>
      <c r="CA326" s="230" t="s">
        <v>270</v>
      </c>
      <c r="CB326" s="230" t="s">
        <v>270</v>
      </c>
      <c r="CC326" s="230" t="s">
        <v>270</v>
      </c>
      <c r="CD326" s="230" t="s">
        <v>270</v>
      </c>
      <c r="CE326" s="230" t="s">
        <v>270</v>
      </c>
      <c r="CF326" s="230" t="s">
        <v>270</v>
      </c>
      <c r="CG326" s="230" t="s">
        <v>270</v>
      </c>
      <c r="CH326" s="230" t="s">
        <v>270</v>
      </c>
      <c r="CI326" s="230" t="s">
        <v>270</v>
      </c>
      <c r="CJ326" s="230" t="s">
        <v>270</v>
      </c>
      <c r="CK326" s="230" t="s">
        <v>270</v>
      </c>
      <c r="CL326" s="230" t="s">
        <v>270</v>
      </c>
      <c r="CM326" s="230" t="s">
        <v>270</v>
      </c>
      <c r="CN326" s="230" t="s">
        <v>270</v>
      </c>
      <c r="CO326" s="230" t="s">
        <v>270</v>
      </c>
      <c r="CP326" s="230" t="s">
        <v>270</v>
      </c>
      <c r="CQ326" s="230" t="s">
        <v>270</v>
      </c>
      <c r="CR326" s="230" t="s">
        <v>270</v>
      </c>
      <c r="CS326" s="230" t="s">
        <v>270</v>
      </c>
      <c r="CT326" s="230" t="s">
        <v>270</v>
      </c>
      <c r="CU326" s="230" t="s">
        <v>270</v>
      </c>
      <c r="CV326" s="230" t="s">
        <v>270</v>
      </c>
      <c r="CW326" s="230" t="s">
        <v>270</v>
      </c>
      <c r="CX326" s="230" t="s">
        <v>270</v>
      </c>
      <c r="CY326" s="230" t="s">
        <v>270</v>
      </c>
      <c r="CZ326" s="230" t="s">
        <v>270</v>
      </c>
      <c r="DA326" s="230" t="s">
        <v>270</v>
      </c>
      <c r="DB326" s="230" t="s">
        <v>270</v>
      </c>
      <c r="DC326" s="230" t="s">
        <v>270</v>
      </c>
      <c r="DD326" s="230" t="s">
        <v>270</v>
      </c>
      <c r="DE326" s="230" t="s">
        <v>270</v>
      </c>
      <c r="DF326" s="230" t="s">
        <v>270</v>
      </c>
      <c r="DG326" s="230" t="s">
        <v>270</v>
      </c>
      <c r="DH326" s="230" t="s">
        <v>270</v>
      </c>
      <c r="DI326" s="230" t="s">
        <v>270</v>
      </c>
      <c r="DJ326" s="230" t="s">
        <v>270</v>
      </c>
      <c r="DK326" s="230" t="s">
        <v>270</v>
      </c>
      <c r="DL326" s="230" t="s">
        <v>270</v>
      </c>
      <c r="DM326" s="230" t="s">
        <v>270</v>
      </c>
      <c r="DN326" s="230" t="s">
        <v>270</v>
      </c>
      <c r="DO326" s="230" t="s">
        <v>270</v>
      </c>
      <c r="DP326" s="230" t="s">
        <v>270</v>
      </c>
      <c r="DQ326" s="230" t="s">
        <v>270</v>
      </c>
      <c r="DR326" s="230" t="s">
        <v>270</v>
      </c>
      <c r="DS326" s="230" t="s">
        <v>270</v>
      </c>
      <c r="DT326" s="230" t="s">
        <v>270</v>
      </c>
      <c r="DU326" s="230" t="s">
        <v>270</v>
      </c>
      <c r="DV326" s="230" t="s">
        <v>270</v>
      </c>
      <c r="DW326" s="230" t="s">
        <v>270</v>
      </c>
      <c r="DX326" s="230" t="s">
        <v>270</v>
      </c>
      <c r="DY326" s="230" t="s">
        <v>270</v>
      </c>
      <c r="DZ326" s="230" t="s">
        <v>270</v>
      </c>
      <c r="EA326" s="230" t="s">
        <v>270</v>
      </c>
      <c r="EB326" s="230" t="s">
        <v>270</v>
      </c>
      <c r="EC326" s="230" t="s">
        <v>270</v>
      </c>
      <c r="ED326" s="230" t="s">
        <v>270</v>
      </c>
      <c r="EE326" s="230" t="s">
        <v>270</v>
      </c>
      <c r="EF326" s="230" t="s">
        <v>270</v>
      </c>
      <c r="EG326" s="230" t="s">
        <v>270</v>
      </c>
      <c r="EH326" s="230" t="s">
        <v>270</v>
      </c>
      <c r="EI326" s="230" t="s">
        <v>270</v>
      </c>
      <c r="EJ326" s="230" t="s">
        <v>270</v>
      </c>
      <c r="EK326" s="230" t="s">
        <v>270</v>
      </c>
      <c r="EL326" s="230" t="s">
        <v>270</v>
      </c>
      <c r="EM326" s="230" t="s">
        <v>270</v>
      </c>
      <c r="EN326" s="230" t="s">
        <v>270</v>
      </c>
      <c r="EO326" s="230" t="s">
        <v>270</v>
      </c>
      <c r="EP326" s="230" t="s">
        <v>270</v>
      </c>
      <c r="EQ326" s="230" t="s">
        <v>270</v>
      </c>
      <c r="ER326" s="230" t="s">
        <v>270</v>
      </c>
      <c r="ES326" s="230" t="s">
        <v>328</v>
      </c>
      <c r="ET326" s="230" t="s">
        <v>323</v>
      </c>
      <c r="EU326" s="230" t="s">
        <v>368</v>
      </c>
      <c r="EV326" s="230" t="s">
        <v>358</v>
      </c>
      <c r="EW326" s="230" t="s">
        <v>324</v>
      </c>
      <c r="EX326" s="230" t="s">
        <v>270</v>
      </c>
      <c r="EY326" s="230" t="s">
        <v>270</v>
      </c>
      <c r="EZ326" s="230" t="s">
        <v>270</v>
      </c>
      <c r="FA326" s="230" t="s">
        <v>270</v>
      </c>
      <c r="FB326" s="230" t="s">
        <v>270</v>
      </c>
      <c r="FC326" s="230" t="s">
        <v>270</v>
      </c>
      <c r="FD326" s="230" t="s">
        <v>270</v>
      </c>
      <c r="FE326" s="230" t="s">
        <v>270</v>
      </c>
      <c r="FF326" s="230" t="s">
        <v>270</v>
      </c>
      <c r="FG326" s="230" t="s">
        <v>270</v>
      </c>
      <c r="FH326" s="230" t="s">
        <v>270</v>
      </c>
      <c r="FI326" s="230" t="s">
        <v>270</v>
      </c>
      <c r="FJ326" s="230" t="s">
        <v>270</v>
      </c>
      <c r="FK326" s="230" t="s">
        <v>270</v>
      </c>
      <c r="FL326" s="230" t="s">
        <v>270</v>
      </c>
      <c r="FM326" s="230" t="s">
        <v>270</v>
      </c>
      <c r="FN326" s="230" t="s">
        <v>270</v>
      </c>
      <c r="FO326" s="230" t="s">
        <v>270</v>
      </c>
      <c r="FP326" s="230" t="s">
        <v>270</v>
      </c>
      <c r="FQ326" s="230" t="s">
        <v>270</v>
      </c>
      <c r="FR326" s="230" t="s">
        <v>270</v>
      </c>
      <c r="FS326" s="230" t="s">
        <v>270</v>
      </c>
      <c r="FT326" s="230" t="s">
        <v>270</v>
      </c>
      <c r="FU326" s="230" t="s">
        <v>270</v>
      </c>
      <c r="FV326" s="230" t="s">
        <v>270</v>
      </c>
      <c r="FW326" s="230" t="s">
        <v>270</v>
      </c>
      <c r="FX326" s="230" t="s">
        <v>270</v>
      </c>
      <c r="FY326" s="230" t="s">
        <v>270</v>
      </c>
      <c r="FZ326" s="230" t="s">
        <v>270</v>
      </c>
      <c r="GA326" s="230" t="s">
        <v>270</v>
      </c>
      <c r="GB326" s="230" t="s">
        <v>270</v>
      </c>
      <c r="GC326" s="230" t="s">
        <v>270</v>
      </c>
      <c r="GD326" s="230" t="s">
        <v>270</v>
      </c>
      <c r="GE326" s="230" t="s">
        <v>270</v>
      </c>
      <c r="GF326" s="230" t="s">
        <v>270</v>
      </c>
      <c r="GG326" s="230" t="s">
        <v>270</v>
      </c>
      <c r="GH326" s="230" t="s">
        <v>270</v>
      </c>
      <c r="GI326" s="230" t="s">
        <v>270</v>
      </c>
      <c r="GJ326" s="230" t="s">
        <v>270</v>
      </c>
      <c r="GK326" s="230" t="s">
        <v>270</v>
      </c>
      <c r="GL326" s="230" t="s">
        <v>270</v>
      </c>
      <c r="GM326" s="230" t="s">
        <v>270</v>
      </c>
      <c r="GN326" s="230" t="s">
        <v>270</v>
      </c>
      <c r="GO326" s="230" t="s">
        <v>270</v>
      </c>
      <c r="GP326" s="228"/>
      <c r="GQ326" s="229" cm="1">
        <f t="array" ref="GQ326">IF(OR(N326:ER326='Annex.1　DeclarationDesired'!$F$30),ROW(),"")</f>
        <v>326</v>
      </c>
      <c r="GR326" s="229"/>
    </row>
    <row r="327" spans="1:200" s="230" customFormat="1" ht="20.65" customHeight="1">
      <c r="A327" s="242" t="s">
        <v>1552</v>
      </c>
      <c r="B327" s="241" t="s">
        <v>1553</v>
      </c>
      <c r="C327" s="235" t="s">
        <v>627</v>
      </c>
      <c r="D327" s="235" t="s">
        <v>1125</v>
      </c>
      <c r="E327" s="235"/>
      <c r="F327" s="235"/>
      <c r="G327" s="235" t="s">
        <v>1554</v>
      </c>
      <c r="H327" s="235" t="s">
        <v>265</v>
      </c>
      <c r="I327" s="235" t="s">
        <v>1555</v>
      </c>
      <c r="J327" s="235" t="s">
        <v>267</v>
      </c>
      <c r="K327" s="235"/>
      <c r="L327" s="235" t="s">
        <v>268</v>
      </c>
      <c r="M327" s="230" t="s">
        <v>269</v>
      </c>
      <c r="BH327" s="230" t="s">
        <v>270</v>
      </c>
      <c r="BI327" s="230" t="s">
        <v>270</v>
      </c>
      <c r="BJ327" s="230" t="s">
        <v>270</v>
      </c>
      <c r="BK327" s="230" t="s">
        <v>270</v>
      </c>
      <c r="BL327" s="230" t="s">
        <v>270</v>
      </c>
      <c r="BM327" s="230" t="s">
        <v>270</v>
      </c>
      <c r="BN327" s="230" t="s">
        <v>270</v>
      </c>
      <c r="BO327" s="230" t="s">
        <v>270</v>
      </c>
      <c r="BP327" s="230" t="s">
        <v>270</v>
      </c>
      <c r="BQ327" s="230" t="s">
        <v>270</v>
      </c>
      <c r="BR327" s="230" t="s">
        <v>270</v>
      </c>
      <c r="BS327" s="230" t="s">
        <v>270</v>
      </c>
      <c r="BT327" s="230" t="s">
        <v>270</v>
      </c>
      <c r="BU327" s="230" t="s">
        <v>270</v>
      </c>
      <c r="BV327" s="230" t="s">
        <v>270</v>
      </c>
      <c r="BW327" s="230" t="s">
        <v>270</v>
      </c>
      <c r="BX327" s="230" t="s">
        <v>270</v>
      </c>
      <c r="BY327" s="230" t="s">
        <v>270</v>
      </c>
      <c r="BZ327" s="230" t="s">
        <v>270</v>
      </c>
      <c r="CA327" s="230" t="s">
        <v>270</v>
      </c>
      <c r="CB327" s="230" t="s">
        <v>270</v>
      </c>
      <c r="CC327" s="230" t="s">
        <v>270</v>
      </c>
      <c r="CD327" s="230" t="s">
        <v>270</v>
      </c>
      <c r="CE327" s="230" t="s">
        <v>270</v>
      </c>
      <c r="CF327" s="230" t="s">
        <v>270</v>
      </c>
      <c r="CG327" s="230" t="s">
        <v>270</v>
      </c>
      <c r="CH327" s="230" t="s">
        <v>270</v>
      </c>
      <c r="CI327" s="230" t="s">
        <v>270</v>
      </c>
      <c r="CJ327" s="230" t="s">
        <v>270</v>
      </c>
      <c r="CK327" s="230" t="s">
        <v>270</v>
      </c>
      <c r="CL327" s="230" t="s">
        <v>270</v>
      </c>
      <c r="CM327" s="230" t="s">
        <v>270</v>
      </c>
      <c r="CN327" s="230" t="s">
        <v>270</v>
      </c>
      <c r="CO327" s="230" t="s">
        <v>270</v>
      </c>
      <c r="CP327" s="230" t="s">
        <v>270</v>
      </c>
      <c r="CQ327" s="230" t="s">
        <v>270</v>
      </c>
      <c r="CR327" s="230" t="s">
        <v>270</v>
      </c>
      <c r="CS327" s="230" t="s">
        <v>270</v>
      </c>
      <c r="CT327" s="230" t="s">
        <v>270</v>
      </c>
      <c r="CU327" s="230" t="s">
        <v>270</v>
      </c>
      <c r="CV327" s="230" t="s">
        <v>270</v>
      </c>
      <c r="CW327" s="230" t="s">
        <v>270</v>
      </c>
      <c r="CX327" s="230" t="s">
        <v>270</v>
      </c>
      <c r="CY327" s="230" t="s">
        <v>270</v>
      </c>
      <c r="CZ327" s="230" t="s">
        <v>270</v>
      </c>
      <c r="DA327" s="230" t="s">
        <v>270</v>
      </c>
      <c r="DB327" s="230" t="s">
        <v>270</v>
      </c>
      <c r="DC327" s="230" t="s">
        <v>270</v>
      </c>
      <c r="DD327" s="230" t="s">
        <v>270</v>
      </c>
      <c r="DE327" s="230" t="s">
        <v>270</v>
      </c>
      <c r="DF327" s="230" t="s">
        <v>270</v>
      </c>
      <c r="DG327" s="230" t="s">
        <v>270</v>
      </c>
      <c r="DH327" s="230" t="s">
        <v>270</v>
      </c>
      <c r="DI327" s="230" t="s">
        <v>270</v>
      </c>
      <c r="DJ327" s="230" t="s">
        <v>270</v>
      </c>
      <c r="DK327" s="230" t="s">
        <v>270</v>
      </c>
      <c r="DL327" s="230" t="s">
        <v>270</v>
      </c>
      <c r="DM327" s="230" t="s">
        <v>270</v>
      </c>
      <c r="DN327" s="230" t="s">
        <v>270</v>
      </c>
      <c r="DO327" s="230" t="s">
        <v>270</v>
      </c>
      <c r="DP327" s="230" t="s">
        <v>270</v>
      </c>
      <c r="DQ327" s="230" t="s">
        <v>270</v>
      </c>
      <c r="DR327" s="230" t="s">
        <v>270</v>
      </c>
      <c r="DS327" s="230" t="s">
        <v>270</v>
      </c>
      <c r="DT327" s="230" t="s">
        <v>270</v>
      </c>
      <c r="DU327" s="230" t="s">
        <v>270</v>
      </c>
      <c r="DV327" s="230" t="s">
        <v>270</v>
      </c>
      <c r="DW327" s="230" t="s">
        <v>270</v>
      </c>
      <c r="DX327" s="230" t="s">
        <v>270</v>
      </c>
      <c r="DY327" s="230" t="s">
        <v>270</v>
      </c>
      <c r="DZ327" s="230" t="s">
        <v>270</v>
      </c>
      <c r="EA327" s="230" t="s">
        <v>270</v>
      </c>
      <c r="EB327" s="230" t="s">
        <v>270</v>
      </c>
      <c r="EC327" s="230" t="s">
        <v>270</v>
      </c>
      <c r="ED327" s="230" t="s">
        <v>270</v>
      </c>
      <c r="EE327" s="230" t="s">
        <v>270</v>
      </c>
      <c r="EF327" s="230" t="s">
        <v>270</v>
      </c>
      <c r="EG327" s="230" t="s">
        <v>270</v>
      </c>
      <c r="EH327" s="230" t="s">
        <v>270</v>
      </c>
      <c r="EI327" s="230" t="s">
        <v>270</v>
      </c>
      <c r="EJ327" s="230" t="s">
        <v>270</v>
      </c>
      <c r="EK327" s="230" t="s">
        <v>270</v>
      </c>
      <c r="EL327" s="230" t="s">
        <v>270</v>
      </c>
      <c r="EM327" s="230" t="s">
        <v>270</v>
      </c>
      <c r="EN327" s="230" t="s">
        <v>270</v>
      </c>
      <c r="EO327" s="230" t="s">
        <v>270</v>
      </c>
      <c r="EP327" s="230" t="s">
        <v>270</v>
      </c>
      <c r="EQ327" s="230" t="s">
        <v>270</v>
      </c>
      <c r="ER327" s="230" t="s">
        <v>270</v>
      </c>
      <c r="ES327" s="230" t="s">
        <v>285</v>
      </c>
      <c r="ET327" s="230" t="s">
        <v>286</v>
      </c>
      <c r="EU327" s="230" t="s">
        <v>556</v>
      </c>
      <c r="EV327" s="230" t="s">
        <v>317</v>
      </c>
      <c r="EW327" s="230" t="s">
        <v>620</v>
      </c>
      <c r="EX327" s="230" t="s">
        <v>277</v>
      </c>
      <c r="EY327" s="230" t="s">
        <v>271</v>
      </c>
      <c r="EZ327" s="230" t="s">
        <v>299</v>
      </c>
      <c r="FA327" s="230" t="s">
        <v>300</v>
      </c>
      <c r="FB327" s="230" t="s">
        <v>301</v>
      </c>
      <c r="FC327" s="230" t="s">
        <v>354</v>
      </c>
      <c r="FD327" s="230" t="s">
        <v>529</v>
      </c>
      <c r="FE327" s="230" t="s">
        <v>355</v>
      </c>
      <c r="FF327" s="230" t="s">
        <v>303</v>
      </c>
      <c r="FG327" s="230" t="s">
        <v>506</v>
      </c>
      <c r="FH327" s="230" t="s">
        <v>318</v>
      </c>
      <c r="FI327" s="230" t="s">
        <v>304</v>
      </c>
      <c r="FJ327" s="230" t="s">
        <v>305</v>
      </c>
      <c r="FK327" s="230" t="s">
        <v>306</v>
      </c>
      <c r="FL327" s="230" t="s">
        <v>507</v>
      </c>
      <c r="FM327" s="230" t="s">
        <v>508</v>
      </c>
      <c r="FN327" s="230" t="s">
        <v>509</v>
      </c>
      <c r="FO327" s="230" t="s">
        <v>510</v>
      </c>
      <c r="FP327" s="230" t="s">
        <v>511</v>
      </c>
      <c r="FQ327" s="230" t="s">
        <v>484</v>
      </c>
      <c r="FR327" s="230" t="s">
        <v>328</v>
      </c>
      <c r="FS327" s="230" t="s">
        <v>323</v>
      </c>
      <c r="FT327" s="230" t="s">
        <v>368</v>
      </c>
      <c r="FU327" s="230" t="s">
        <v>358</v>
      </c>
      <c r="FV327" s="230" t="s">
        <v>332</v>
      </c>
      <c r="FW327" s="230" t="s">
        <v>319</v>
      </c>
      <c r="FX327" s="230" t="s">
        <v>287</v>
      </c>
      <c r="FY327" s="230" t="s">
        <v>307</v>
      </c>
      <c r="FZ327" s="230" t="s">
        <v>308</v>
      </c>
      <c r="GA327" s="230" t="s">
        <v>369</v>
      </c>
      <c r="GB327" s="230" t="s">
        <v>343</v>
      </c>
      <c r="GC327" s="230" t="s">
        <v>952</v>
      </c>
      <c r="GD327" s="230" t="s">
        <v>270</v>
      </c>
      <c r="GE327" s="230" t="s">
        <v>270</v>
      </c>
      <c r="GF327" s="230" t="s">
        <v>270</v>
      </c>
      <c r="GG327" s="230" t="s">
        <v>270</v>
      </c>
      <c r="GH327" s="230" t="s">
        <v>270</v>
      </c>
      <c r="GI327" s="230" t="s">
        <v>270</v>
      </c>
      <c r="GJ327" s="230" t="s">
        <v>270</v>
      </c>
      <c r="GK327" s="230" t="s">
        <v>270</v>
      </c>
      <c r="GL327" s="230" t="s">
        <v>270</v>
      </c>
      <c r="GM327" s="230" t="s">
        <v>270</v>
      </c>
      <c r="GN327" s="230" t="s">
        <v>270</v>
      </c>
      <c r="GO327" s="230" t="s">
        <v>270</v>
      </c>
      <c r="GP327" s="228"/>
      <c r="GQ327" s="229" cm="1">
        <f t="array" ref="GQ327">IF(OR(N327:ER327='Annex.1　DeclarationDesired'!$F$30),ROW(),"")</f>
        <v>327</v>
      </c>
      <c r="GR327" s="229"/>
    </row>
    <row r="328" spans="1:200" s="230" customFormat="1" ht="20.65" customHeight="1">
      <c r="A328" s="242" t="s">
        <v>1556</v>
      </c>
      <c r="B328" s="241" t="s">
        <v>1553</v>
      </c>
      <c r="C328" s="235" t="s">
        <v>363</v>
      </c>
      <c r="D328" s="235" t="s">
        <v>1557</v>
      </c>
      <c r="E328" s="235" t="s">
        <v>1558</v>
      </c>
      <c r="F328" s="235" t="s">
        <v>1559</v>
      </c>
      <c r="G328" s="235" t="s">
        <v>1560</v>
      </c>
      <c r="H328" s="235" t="s">
        <v>265</v>
      </c>
      <c r="I328" s="235" t="s">
        <v>1561</v>
      </c>
      <c r="J328" s="235" t="s">
        <v>267</v>
      </c>
      <c r="K328" s="235"/>
      <c r="L328" s="235" t="s">
        <v>268</v>
      </c>
      <c r="M328" s="230" t="s">
        <v>269</v>
      </c>
      <c r="N328" s="230">
        <v>40010</v>
      </c>
      <c r="BH328" s="230" t="s">
        <v>270</v>
      </c>
      <c r="BI328" s="230" t="s">
        <v>270</v>
      </c>
      <c r="BJ328" s="230" t="s">
        <v>270</v>
      </c>
      <c r="BK328" s="230" t="s">
        <v>270</v>
      </c>
      <c r="BL328" s="230" t="s">
        <v>270</v>
      </c>
      <c r="BM328" s="230" t="s">
        <v>270</v>
      </c>
      <c r="BN328" s="230" t="s">
        <v>270</v>
      </c>
      <c r="BO328" s="230" t="s">
        <v>270</v>
      </c>
      <c r="BP328" s="230" t="s">
        <v>270</v>
      </c>
      <c r="BQ328" s="230" t="s">
        <v>270</v>
      </c>
      <c r="BR328" s="230" t="s">
        <v>270</v>
      </c>
      <c r="BS328" s="230" t="s">
        <v>270</v>
      </c>
      <c r="BT328" s="230" t="s">
        <v>270</v>
      </c>
      <c r="BU328" s="230" t="s">
        <v>270</v>
      </c>
      <c r="BV328" s="230" t="s">
        <v>270</v>
      </c>
      <c r="BW328" s="230" t="s">
        <v>270</v>
      </c>
      <c r="BX328" s="230" t="s">
        <v>270</v>
      </c>
      <c r="BY328" s="230" t="s">
        <v>270</v>
      </c>
      <c r="BZ328" s="230" t="s">
        <v>270</v>
      </c>
      <c r="CA328" s="230" t="s">
        <v>270</v>
      </c>
      <c r="CB328" s="230" t="s">
        <v>270</v>
      </c>
      <c r="CC328" s="230" t="s">
        <v>270</v>
      </c>
      <c r="CD328" s="230" t="s">
        <v>270</v>
      </c>
      <c r="CE328" s="230" t="s">
        <v>270</v>
      </c>
      <c r="CF328" s="230" t="s">
        <v>270</v>
      </c>
      <c r="CG328" s="230" t="s">
        <v>270</v>
      </c>
      <c r="CH328" s="230" t="s">
        <v>270</v>
      </c>
      <c r="CI328" s="230" t="s">
        <v>270</v>
      </c>
      <c r="CJ328" s="230" t="s">
        <v>270</v>
      </c>
      <c r="CK328" s="230" t="s">
        <v>270</v>
      </c>
      <c r="CL328" s="230" t="s">
        <v>270</v>
      </c>
      <c r="CM328" s="230" t="s">
        <v>270</v>
      </c>
      <c r="CN328" s="230" t="s">
        <v>270</v>
      </c>
      <c r="CO328" s="230" t="s">
        <v>270</v>
      </c>
      <c r="CP328" s="230" t="s">
        <v>270</v>
      </c>
      <c r="CQ328" s="230" t="s">
        <v>270</v>
      </c>
      <c r="CR328" s="230" t="s">
        <v>270</v>
      </c>
      <c r="CS328" s="230" t="s">
        <v>270</v>
      </c>
      <c r="CT328" s="230" t="s">
        <v>270</v>
      </c>
      <c r="CU328" s="230" t="s">
        <v>270</v>
      </c>
      <c r="CV328" s="230" t="s">
        <v>270</v>
      </c>
      <c r="CW328" s="230" t="s">
        <v>270</v>
      </c>
      <c r="CX328" s="230" t="s">
        <v>270</v>
      </c>
      <c r="CY328" s="230" t="s">
        <v>270</v>
      </c>
      <c r="CZ328" s="230" t="s">
        <v>270</v>
      </c>
      <c r="DA328" s="230" t="s">
        <v>270</v>
      </c>
      <c r="DB328" s="230" t="s">
        <v>270</v>
      </c>
      <c r="DC328" s="230" t="s">
        <v>270</v>
      </c>
      <c r="DD328" s="230" t="s">
        <v>270</v>
      </c>
      <c r="DE328" s="230" t="s">
        <v>270</v>
      </c>
      <c r="DF328" s="230" t="s">
        <v>270</v>
      </c>
      <c r="DG328" s="230" t="s">
        <v>270</v>
      </c>
      <c r="DH328" s="230" t="s">
        <v>270</v>
      </c>
      <c r="DI328" s="230" t="s">
        <v>270</v>
      </c>
      <c r="DJ328" s="230" t="s">
        <v>270</v>
      </c>
      <c r="DK328" s="230" t="s">
        <v>270</v>
      </c>
      <c r="DL328" s="230" t="s">
        <v>270</v>
      </c>
      <c r="DM328" s="230" t="s">
        <v>270</v>
      </c>
      <c r="DN328" s="230" t="s">
        <v>270</v>
      </c>
      <c r="DO328" s="230" t="s">
        <v>270</v>
      </c>
      <c r="DP328" s="230" t="s">
        <v>270</v>
      </c>
      <c r="DQ328" s="230" t="s">
        <v>270</v>
      </c>
      <c r="DR328" s="230" t="s">
        <v>270</v>
      </c>
      <c r="DS328" s="230" t="s">
        <v>270</v>
      </c>
      <c r="DT328" s="230" t="s">
        <v>270</v>
      </c>
      <c r="DU328" s="230" t="s">
        <v>270</v>
      </c>
      <c r="DV328" s="230" t="s">
        <v>270</v>
      </c>
      <c r="DW328" s="230" t="s">
        <v>270</v>
      </c>
      <c r="DX328" s="230" t="s">
        <v>270</v>
      </c>
      <c r="DY328" s="230" t="s">
        <v>270</v>
      </c>
      <c r="DZ328" s="230" t="s">
        <v>270</v>
      </c>
      <c r="EA328" s="230" t="s">
        <v>270</v>
      </c>
      <c r="EB328" s="230" t="s">
        <v>270</v>
      </c>
      <c r="EC328" s="230" t="s">
        <v>270</v>
      </c>
      <c r="ED328" s="230" t="s">
        <v>270</v>
      </c>
      <c r="EE328" s="230" t="s">
        <v>270</v>
      </c>
      <c r="EF328" s="230" t="s">
        <v>270</v>
      </c>
      <c r="EG328" s="230" t="s">
        <v>270</v>
      </c>
      <c r="EH328" s="230" t="s">
        <v>270</v>
      </c>
      <c r="EI328" s="230" t="s">
        <v>270</v>
      </c>
      <c r="EJ328" s="230" t="s">
        <v>270</v>
      </c>
      <c r="EK328" s="230" t="s">
        <v>270</v>
      </c>
      <c r="EL328" s="230" t="s">
        <v>270</v>
      </c>
      <c r="EM328" s="230" t="s">
        <v>270</v>
      </c>
      <c r="EN328" s="230" t="s">
        <v>270</v>
      </c>
      <c r="EO328" s="230" t="s">
        <v>270</v>
      </c>
      <c r="EP328" s="230" t="s">
        <v>270</v>
      </c>
      <c r="EQ328" s="230" t="s">
        <v>270</v>
      </c>
      <c r="ER328" s="230" t="s">
        <v>270</v>
      </c>
      <c r="ES328" s="230" t="s">
        <v>368</v>
      </c>
      <c r="ET328" s="230" t="s">
        <v>270</v>
      </c>
      <c r="EU328" s="230" t="s">
        <v>270</v>
      </c>
      <c r="EV328" s="230" t="s">
        <v>270</v>
      </c>
      <c r="EW328" s="230" t="s">
        <v>270</v>
      </c>
      <c r="EX328" s="230" t="s">
        <v>270</v>
      </c>
      <c r="EY328" s="230" t="s">
        <v>270</v>
      </c>
      <c r="EZ328" s="230" t="s">
        <v>270</v>
      </c>
      <c r="FA328" s="230" t="s">
        <v>270</v>
      </c>
      <c r="FB328" s="230" t="s">
        <v>270</v>
      </c>
      <c r="FC328" s="230" t="s">
        <v>270</v>
      </c>
      <c r="FD328" s="230" t="s">
        <v>270</v>
      </c>
      <c r="FE328" s="230" t="s">
        <v>270</v>
      </c>
      <c r="FF328" s="230" t="s">
        <v>270</v>
      </c>
      <c r="FG328" s="230" t="s">
        <v>270</v>
      </c>
      <c r="FH328" s="230" t="s">
        <v>270</v>
      </c>
      <c r="FI328" s="230" t="s">
        <v>270</v>
      </c>
      <c r="FJ328" s="230" t="s">
        <v>270</v>
      </c>
      <c r="FK328" s="230" t="s">
        <v>270</v>
      </c>
      <c r="FL328" s="230" t="s">
        <v>270</v>
      </c>
      <c r="FM328" s="230" t="s">
        <v>270</v>
      </c>
      <c r="FN328" s="230" t="s">
        <v>270</v>
      </c>
      <c r="FO328" s="230" t="s">
        <v>270</v>
      </c>
      <c r="FP328" s="230" t="s">
        <v>270</v>
      </c>
      <c r="FQ328" s="230" t="s">
        <v>270</v>
      </c>
      <c r="FR328" s="230" t="s">
        <v>270</v>
      </c>
      <c r="FS328" s="230" t="s">
        <v>270</v>
      </c>
      <c r="FT328" s="230" t="s">
        <v>270</v>
      </c>
      <c r="FU328" s="230" t="s">
        <v>270</v>
      </c>
      <c r="FV328" s="230" t="s">
        <v>270</v>
      </c>
      <c r="FW328" s="230" t="s">
        <v>270</v>
      </c>
      <c r="FX328" s="230" t="s">
        <v>270</v>
      </c>
      <c r="FY328" s="230" t="s">
        <v>270</v>
      </c>
      <c r="FZ328" s="230" t="s">
        <v>270</v>
      </c>
      <c r="GA328" s="230" t="s">
        <v>270</v>
      </c>
      <c r="GB328" s="230" t="s">
        <v>270</v>
      </c>
      <c r="GC328" s="230" t="s">
        <v>270</v>
      </c>
      <c r="GD328" s="230" t="s">
        <v>270</v>
      </c>
      <c r="GE328" s="230" t="s">
        <v>270</v>
      </c>
      <c r="GF328" s="230" t="s">
        <v>270</v>
      </c>
      <c r="GG328" s="230" t="s">
        <v>270</v>
      </c>
      <c r="GH328" s="230" t="s">
        <v>270</v>
      </c>
      <c r="GI328" s="230" t="s">
        <v>270</v>
      </c>
      <c r="GJ328" s="230" t="s">
        <v>270</v>
      </c>
      <c r="GK328" s="230" t="s">
        <v>270</v>
      </c>
      <c r="GL328" s="230" t="s">
        <v>270</v>
      </c>
      <c r="GM328" s="230" t="s">
        <v>270</v>
      </c>
      <c r="GN328" s="230" t="s">
        <v>270</v>
      </c>
      <c r="GO328" s="230" t="s">
        <v>270</v>
      </c>
      <c r="GP328" s="228"/>
      <c r="GQ328" s="229" cm="1">
        <f t="array" ref="GQ328">IF(OR(N328:ER328='Annex.1　DeclarationDesired'!$F$30),ROW(),"")</f>
        <v>328</v>
      </c>
      <c r="GR328" s="229"/>
    </row>
    <row r="329" spans="1:200" s="230" customFormat="1" ht="20.65" customHeight="1">
      <c r="A329" s="242" t="s">
        <v>1562</v>
      </c>
      <c r="B329" s="241" t="s">
        <v>1563</v>
      </c>
      <c r="C329" s="235" t="s">
        <v>1564</v>
      </c>
      <c r="D329" s="235" t="s">
        <v>1565</v>
      </c>
      <c r="E329" s="235" t="s">
        <v>1566</v>
      </c>
      <c r="F329" s="235" t="s">
        <v>1567</v>
      </c>
      <c r="G329" s="235" t="s">
        <v>1568</v>
      </c>
      <c r="H329" s="235" t="s">
        <v>315</v>
      </c>
      <c r="I329" s="235" t="s">
        <v>1569</v>
      </c>
      <c r="J329" s="235" t="s">
        <v>315</v>
      </c>
      <c r="K329" s="235" t="s">
        <v>1570</v>
      </c>
      <c r="L329" s="235" t="s">
        <v>268</v>
      </c>
      <c r="M329" s="230" t="s">
        <v>269</v>
      </c>
      <c r="N329" s="230">
        <v>39020</v>
      </c>
      <c r="O329" s="230">
        <v>39040</v>
      </c>
      <c r="BH329" s="230" t="s">
        <v>270</v>
      </c>
      <c r="BI329" s="230" t="s">
        <v>270</v>
      </c>
      <c r="BJ329" s="230" t="s">
        <v>270</v>
      </c>
      <c r="BK329" s="230" t="s">
        <v>270</v>
      </c>
      <c r="BL329" s="230" t="s">
        <v>270</v>
      </c>
      <c r="BM329" s="230" t="s">
        <v>270</v>
      </c>
      <c r="BN329" s="230" t="s">
        <v>270</v>
      </c>
      <c r="BO329" s="230" t="s">
        <v>270</v>
      </c>
      <c r="BP329" s="230" t="s">
        <v>270</v>
      </c>
      <c r="BQ329" s="230" t="s">
        <v>270</v>
      </c>
      <c r="BR329" s="230" t="s">
        <v>270</v>
      </c>
      <c r="BS329" s="230" t="s">
        <v>270</v>
      </c>
      <c r="BT329" s="230" t="s">
        <v>270</v>
      </c>
      <c r="BU329" s="230" t="s">
        <v>270</v>
      </c>
      <c r="BV329" s="230" t="s">
        <v>270</v>
      </c>
      <c r="BW329" s="230" t="s">
        <v>270</v>
      </c>
      <c r="BX329" s="230" t="s">
        <v>270</v>
      </c>
      <c r="BY329" s="230" t="s">
        <v>270</v>
      </c>
      <c r="BZ329" s="230" t="s">
        <v>270</v>
      </c>
      <c r="CA329" s="230" t="s">
        <v>270</v>
      </c>
      <c r="CB329" s="230" t="s">
        <v>270</v>
      </c>
      <c r="CC329" s="230" t="s">
        <v>270</v>
      </c>
      <c r="CD329" s="230" t="s">
        <v>270</v>
      </c>
      <c r="CE329" s="230" t="s">
        <v>270</v>
      </c>
      <c r="CF329" s="230" t="s">
        <v>270</v>
      </c>
      <c r="CG329" s="230" t="s">
        <v>270</v>
      </c>
      <c r="CH329" s="230" t="s">
        <v>270</v>
      </c>
      <c r="CI329" s="230" t="s">
        <v>270</v>
      </c>
      <c r="CJ329" s="230" t="s">
        <v>270</v>
      </c>
      <c r="CK329" s="230" t="s">
        <v>270</v>
      </c>
      <c r="CL329" s="230" t="s">
        <v>270</v>
      </c>
      <c r="CM329" s="230" t="s">
        <v>270</v>
      </c>
      <c r="CN329" s="230" t="s">
        <v>270</v>
      </c>
      <c r="CO329" s="230" t="s">
        <v>270</v>
      </c>
      <c r="CP329" s="230" t="s">
        <v>270</v>
      </c>
      <c r="CQ329" s="230" t="s">
        <v>270</v>
      </c>
      <c r="CR329" s="230" t="s">
        <v>270</v>
      </c>
      <c r="CS329" s="230" t="s">
        <v>270</v>
      </c>
      <c r="CT329" s="230" t="s">
        <v>270</v>
      </c>
      <c r="CU329" s="230" t="s">
        <v>270</v>
      </c>
      <c r="CV329" s="230" t="s">
        <v>270</v>
      </c>
      <c r="CW329" s="230" t="s">
        <v>270</v>
      </c>
      <c r="CX329" s="230" t="s">
        <v>270</v>
      </c>
      <c r="CY329" s="230" t="s">
        <v>270</v>
      </c>
      <c r="CZ329" s="230" t="s">
        <v>270</v>
      </c>
      <c r="DA329" s="230" t="s">
        <v>270</v>
      </c>
      <c r="DB329" s="230" t="s">
        <v>270</v>
      </c>
      <c r="DC329" s="230" t="s">
        <v>270</v>
      </c>
      <c r="DD329" s="230" t="s">
        <v>270</v>
      </c>
      <c r="DE329" s="230" t="s">
        <v>270</v>
      </c>
      <c r="DF329" s="230" t="s">
        <v>270</v>
      </c>
      <c r="DG329" s="230" t="s">
        <v>270</v>
      </c>
      <c r="DH329" s="230" t="s">
        <v>270</v>
      </c>
      <c r="DI329" s="230" t="s">
        <v>270</v>
      </c>
      <c r="DJ329" s="230" t="s">
        <v>270</v>
      </c>
      <c r="DK329" s="230" t="s">
        <v>270</v>
      </c>
      <c r="DL329" s="230" t="s">
        <v>270</v>
      </c>
      <c r="DM329" s="230" t="s">
        <v>270</v>
      </c>
      <c r="DN329" s="230" t="s">
        <v>270</v>
      </c>
      <c r="DO329" s="230" t="s">
        <v>270</v>
      </c>
      <c r="DP329" s="230" t="s">
        <v>270</v>
      </c>
      <c r="DQ329" s="230" t="s">
        <v>270</v>
      </c>
      <c r="DR329" s="230" t="s">
        <v>270</v>
      </c>
      <c r="DS329" s="230" t="s">
        <v>270</v>
      </c>
      <c r="DT329" s="230" t="s">
        <v>270</v>
      </c>
      <c r="DU329" s="230" t="s">
        <v>270</v>
      </c>
      <c r="DV329" s="230" t="s">
        <v>270</v>
      </c>
      <c r="DW329" s="230" t="s">
        <v>270</v>
      </c>
      <c r="DX329" s="230" t="s">
        <v>270</v>
      </c>
      <c r="DY329" s="230" t="s">
        <v>270</v>
      </c>
      <c r="DZ329" s="230" t="s">
        <v>270</v>
      </c>
      <c r="EA329" s="230" t="s">
        <v>270</v>
      </c>
      <c r="EB329" s="230" t="s">
        <v>270</v>
      </c>
      <c r="EC329" s="230" t="s">
        <v>270</v>
      </c>
      <c r="ED329" s="230" t="s">
        <v>270</v>
      </c>
      <c r="EE329" s="230" t="s">
        <v>270</v>
      </c>
      <c r="EF329" s="230" t="s">
        <v>270</v>
      </c>
      <c r="EG329" s="230" t="s">
        <v>270</v>
      </c>
      <c r="EH329" s="230" t="s">
        <v>270</v>
      </c>
      <c r="EI329" s="230" t="s">
        <v>270</v>
      </c>
      <c r="EJ329" s="230" t="s">
        <v>270</v>
      </c>
      <c r="EK329" s="230" t="s">
        <v>270</v>
      </c>
      <c r="EL329" s="230" t="s">
        <v>270</v>
      </c>
      <c r="EM329" s="230" t="s">
        <v>270</v>
      </c>
      <c r="EN329" s="230" t="s">
        <v>270</v>
      </c>
      <c r="EO329" s="230" t="s">
        <v>270</v>
      </c>
      <c r="EP329" s="230" t="s">
        <v>270</v>
      </c>
      <c r="EQ329" s="230" t="s">
        <v>270</v>
      </c>
      <c r="ER329" s="230" t="s">
        <v>270</v>
      </c>
      <c r="ES329" s="230" t="s">
        <v>323</v>
      </c>
      <c r="ET329" s="230" t="s">
        <v>270</v>
      </c>
      <c r="EU329" s="230" t="s">
        <v>270</v>
      </c>
      <c r="EV329" s="230" t="s">
        <v>270</v>
      </c>
      <c r="EW329" s="230" t="s">
        <v>270</v>
      </c>
      <c r="EX329" s="230" t="s">
        <v>270</v>
      </c>
      <c r="EY329" s="230" t="s">
        <v>270</v>
      </c>
      <c r="EZ329" s="230" t="s">
        <v>270</v>
      </c>
      <c r="FA329" s="230" t="s">
        <v>270</v>
      </c>
      <c r="FB329" s="230" t="s">
        <v>270</v>
      </c>
      <c r="FC329" s="230" t="s">
        <v>270</v>
      </c>
      <c r="FD329" s="230" t="s">
        <v>270</v>
      </c>
      <c r="FE329" s="230" t="s">
        <v>270</v>
      </c>
      <c r="FF329" s="230" t="s">
        <v>270</v>
      </c>
      <c r="FG329" s="230" t="s">
        <v>270</v>
      </c>
      <c r="FH329" s="230" t="s">
        <v>270</v>
      </c>
      <c r="FI329" s="230" t="s">
        <v>270</v>
      </c>
      <c r="FJ329" s="230" t="s">
        <v>270</v>
      </c>
      <c r="FK329" s="230" t="s">
        <v>270</v>
      </c>
      <c r="FL329" s="230" t="s">
        <v>270</v>
      </c>
      <c r="FM329" s="230" t="s">
        <v>270</v>
      </c>
      <c r="FN329" s="230" t="s">
        <v>270</v>
      </c>
      <c r="FO329" s="230" t="s">
        <v>270</v>
      </c>
      <c r="FP329" s="230" t="s">
        <v>270</v>
      </c>
      <c r="FQ329" s="230" t="s">
        <v>270</v>
      </c>
      <c r="FR329" s="230" t="s">
        <v>270</v>
      </c>
      <c r="FS329" s="230" t="s">
        <v>270</v>
      </c>
      <c r="FT329" s="230" t="s">
        <v>270</v>
      </c>
      <c r="FU329" s="230" t="s">
        <v>270</v>
      </c>
      <c r="FV329" s="230" t="s">
        <v>270</v>
      </c>
      <c r="FW329" s="230" t="s">
        <v>270</v>
      </c>
      <c r="FX329" s="230" t="s">
        <v>270</v>
      </c>
      <c r="FY329" s="230" t="s">
        <v>270</v>
      </c>
      <c r="FZ329" s="230" t="s">
        <v>270</v>
      </c>
      <c r="GA329" s="230" t="s">
        <v>270</v>
      </c>
      <c r="GB329" s="230" t="s">
        <v>270</v>
      </c>
      <c r="GC329" s="230" t="s">
        <v>270</v>
      </c>
      <c r="GD329" s="230" t="s">
        <v>270</v>
      </c>
      <c r="GE329" s="230" t="s">
        <v>270</v>
      </c>
      <c r="GF329" s="230" t="s">
        <v>270</v>
      </c>
      <c r="GG329" s="230" t="s">
        <v>270</v>
      </c>
      <c r="GH329" s="230" t="s">
        <v>270</v>
      </c>
      <c r="GI329" s="230" t="s">
        <v>270</v>
      </c>
      <c r="GJ329" s="230" t="s">
        <v>270</v>
      </c>
      <c r="GK329" s="230" t="s">
        <v>270</v>
      </c>
      <c r="GL329" s="230" t="s">
        <v>270</v>
      </c>
      <c r="GM329" s="230" t="s">
        <v>270</v>
      </c>
      <c r="GN329" s="230" t="s">
        <v>270</v>
      </c>
      <c r="GO329" s="230" t="s">
        <v>270</v>
      </c>
      <c r="GP329" s="228"/>
      <c r="GQ329" s="229" cm="1">
        <f t="array" ref="GQ329">IF(OR(N329:ER329='Annex.1　DeclarationDesired'!$F$30),ROW(),"")</f>
        <v>329</v>
      </c>
      <c r="GR329" s="229"/>
    </row>
    <row r="330" spans="1:200" s="230" customFormat="1" ht="20.65" customHeight="1">
      <c r="A330" s="242" t="s">
        <v>1571</v>
      </c>
      <c r="B330" s="241" t="s">
        <v>1563</v>
      </c>
      <c r="C330" s="235" t="s">
        <v>1564</v>
      </c>
      <c r="D330" s="235" t="s">
        <v>1572</v>
      </c>
      <c r="E330" s="235" t="s">
        <v>1573</v>
      </c>
      <c r="F330" s="235" t="s">
        <v>1574</v>
      </c>
      <c r="G330" s="235" t="s">
        <v>1568</v>
      </c>
      <c r="H330" s="235" t="s">
        <v>315</v>
      </c>
      <c r="I330" s="235" t="s">
        <v>1569</v>
      </c>
      <c r="J330" s="235" t="s">
        <v>315</v>
      </c>
      <c r="K330" s="235" t="s">
        <v>1570</v>
      </c>
      <c r="L330" s="235" t="s">
        <v>268</v>
      </c>
      <c r="M330" s="230" t="s">
        <v>269</v>
      </c>
      <c r="N330" s="230">
        <v>22060</v>
      </c>
      <c r="O330" s="230">
        <v>40030</v>
      </c>
      <c r="P330" s="230">
        <v>41030</v>
      </c>
      <c r="Q330" s="230">
        <v>41040</v>
      </c>
      <c r="R330" s="230">
        <v>41050</v>
      </c>
      <c r="S330" s="230">
        <v>63030</v>
      </c>
      <c r="T330" s="230">
        <v>63040</v>
      </c>
      <c r="U330" s="230">
        <v>64010</v>
      </c>
      <c r="V330" s="230">
        <v>64020</v>
      </c>
      <c r="W330" s="230">
        <v>64030</v>
      </c>
      <c r="X330" s="230">
        <v>64050</v>
      </c>
      <c r="BH330" s="230" t="s">
        <v>270</v>
      </c>
      <c r="BI330" s="230" t="s">
        <v>270</v>
      </c>
      <c r="BJ330" s="230" t="s">
        <v>270</v>
      </c>
      <c r="BK330" s="230" t="s">
        <v>270</v>
      </c>
      <c r="BL330" s="230" t="s">
        <v>270</v>
      </c>
      <c r="BM330" s="230" t="s">
        <v>270</v>
      </c>
      <c r="BN330" s="230" t="s">
        <v>270</v>
      </c>
      <c r="BO330" s="230" t="s">
        <v>270</v>
      </c>
      <c r="BP330" s="230" t="s">
        <v>270</v>
      </c>
      <c r="BQ330" s="230" t="s">
        <v>270</v>
      </c>
      <c r="BR330" s="230" t="s">
        <v>270</v>
      </c>
      <c r="BS330" s="230" t="s">
        <v>270</v>
      </c>
      <c r="BT330" s="230" t="s">
        <v>270</v>
      </c>
      <c r="BU330" s="230" t="s">
        <v>270</v>
      </c>
      <c r="BV330" s="230" t="s">
        <v>270</v>
      </c>
      <c r="BW330" s="230" t="s">
        <v>270</v>
      </c>
      <c r="BX330" s="230" t="s">
        <v>270</v>
      </c>
      <c r="BY330" s="230" t="s">
        <v>270</v>
      </c>
      <c r="BZ330" s="230" t="s">
        <v>270</v>
      </c>
      <c r="CA330" s="230" t="s">
        <v>270</v>
      </c>
      <c r="CB330" s="230" t="s">
        <v>270</v>
      </c>
      <c r="CC330" s="230" t="s">
        <v>270</v>
      </c>
      <c r="CD330" s="230" t="s">
        <v>270</v>
      </c>
      <c r="CE330" s="230" t="s">
        <v>270</v>
      </c>
      <c r="CF330" s="230" t="s">
        <v>270</v>
      </c>
      <c r="CG330" s="230" t="s">
        <v>270</v>
      </c>
      <c r="CH330" s="230" t="s">
        <v>270</v>
      </c>
      <c r="CI330" s="230" t="s">
        <v>270</v>
      </c>
      <c r="CJ330" s="230" t="s">
        <v>270</v>
      </c>
      <c r="CK330" s="230" t="s">
        <v>270</v>
      </c>
      <c r="CL330" s="230" t="s">
        <v>270</v>
      </c>
      <c r="CM330" s="230" t="s">
        <v>270</v>
      </c>
      <c r="CN330" s="230" t="s">
        <v>270</v>
      </c>
      <c r="CO330" s="230" t="s">
        <v>270</v>
      </c>
      <c r="CP330" s="230" t="s">
        <v>270</v>
      </c>
      <c r="CQ330" s="230" t="s">
        <v>270</v>
      </c>
      <c r="CR330" s="230" t="s">
        <v>270</v>
      </c>
      <c r="CS330" s="230" t="s">
        <v>270</v>
      </c>
      <c r="CT330" s="230" t="s">
        <v>270</v>
      </c>
      <c r="CU330" s="230" t="s">
        <v>270</v>
      </c>
      <c r="CV330" s="230" t="s">
        <v>270</v>
      </c>
      <c r="CW330" s="230" t="s">
        <v>270</v>
      </c>
      <c r="CX330" s="230" t="s">
        <v>270</v>
      </c>
      <c r="CY330" s="230" t="s">
        <v>270</v>
      </c>
      <c r="CZ330" s="230" t="s">
        <v>270</v>
      </c>
      <c r="DA330" s="230" t="s">
        <v>270</v>
      </c>
      <c r="DB330" s="230" t="s">
        <v>270</v>
      </c>
      <c r="DC330" s="230" t="s">
        <v>270</v>
      </c>
      <c r="DD330" s="230" t="s">
        <v>270</v>
      </c>
      <c r="DE330" s="230" t="s">
        <v>270</v>
      </c>
      <c r="DF330" s="230" t="s">
        <v>270</v>
      </c>
      <c r="DG330" s="230" t="s">
        <v>270</v>
      </c>
      <c r="DH330" s="230" t="s">
        <v>270</v>
      </c>
      <c r="DI330" s="230" t="s">
        <v>270</v>
      </c>
      <c r="DJ330" s="230" t="s">
        <v>270</v>
      </c>
      <c r="DK330" s="230" t="s">
        <v>270</v>
      </c>
      <c r="DL330" s="230" t="s">
        <v>270</v>
      </c>
      <c r="DM330" s="230" t="s">
        <v>270</v>
      </c>
      <c r="DN330" s="230" t="s">
        <v>270</v>
      </c>
      <c r="DO330" s="230" t="s">
        <v>270</v>
      </c>
      <c r="DP330" s="230" t="s">
        <v>270</v>
      </c>
      <c r="DQ330" s="230" t="s">
        <v>270</v>
      </c>
      <c r="DR330" s="230" t="s">
        <v>270</v>
      </c>
      <c r="DS330" s="230" t="s">
        <v>270</v>
      </c>
      <c r="DT330" s="230" t="s">
        <v>270</v>
      </c>
      <c r="DU330" s="230" t="s">
        <v>270</v>
      </c>
      <c r="DV330" s="230" t="s">
        <v>270</v>
      </c>
      <c r="DW330" s="230" t="s">
        <v>270</v>
      </c>
      <c r="DX330" s="230" t="s">
        <v>270</v>
      </c>
      <c r="DY330" s="230" t="s">
        <v>270</v>
      </c>
      <c r="DZ330" s="230" t="s">
        <v>270</v>
      </c>
      <c r="EA330" s="230" t="s">
        <v>270</v>
      </c>
      <c r="EB330" s="230" t="s">
        <v>270</v>
      </c>
      <c r="EC330" s="230" t="s">
        <v>270</v>
      </c>
      <c r="ED330" s="230" t="s">
        <v>270</v>
      </c>
      <c r="EE330" s="230" t="s">
        <v>270</v>
      </c>
      <c r="EF330" s="230" t="s">
        <v>270</v>
      </c>
      <c r="EG330" s="230" t="s">
        <v>270</v>
      </c>
      <c r="EH330" s="230" t="s">
        <v>270</v>
      </c>
      <c r="EI330" s="230" t="s">
        <v>270</v>
      </c>
      <c r="EJ330" s="230" t="s">
        <v>270</v>
      </c>
      <c r="EK330" s="230" t="s">
        <v>270</v>
      </c>
      <c r="EL330" s="230" t="s">
        <v>270</v>
      </c>
      <c r="EM330" s="230" t="s">
        <v>270</v>
      </c>
      <c r="EN330" s="230" t="s">
        <v>270</v>
      </c>
      <c r="EO330" s="230" t="s">
        <v>270</v>
      </c>
      <c r="EP330" s="230" t="s">
        <v>270</v>
      </c>
      <c r="EQ330" s="230" t="s">
        <v>270</v>
      </c>
      <c r="ER330" s="230" t="s">
        <v>270</v>
      </c>
      <c r="ES330" s="230" t="s">
        <v>354</v>
      </c>
      <c r="ET330" s="230" t="s">
        <v>368</v>
      </c>
      <c r="EU330" s="230" t="s">
        <v>358</v>
      </c>
      <c r="EV330" s="230" t="s">
        <v>369</v>
      </c>
      <c r="EW330" s="230" t="s">
        <v>343</v>
      </c>
      <c r="EX330" s="230" t="s">
        <v>270</v>
      </c>
      <c r="EY330" s="230" t="s">
        <v>270</v>
      </c>
      <c r="EZ330" s="230" t="s">
        <v>270</v>
      </c>
      <c r="FA330" s="230" t="s">
        <v>270</v>
      </c>
      <c r="FB330" s="230" t="s">
        <v>270</v>
      </c>
      <c r="FC330" s="230" t="s">
        <v>270</v>
      </c>
      <c r="FD330" s="230" t="s">
        <v>270</v>
      </c>
      <c r="FE330" s="230" t="s">
        <v>270</v>
      </c>
      <c r="FF330" s="230" t="s">
        <v>270</v>
      </c>
      <c r="FG330" s="230" t="s">
        <v>270</v>
      </c>
      <c r="FH330" s="230" t="s">
        <v>270</v>
      </c>
      <c r="FI330" s="230" t="s">
        <v>270</v>
      </c>
      <c r="FJ330" s="230" t="s">
        <v>270</v>
      </c>
      <c r="FK330" s="230" t="s">
        <v>270</v>
      </c>
      <c r="FL330" s="230" t="s">
        <v>270</v>
      </c>
      <c r="FM330" s="230" t="s">
        <v>270</v>
      </c>
      <c r="FN330" s="230" t="s">
        <v>270</v>
      </c>
      <c r="FO330" s="230" t="s">
        <v>270</v>
      </c>
      <c r="FP330" s="230" t="s">
        <v>270</v>
      </c>
      <c r="FQ330" s="230" t="s">
        <v>270</v>
      </c>
      <c r="FR330" s="230" t="s">
        <v>270</v>
      </c>
      <c r="FS330" s="230" t="s">
        <v>270</v>
      </c>
      <c r="FT330" s="230" t="s">
        <v>270</v>
      </c>
      <c r="FU330" s="230" t="s">
        <v>270</v>
      </c>
      <c r="FV330" s="230" t="s">
        <v>270</v>
      </c>
      <c r="FW330" s="230" t="s">
        <v>270</v>
      </c>
      <c r="FX330" s="230" t="s">
        <v>270</v>
      </c>
      <c r="FY330" s="230" t="s">
        <v>270</v>
      </c>
      <c r="FZ330" s="230" t="s">
        <v>270</v>
      </c>
      <c r="GA330" s="230" t="s">
        <v>270</v>
      </c>
      <c r="GB330" s="230" t="s">
        <v>270</v>
      </c>
      <c r="GC330" s="230" t="s">
        <v>270</v>
      </c>
      <c r="GD330" s="230" t="s">
        <v>270</v>
      </c>
      <c r="GE330" s="230" t="s">
        <v>270</v>
      </c>
      <c r="GF330" s="230" t="s">
        <v>270</v>
      </c>
      <c r="GG330" s="230" t="s">
        <v>270</v>
      </c>
      <c r="GH330" s="230" t="s">
        <v>270</v>
      </c>
      <c r="GI330" s="230" t="s">
        <v>270</v>
      </c>
      <c r="GJ330" s="230" t="s">
        <v>270</v>
      </c>
      <c r="GK330" s="230" t="s">
        <v>270</v>
      </c>
      <c r="GL330" s="230" t="s">
        <v>270</v>
      </c>
      <c r="GM330" s="230" t="s">
        <v>270</v>
      </c>
      <c r="GN330" s="230" t="s">
        <v>270</v>
      </c>
      <c r="GO330" s="230" t="s">
        <v>270</v>
      </c>
      <c r="GP330" s="228"/>
      <c r="GQ330" s="229" cm="1">
        <f t="array" ref="GQ330">IF(OR(N330:ER330='Annex.1　DeclarationDesired'!$F$30),ROW(),"")</f>
        <v>330</v>
      </c>
      <c r="GR330" s="229"/>
    </row>
    <row r="331" spans="1:200" s="230" customFormat="1" ht="20.65" customHeight="1">
      <c r="A331" s="242" t="s">
        <v>1575</v>
      </c>
      <c r="B331" s="241" t="s">
        <v>1563</v>
      </c>
      <c r="C331" s="235" t="s">
        <v>1564</v>
      </c>
      <c r="D331" s="235" t="s">
        <v>1565</v>
      </c>
      <c r="E331" s="235" t="s">
        <v>1576</v>
      </c>
      <c r="F331" s="235" t="s">
        <v>1577</v>
      </c>
      <c r="G331" s="235" t="s">
        <v>1568</v>
      </c>
      <c r="H331" s="235" t="s">
        <v>265</v>
      </c>
      <c r="I331" s="235" t="s">
        <v>1569</v>
      </c>
      <c r="J331" s="235" t="s">
        <v>265</v>
      </c>
      <c r="K331" s="235" t="s">
        <v>1570</v>
      </c>
      <c r="L331" s="235" t="s">
        <v>268</v>
      </c>
      <c r="M331" s="230" t="s">
        <v>269</v>
      </c>
      <c r="N331" s="230">
        <v>33010</v>
      </c>
      <c r="O331" s="230">
        <v>37020</v>
      </c>
      <c r="P331" s="230">
        <v>37030</v>
      </c>
      <c r="Q331" s="230">
        <v>38040</v>
      </c>
      <c r="R331" s="230">
        <v>47010</v>
      </c>
      <c r="S331" s="230">
        <v>47050</v>
      </c>
      <c r="BH331" s="230" t="s">
        <v>270</v>
      </c>
      <c r="BI331" s="230" t="s">
        <v>270</v>
      </c>
      <c r="BJ331" s="230" t="s">
        <v>270</v>
      </c>
      <c r="BK331" s="230" t="s">
        <v>270</v>
      </c>
      <c r="BL331" s="230" t="s">
        <v>270</v>
      </c>
      <c r="BM331" s="230" t="s">
        <v>270</v>
      </c>
      <c r="BN331" s="230" t="s">
        <v>270</v>
      </c>
      <c r="BO331" s="230" t="s">
        <v>270</v>
      </c>
      <c r="BP331" s="230" t="s">
        <v>270</v>
      </c>
      <c r="BQ331" s="230" t="s">
        <v>270</v>
      </c>
      <c r="BR331" s="230" t="s">
        <v>270</v>
      </c>
      <c r="BS331" s="230" t="s">
        <v>270</v>
      </c>
      <c r="BT331" s="230" t="s">
        <v>270</v>
      </c>
      <c r="BU331" s="230" t="s">
        <v>270</v>
      </c>
      <c r="BV331" s="230" t="s">
        <v>270</v>
      </c>
      <c r="BW331" s="230" t="s">
        <v>270</v>
      </c>
      <c r="BX331" s="230" t="s">
        <v>270</v>
      </c>
      <c r="BY331" s="230" t="s">
        <v>270</v>
      </c>
      <c r="BZ331" s="230" t="s">
        <v>270</v>
      </c>
      <c r="CA331" s="230" t="s">
        <v>270</v>
      </c>
      <c r="CB331" s="230" t="s">
        <v>270</v>
      </c>
      <c r="CC331" s="230" t="s">
        <v>270</v>
      </c>
      <c r="CD331" s="230" t="s">
        <v>270</v>
      </c>
      <c r="CE331" s="230" t="s">
        <v>270</v>
      </c>
      <c r="CF331" s="230" t="s">
        <v>270</v>
      </c>
      <c r="CG331" s="230" t="s">
        <v>270</v>
      </c>
      <c r="CH331" s="230" t="s">
        <v>270</v>
      </c>
      <c r="CI331" s="230" t="s">
        <v>270</v>
      </c>
      <c r="CJ331" s="230" t="s">
        <v>270</v>
      </c>
      <c r="CK331" s="230" t="s">
        <v>270</v>
      </c>
      <c r="CL331" s="230" t="s">
        <v>270</v>
      </c>
      <c r="CM331" s="230" t="s">
        <v>270</v>
      </c>
      <c r="CN331" s="230" t="s">
        <v>270</v>
      </c>
      <c r="CO331" s="230" t="s">
        <v>270</v>
      </c>
      <c r="CP331" s="230" t="s">
        <v>270</v>
      </c>
      <c r="CQ331" s="230" t="s">
        <v>270</v>
      </c>
      <c r="CR331" s="230" t="s">
        <v>270</v>
      </c>
      <c r="CS331" s="230" t="s">
        <v>270</v>
      </c>
      <c r="CT331" s="230" t="s">
        <v>270</v>
      </c>
      <c r="CU331" s="230" t="s">
        <v>270</v>
      </c>
      <c r="CV331" s="230" t="s">
        <v>270</v>
      </c>
      <c r="CW331" s="230" t="s">
        <v>270</v>
      </c>
      <c r="CX331" s="230" t="s">
        <v>270</v>
      </c>
      <c r="CY331" s="230" t="s">
        <v>270</v>
      </c>
      <c r="CZ331" s="230" t="s">
        <v>270</v>
      </c>
      <c r="DA331" s="230" t="s">
        <v>270</v>
      </c>
      <c r="DB331" s="230" t="s">
        <v>270</v>
      </c>
      <c r="DC331" s="230" t="s">
        <v>270</v>
      </c>
      <c r="DD331" s="230" t="s">
        <v>270</v>
      </c>
      <c r="DE331" s="230" t="s">
        <v>270</v>
      </c>
      <c r="DF331" s="230" t="s">
        <v>270</v>
      </c>
      <c r="DG331" s="230" t="s">
        <v>270</v>
      </c>
      <c r="DH331" s="230" t="s">
        <v>270</v>
      </c>
      <c r="DI331" s="230" t="s">
        <v>270</v>
      </c>
      <c r="DJ331" s="230" t="s">
        <v>270</v>
      </c>
      <c r="DK331" s="230" t="s">
        <v>270</v>
      </c>
      <c r="DL331" s="230" t="s">
        <v>270</v>
      </c>
      <c r="DM331" s="230" t="s">
        <v>270</v>
      </c>
      <c r="DN331" s="230" t="s">
        <v>270</v>
      </c>
      <c r="DO331" s="230" t="s">
        <v>270</v>
      </c>
      <c r="DP331" s="230" t="s">
        <v>270</v>
      </c>
      <c r="DQ331" s="230" t="s">
        <v>270</v>
      </c>
      <c r="DR331" s="230" t="s">
        <v>270</v>
      </c>
      <c r="DS331" s="230" t="s">
        <v>270</v>
      </c>
      <c r="DT331" s="230" t="s">
        <v>270</v>
      </c>
      <c r="DU331" s="230" t="s">
        <v>270</v>
      </c>
      <c r="DV331" s="230" t="s">
        <v>270</v>
      </c>
      <c r="DW331" s="230" t="s">
        <v>270</v>
      </c>
      <c r="DX331" s="230" t="s">
        <v>270</v>
      </c>
      <c r="DY331" s="230" t="s">
        <v>270</v>
      </c>
      <c r="DZ331" s="230" t="s">
        <v>270</v>
      </c>
      <c r="EA331" s="230" t="s">
        <v>270</v>
      </c>
      <c r="EB331" s="230" t="s">
        <v>270</v>
      </c>
      <c r="EC331" s="230" t="s">
        <v>270</v>
      </c>
      <c r="ED331" s="230" t="s">
        <v>270</v>
      </c>
      <c r="EE331" s="230" t="s">
        <v>270</v>
      </c>
      <c r="EF331" s="230" t="s">
        <v>270</v>
      </c>
      <c r="EG331" s="230" t="s">
        <v>270</v>
      </c>
      <c r="EH331" s="230" t="s">
        <v>270</v>
      </c>
      <c r="EI331" s="230" t="s">
        <v>270</v>
      </c>
      <c r="EJ331" s="230" t="s">
        <v>270</v>
      </c>
      <c r="EK331" s="230" t="s">
        <v>270</v>
      </c>
      <c r="EL331" s="230" t="s">
        <v>270</v>
      </c>
      <c r="EM331" s="230" t="s">
        <v>270</v>
      </c>
      <c r="EN331" s="230" t="s">
        <v>270</v>
      </c>
      <c r="EO331" s="230" t="s">
        <v>270</v>
      </c>
      <c r="EP331" s="230" t="s">
        <v>270</v>
      </c>
      <c r="EQ331" s="230" t="s">
        <v>270</v>
      </c>
      <c r="ER331" s="230" t="s">
        <v>270</v>
      </c>
      <c r="ES331" s="230" t="s">
        <v>328</v>
      </c>
      <c r="ET331" s="230" t="s">
        <v>323</v>
      </c>
      <c r="EU331" s="230" t="s">
        <v>484</v>
      </c>
      <c r="EV331" s="230" t="s">
        <v>621</v>
      </c>
      <c r="EW331" s="230" t="s">
        <v>508</v>
      </c>
      <c r="EX331" s="230" t="s">
        <v>270</v>
      </c>
      <c r="EY331" s="230" t="s">
        <v>270</v>
      </c>
      <c r="EZ331" s="230" t="s">
        <v>270</v>
      </c>
      <c r="FA331" s="230" t="s">
        <v>270</v>
      </c>
      <c r="FB331" s="230" t="s">
        <v>270</v>
      </c>
      <c r="FC331" s="230" t="s">
        <v>270</v>
      </c>
      <c r="FD331" s="230" t="s">
        <v>270</v>
      </c>
      <c r="FE331" s="230" t="s">
        <v>270</v>
      </c>
      <c r="FF331" s="230" t="s">
        <v>270</v>
      </c>
      <c r="FG331" s="230" t="s">
        <v>270</v>
      </c>
      <c r="FH331" s="230" t="s">
        <v>270</v>
      </c>
      <c r="FI331" s="230" t="s">
        <v>270</v>
      </c>
      <c r="FJ331" s="230" t="s">
        <v>270</v>
      </c>
      <c r="FK331" s="230" t="s">
        <v>270</v>
      </c>
      <c r="FL331" s="230" t="s">
        <v>270</v>
      </c>
      <c r="FM331" s="230" t="s">
        <v>270</v>
      </c>
      <c r="FN331" s="230" t="s">
        <v>270</v>
      </c>
      <c r="FO331" s="230" t="s">
        <v>270</v>
      </c>
      <c r="FP331" s="230" t="s">
        <v>270</v>
      </c>
      <c r="FQ331" s="230" t="s">
        <v>270</v>
      </c>
      <c r="FR331" s="230" t="s">
        <v>270</v>
      </c>
      <c r="FS331" s="230" t="s">
        <v>270</v>
      </c>
      <c r="FT331" s="230" t="s">
        <v>270</v>
      </c>
      <c r="FU331" s="230" t="s">
        <v>270</v>
      </c>
      <c r="FV331" s="230" t="s">
        <v>270</v>
      </c>
      <c r="FW331" s="230" t="s">
        <v>270</v>
      </c>
      <c r="FX331" s="230" t="s">
        <v>270</v>
      </c>
      <c r="FY331" s="230" t="s">
        <v>270</v>
      </c>
      <c r="FZ331" s="230" t="s">
        <v>270</v>
      </c>
      <c r="GA331" s="230" t="s">
        <v>270</v>
      </c>
      <c r="GB331" s="230" t="s">
        <v>270</v>
      </c>
      <c r="GC331" s="230" t="s">
        <v>270</v>
      </c>
      <c r="GD331" s="230" t="s">
        <v>270</v>
      </c>
      <c r="GE331" s="230" t="s">
        <v>270</v>
      </c>
      <c r="GF331" s="230" t="s">
        <v>270</v>
      </c>
      <c r="GG331" s="230" t="s">
        <v>270</v>
      </c>
      <c r="GH331" s="230" t="s">
        <v>270</v>
      </c>
      <c r="GI331" s="230" t="s">
        <v>270</v>
      </c>
      <c r="GJ331" s="230" t="s">
        <v>270</v>
      </c>
      <c r="GK331" s="230" t="s">
        <v>270</v>
      </c>
      <c r="GL331" s="230" t="s">
        <v>270</v>
      </c>
      <c r="GM331" s="230" t="s">
        <v>270</v>
      </c>
      <c r="GN331" s="230" t="s">
        <v>270</v>
      </c>
      <c r="GO331" s="230" t="s">
        <v>270</v>
      </c>
      <c r="GP331" s="228"/>
      <c r="GQ331" s="229" cm="1">
        <f t="array" ref="GQ331">IF(OR(N331:ER331='Annex.1　DeclarationDesired'!$F$30),ROW(),"")</f>
        <v>331</v>
      </c>
      <c r="GR331" s="229"/>
    </row>
    <row r="332" spans="1:200" s="230" customFormat="1" ht="20.65" customHeight="1">
      <c r="A332" s="242" t="s">
        <v>1578</v>
      </c>
      <c r="B332" s="241" t="s">
        <v>1563</v>
      </c>
      <c r="C332" s="235" t="s">
        <v>1564</v>
      </c>
      <c r="D332" s="235" t="s">
        <v>1572</v>
      </c>
      <c r="E332" s="235" t="s">
        <v>1579</v>
      </c>
      <c r="F332" s="235" t="s">
        <v>1580</v>
      </c>
      <c r="G332" s="235" t="s">
        <v>1568</v>
      </c>
      <c r="H332" s="235" t="s">
        <v>315</v>
      </c>
      <c r="I332" s="235" t="s">
        <v>1569</v>
      </c>
      <c r="J332" s="235" t="s">
        <v>315</v>
      </c>
      <c r="K332" s="235" t="s">
        <v>1570</v>
      </c>
      <c r="L332" s="235" t="s">
        <v>268</v>
      </c>
      <c r="M332" s="230" t="s">
        <v>269</v>
      </c>
      <c r="N332" s="230">
        <v>22020</v>
      </c>
      <c r="O332" s="230">
        <v>22030</v>
      </c>
      <c r="P332" s="230">
        <v>25030</v>
      </c>
      <c r="BH332" s="230" t="s">
        <v>270</v>
      </c>
      <c r="BI332" s="230" t="s">
        <v>270</v>
      </c>
      <c r="BJ332" s="230" t="s">
        <v>270</v>
      </c>
      <c r="BK332" s="230" t="s">
        <v>270</v>
      </c>
      <c r="BL332" s="230" t="s">
        <v>270</v>
      </c>
      <c r="BM332" s="230" t="s">
        <v>270</v>
      </c>
      <c r="BN332" s="230" t="s">
        <v>270</v>
      </c>
      <c r="BO332" s="230" t="s">
        <v>270</v>
      </c>
      <c r="BP332" s="230" t="s">
        <v>270</v>
      </c>
      <c r="BQ332" s="230" t="s">
        <v>270</v>
      </c>
      <c r="BR332" s="230" t="s">
        <v>270</v>
      </c>
      <c r="BS332" s="230" t="s">
        <v>270</v>
      </c>
      <c r="BT332" s="230" t="s">
        <v>270</v>
      </c>
      <c r="BU332" s="230" t="s">
        <v>270</v>
      </c>
      <c r="BV332" s="230" t="s">
        <v>270</v>
      </c>
      <c r="BW332" s="230" t="s">
        <v>270</v>
      </c>
      <c r="BX332" s="230" t="s">
        <v>270</v>
      </c>
      <c r="BY332" s="230" t="s">
        <v>270</v>
      </c>
      <c r="BZ332" s="230" t="s">
        <v>270</v>
      </c>
      <c r="CA332" s="230" t="s">
        <v>270</v>
      </c>
      <c r="CB332" s="230" t="s">
        <v>270</v>
      </c>
      <c r="CC332" s="230" t="s">
        <v>270</v>
      </c>
      <c r="CD332" s="230" t="s">
        <v>270</v>
      </c>
      <c r="CE332" s="230" t="s">
        <v>270</v>
      </c>
      <c r="CF332" s="230" t="s">
        <v>270</v>
      </c>
      <c r="CG332" s="230" t="s">
        <v>270</v>
      </c>
      <c r="CH332" s="230" t="s">
        <v>270</v>
      </c>
      <c r="CI332" s="230" t="s">
        <v>270</v>
      </c>
      <c r="CJ332" s="230" t="s">
        <v>270</v>
      </c>
      <c r="CK332" s="230" t="s">
        <v>270</v>
      </c>
      <c r="CL332" s="230" t="s">
        <v>270</v>
      </c>
      <c r="CM332" s="230" t="s">
        <v>270</v>
      </c>
      <c r="CN332" s="230" t="s">
        <v>270</v>
      </c>
      <c r="CO332" s="230" t="s">
        <v>270</v>
      </c>
      <c r="CP332" s="230" t="s">
        <v>270</v>
      </c>
      <c r="CQ332" s="230" t="s">
        <v>270</v>
      </c>
      <c r="CR332" s="230" t="s">
        <v>270</v>
      </c>
      <c r="CS332" s="230" t="s">
        <v>270</v>
      </c>
      <c r="CT332" s="230" t="s">
        <v>270</v>
      </c>
      <c r="CU332" s="230" t="s">
        <v>270</v>
      </c>
      <c r="CV332" s="230" t="s">
        <v>270</v>
      </c>
      <c r="CW332" s="230" t="s">
        <v>270</v>
      </c>
      <c r="CX332" s="230" t="s">
        <v>270</v>
      </c>
      <c r="CY332" s="230" t="s">
        <v>270</v>
      </c>
      <c r="CZ332" s="230" t="s">
        <v>270</v>
      </c>
      <c r="DA332" s="230" t="s">
        <v>270</v>
      </c>
      <c r="DB332" s="230" t="s">
        <v>270</v>
      </c>
      <c r="DC332" s="230" t="s">
        <v>270</v>
      </c>
      <c r="DD332" s="230" t="s">
        <v>270</v>
      </c>
      <c r="DE332" s="230" t="s">
        <v>270</v>
      </c>
      <c r="DF332" s="230" t="s">
        <v>270</v>
      </c>
      <c r="DG332" s="230" t="s">
        <v>270</v>
      </c>
      <c r="DH332" s="230" t="s">
        <v>270</v>
      </c>
      <c r="DI332" s="230" t="s">
        <v>270</v>
      </c>
      <c r="DJ332" s="230" t="s">
        <v>270</v>
      </c>
      <c r="DK332" s="230" t="s">
        <v>270</v>
      </c>
      <c r="DL332" s="230" t="s">
        <v>270</v>
      </c>
      <c r="DM332" s="230" t="s">
        <v>270</v>
      </c>
      <c r="DN332" s="230" t="s">
        <v>270</v>
      </c>
      <c r="DO332" s="230" t="s">
        <v>270</v>
      </c>
      <c r="DP332" s="230" t="s">
        <v>270</v>
      </c>
      <c r="DQ332" s="230" t="s">
        <v>270</v>
      </c>
      <c r="DR332" s="230" t="s">
        <v>270</v>
      </c>
      <c r="DS332" s="230" t="s">
        <v>270</v>
      </c>
      <c r="DT332" s="230" t="s">
        <v>270</v>
      </c>
      <c r="DU332" s="230" t="s">
        <v>270</v>
      </c>
      <c r="DV332" s="230" t="s">
        <v>270</v>
      </c>
      <c r="DW332" s="230" t="s">
        <v>270</v>
      </c>
      <c r="DX332" s="230" t="s">
        <v>270</v>
      </c>
      <c r="DY332" s="230" t="s">
        <v>270</v>
      </c>
      <c r="DZ332" s="230" t="s">
        <v>270</v>
      </c>
      <c r="EA332" s="230" t="s">
        <v>270</v>
      </c>
      <c r="EB332" s="230" t="s">
        <v>270</v>
      </c>
      <c r="EC332" s="230" t="s">
        <v>270</v>
      </c>
      <c r="ED332" s="230" t="s">
        <v>270</v>
      </c>
      <c r="EE332" s="230" t="s">
        <v>270</v>
      </c>
      <c r="EF332" s="230" t="s">
        <v>270</v>
      </c>
      <c r="EG332" s="230" t="s">
        <v>270</v>
      </c>
      <c r="EH332" s="230" t="s">
        <v>270</v>
      </c>
      <c r="EI332" s="230" t="s">
        <v>270</v>
      </c>
      <c r="EJ332" s="230" t="s">
        <v>270</v>
      </c>
      <c r="EK332" s="230" t="s">
        <v>270</v>
      </c>
      <c r="EL332" s="230" t="s">
        <v>270</v>
      </c>
      <c r="EM332" s="230" t="s">
        <v>270</v>
      </c>
      <c r="EN332" s="230" t="s">
        <v>270</v>
      </c>
      <c r="EO332" s="230" t="s">
        <v>270</v>
      </c>
      <c r="EP332" s="230" t="s">
        <v>270</v>
      </c>
      <c r="EQ332" s="230" t="s">
        <v>270</v>
      </c>
      <c r="ER332" s="230" t="s">
        <v>270</v>
      </c>
      <c r="ES332" s="230" t="s">
        <v>354</v>
      </c>
      <c r="ET332" s="230" t="s">
        <v>355</v>
      </c>
      <c r="EU332" s="230" t="s">
        <v>270</v>
      </c>
      <c r="EV332" s="230" t="s">
        <v>270</v>
      </c>
      <c r="EW332" s="230" t="s">
        <v>270</v>
      </c>
      <c r="EX332" s="230" t="s">
        <v>270</v>
      </c>
      <c r="EY332" s="230" t="s">
        <v>270</v>
      </c>
      <c r="EZ332" s="230" t="s">
        <v>270</v>
      </c>
      <c r="FA332" s="230" t="s">
        <v>270</v>
      </c>
      <c r="FB332" s="230" t="s">
        <v>270</v>
      </c>
      <c r="FC332" s="230" t="s">
        <v>270</v>
      </c>
      <c r="FD332" s="230" t="s">
        <v>270</v>
      </c>
      <c r="FE332" s="230" t="s">
        <v>270</v>
      </c>
      <c r="FF332" s="230" t="s">
        <v>270</v>
      </c>
      <c r="FG332" s="230" t="s">
        <v>270</v>
      </c>
      <c r="FH332" s="230" t="s">
        <v>270</v>
      </c>
      <c r="FI332" s="230" t="s">
        <v>270</v>
      </c>
      <c r="FJ332" s="230" t="s">
        <v>270</v>
      </c>
      <c r="FK332" s="230" t="s">
        <v>270</v>
      </c>
      <c r="FL332" s="230" t="s">
        <v>270</v>
      </c>
      <c r="FM332" s="230" t="s">
        <v>270</v>
      </c>
      <c r="FN332" s="230" t="s">
        <v>270</v>
      </c>
      <c r="FO332" s="230" t="s">
        <v>270</v>
      </c>
      <c r="FP332" s="230" t="s">
        <v>270</v>
      </c>
      <c r="FQ332" s="230" t="s">
        <v>270</v>
      </c>
      <c r="FR332" s="230" t="s">
        <v>270</v>
      </c>
      <c r="FS332" s="230" t="s">
        <v>270</v>
      </c>
      <c r="FT332" s="230" t="s">
        <v>270</v>
      </c>
      <c r="FU332" s="230" t="s">
        <v>270</v>
      </c>
      <c r="FV332" s="230" t="s">
        <v>270</v>
      </c>
      <c r="FW332" s="230" t="s">
        <v>270</v>
      </c>
      <c r="FX332" s="230" t="s">
        <v>270</v>
      </c>
      <c r="FY332" s="230" t="s">
        <v>270</v>
      </c>
      <c r="FZ332" s="230" t="s">
        <v>270</v>
      </c>
      <c r="GA332" s="230" t="s">
        <v>270</v>
      </c>
      <c r="GB332" s="230" t="s">
        <v>270</v>
      </c>
      <c r="GC332" s="230" t="s">
        <v>270</v>
      </c>
      <c r="GD332" s="230" t="s">
        <v>270</v>
      </c>
      <c r="GE332" s="230" t="s">
        <v>270</v>
      </c>
      <c r="GF332" s="230" t="s">
        <v>270</v>
      </c>
      <c r="GG332" s="230" t="s">
        <v>270</v>
      </c>
      <c r="GH332" s="230" t="s">
        <v>270</v>
      </c>
      <c r="GI332" s="230" t="s">
        <v>270</v>
      </c>
      <c r="GJ332" s="230" t="s">
        <v>270</v>
      </c>
      <c r="GK332" s="230" t="s">
        <v>270</v>
      </c>
      <c r="GL332" s="230" t="s">
        <v>270</v>
      </c>
      <c r="GM332" s="230" t="s">
        <v>270</v>
      </c>
      <c r="GN332" s="230" t="s">
        <v>270</v>
      </c>
      <c r="GO332" s="230" t="s">
        <v>270</v>
      </c>
      <c r="GP332" s="228"/>
      <c r="GQ332" s="229" cm="1">
        <f t="array" ref="GQ332">IF(OR(N332:ER332='Annex.1　DeclarationDesired'!$F$30),ROW(),"")</f>
        <v>332</v>
      </c>
      <c r="GR332" s="229"/>
    </row>
    <row r="333" spans="1:200" s="230" customFormat="1" ht="20.65" customHeight="1">
      <c r="A333" s="242" t="s">
        <v>1581</v>
      </c>
      <c r="B333" s="241" t="s">
        <v>1563</v>
      </c>
      <c r="C333" s="235" t="s">
        <v>1564</v>
      </c>
      <c r="D333" s="235" t="s">
        <v>1565</v>
      </c>
      <c r="E333" s="235" t="s">
        <v>1582</v>
      </c>
      <c r="F333" s="235" t="s">
        <v>1583</v>
      </c>
      <c r="G333" s="235" t="s">
        <v>1568</v>
      </c>
      <c r="H333" s="235" t="s">
        <v>315</v>
      </c>
      <c r="I333" s="235" t="s">
        <v>1569</v>
      </c>
      <c r="J333" s="235" t="s">
        <v>315</v>
      </c>
      <c r="K333" s="235" t="s">
        <v>1570</v>
      </c>
      <c r="L333" s="235" t="s">
        <v>268</v>
      </c>
      <c r="M333" s="230" t="s">
        <v>269</v>
      </c>
      <c r="N333" s="230">
        <v>38050</v>
      </c>
      <c r="O333" s="230">
        <v>39020</v>
      </c>
      <c r="P333" s="230">
        <v>39030</v>
      </c>
      <c r="BH333" s="230" t="s">
        <v>270</v>
      </c>
      <c r="BI333" s="230" t="s">
        <v>270</v>
      </c>
      <c r="BJ333" s="230" t="s">
        <v>270</v>
      </c>
      <c r="BK333" s="230" t="s">
        <v>270</v>
      </c>
      <c r="BL333" s="230" t="s">
        <v>270</v>
      </c>
      <c r="BM333" s="230" t="s">
        <v>270</v>
      </c>
      <c r="BN333" s="230" t="s">
        <v>270</v>
      </c>
      <c r="BO333" s="230" t="s">
        <v>270</v>
      </c>
      <c r="BP333" s="230" t="s">
        <v>270</v>
      </c>
      <c r="BQ333" s="230" t="s">
        <v>270</v>
      </c>
      <c r="BR333" s="230" t="s">
        <v>270</v>
      </c>
      <c r="BS333" s="230" t="s">
        <v>270</v>
      </c>
      <c r="BT333" s="230" t="s">
        <v>270</v>
      </c>
      <c r="BU333" s="230" t="s">
        <v>270</v>
      </c>
      <c r="BV333" s="230" t="s">
        <v>270</v>
      </c>
      <c r="BW333" s="230" t="s">
        <v>270</v>
      </c>
      <c r="BX333" s="230" t="s">
        <v>270</v>
      </c>
      <c r="BY333" s="230" t="s">
        <v>270</v>
      </c>
      <c r="BZ333" s="230" t="s">
        <v>270</v>
      </c>
      <c r="CA333" s="230" t="s">
        <v>270</v>
      </c>
      <c r="CB333" s="230" t="s">
        <v>270</v>
      </c>
      <c r="CC333" s="230" t="s">
        <v>270</v>
      </c>
      <c r="CD333" s="230" t="s">
        <v>270</v>
      </c>
      <c r="CE333" s="230" t="s">
        <v>270</v>
      </c>
      <c r="CF333" s="230" t="s">
        <v>270</v>
      </c>
      <c r="CG333" s="230" t="s">
        <v>270</v>
      </c>
      <c r="CH333" s="230" t="s">
        <v>270</v>
      </c>
      <c r="CI333" s="230" t="s">
        <v>270</v>
      </c>
      <c r="CJ333" s="230" t="s">
        <v>270</v>
      </c>
      <c r="CK333" s="230" t="s">
        <v>270</v>
      </c>
      <c r="CL333" s="230" t="s">
        <v>270</v>
      </c>
      <c r="CM333" s="230" t="s">
        <v>270</v>
      </c>
      <c r="CN333" s="230" t="s">
        <v>270</v>
      </c>
      <c r="CO333" s="230" t="s">
        <v>270</v>
      </c>
      <c r="CP333" s="230" t="s">
        <v>270</v>
      </c>
      <c r="CQ333" s="230" t="s">
        <v>270</v>
      </c>
      <c r="CR333" s="230" t="s">
        <v>270</v>
      </c>
      <c r="CS333" s="230" t="s">
        <v>270</v>
      </c>
      <c r="CT333" s="230" t="s">
        <v>270</v>
      </c>
      <c r="CU333" s="230" t="s">
        <v>270</v>
      </c>
      <c r="CV333" s="230" t="s">
        <v>270</v>
      </c>
      <c r="CW333" s="230" t="s">
        <v>270</v>
      </c>
      <c r="CX333" s="230" t="s">
        <v>270</v>
      </c>
      <c r="CY333" s="230" t="s">
        <v>270</v>
      </c>
      <c r="CZ333" s="230" t="s">
        <v>270</v>
      </c>
      <c r="DA333" s="230" t="s">
        <v>270</v>
      </c>
      <c r="DB333" s="230" t="s">
        <v>270</v>
      </c>
      <c r="DC333" s="230" t="s">
        <v>270</v>
      </c>
      <c r="DD333" s="230" t="s">
        <v>270</v>
      </c>
      <c r="DE333" s="230" t="s">
        <v>270</v>
      </c>
      <c r="DF333" s="230" t="s">
        <v>270</v>
      </c>
      <c r="DG333" s="230" t="s">
        <v>270</v>
      </c>
      <c r="DH333" s="230" t="s">
        <v>270</v>
      </c>
      <c r="DI333" s="230" t="s">
        <v>270</v>
      </c>
      <c r="DJ333" s="230" t="s">
        <v>270</v>
      </c>
      <c r="DK333" s="230" t="s">
        <v>270</v>
      </c>
      <c r="DL333" s="230" t="s">
        <v>270</v>
      </c>
      <c r="DM333" s="230" t="s">
        <v>270</v>
      </c>
      <c r="DN333" s="230" t="s">
        <v>270</v>
      </c>
      <c r="DO333" s="230" t="s">
        <v>270</v>
      </c>
      <c r="DP333" s="230" t="s">
        <v>270</v>
      </c>
      <c r="DQ333" s="230" t="s">
        <v>270</v>
      </c>
      <c r="DR333" s="230" t="s">
        <v>270</v>
      </c>
      <c r="DS333" s="230" t="s">
        <v>270</v>
      </c>
      <c r="DT333" s="230" t="s">
        <v>270</v>
      </c>
      <c r="DU333" s="230" t="s">
        <v>270</v>
      </c>
      <c r="DV333" s="230" t="s">
        <v>270</v>
      </c>
      <c r="DW333" s="230" t="s">
        <v>270</v>
      </c>
      <c r="DX333" s="230" t="s">
        <v>270</v>
      </c>
      <c r="DY333" s="230" t="s">
        <v>270</v>
      </c>
      <c r="DZ333" s="230" t="s">
        <v>270</v>
      </c>
      <c r="EA333" s="230" t="s">
        <v>270</v>
      </c>
      <c r="EB333" s="230" t="s">
        <v>270</v>
      </c>
      <c r="EC333" s="230" t="s">
        <v>270</v>
      </c>
      <c r="ED333" s="230" t="s">
        <v>270</v>
      </c>
      <c r="EE333" s="230" t="s">
        <v>270</v>
      </c>
      <c r="EF333" s="230" t="s">
        <v>270</v>
      </c>
      <c r="EG333" s="230" t="s">
        <v>270</v>
      </c>
      <c r="EH333" s="230" t="s">
        <v>270</v>
      </c>
      <c r="EI333" s="230" t="s">
        <v>270</v>
      </c>
      <c r="EJ333" s="230" t="s">
        <v>270</v>
      </c>
      <c r="EK333" s="230" t="s">
        <v>270</v>
      </c>
      <c r="EL333" s="230" t="s">
        <v>270</v>
      </c>
      <c r="EM333" s="230" t="s">
        <v>270</v>
      </c>
      <c r="EN333" s="230" t="s">
        <v>270</v>
      </c>
      <c r="EO333" s="230" t="s">
        <v>270</v>
      </c>
      <c r="EP333" s="230" t="s">
        <v>270</v>
      </c>
      <c r="EQ333" s="230" t="s">
        <v>270</v>
      </c>
      <c r="ER333" s="230" t="s">
        <v>270</v>
      </c>
      <c r="ES333" s="230" t="s">
        <v>328</v>
      </c>
      <c r="ET333" s="230" t="s">
        <v>323</v>
      </c>
      <c r="EU333" s="230" t="s">
        <v>270</v>
      </c>
      <c r="EV333" s="230" t="s">
        <v>270</v>
      </c>
      <c r="EW333" s="230" t="s">
        <v>270</v>
      </c>
      <c r="EX333" s="230" t="s">
        <v>270</v>
      </c>
      <c r="EY333" s="230" t="s">
        <v>270</v>
      </c>
      <c r="EZ333" s="230" t="s">
        <v>270</v>
      </c>
      <c r="FA333" s="230" t="s">
        <v>270</v>
      </c>
      <c r="FB333" s="230" t="s">
        <v>270</v>
      </c>
      <c r="FC333" s="230" t="s">
        <v>270</v>
      </c>
      <c r="FD333" s="230" t="s">
        <v>270</v>
      </c>
      <c r="FE333" s="230" t="s">
        <v>270</v>
      </c>
      <c r="FF333" s="230" t="s">
        <v>270</v>
      </c>
      <c r="FG333" s="230" t="s">
        <v>270</v>
      </c>
      <c r="FH333" s="230" t="s">
        <v>270</v>
      </c>
      <c r="FI333" s="230" t="s">
        <v>270</v>
      </c>
      <c r="FJ333" s="230" t="s">
        <v>270</v>
      </c>
      <c r="FK333" s="230" t="s">
        <v>270</v>
      </c>
      <c r="FL333" s="230" t="s">
        <v>270</v>
      </c>
      <c r="FM333" s="230" t="s">
        <v>270</v>
      </c>
      <c r="FN333" s="230" t="s">
        <v>270</v>
      </c>
      <c r="FO333" s="230" t="s">
        <v>270</v>
      </c>
      <c r="FP333" s="230" t="s">
        <v>270</v>
      </c>
      <c r="FQ333" s="230" t="s">
        <v>270</v>
      </c>
      <c r="FR333" s="230" t="s">
        <v>270</v>
      </c>
      <c r="FS333" s="230" t="s">
        <v>270</v>
      </c>
      <c r="FT333" s="230" t="s">
        <v>270</v>
      </c>
      <c r="FU333" s="230" t="s">
        <v>270</v>
      </c>
      <c r="FV333" s="230" t="s">
        <v>270</v>
      </c>
      <c r="FW333" s="230" t="s">
        <v>270</v>
      </c>
      <c r="FX333" s="230" t="s">
        <v>270</v>
      </c>
      <c r="FY333" s="230" t="s">
        <v>270</v>
      </c>
      <c r="FZ333" s="230" t="s">
        <v>270</v>
      </c>
      <c r="GA333" s="230" t="s">
        <v>270</v>
      </c>
      <c r="GB333" s="230" t="s">
        <v>270</v>
      </c>
      <c r="GC333" s="230" t="s">
        <v>270</v>
      </c>
      <c r="GD333" s="230" t="s">
        <v>270</v>
      </c>
      <c r="GE333" s="230" t="s">
        <v>270</v>
      </c>
      <c r="GF333" s="230" t="s">
        <v>270</v>
      </c>
      <c r="GG333" s="230" t="s">
        <v>270</v>
      </c>
      <c r="GH333" s="230" t="s">
        <v>270</v>
      </c>
      <c r="GI333" s="230" t="s">
        <v>270</v>
      </c>
      <c r="GJ333" s="230" t="s">
        <v>270</v>
      </c>
      <c r="GK333" s="230" t="s">
        <v>270</v>
      </c>
      <c r="GL333" s="230" t="s">
        <v>270</v>
      </c>
      <c r="GM333" s="230" t="s">
        <v>270</v>
      </c>
      <c r="GN333" s="230" t="s">
        <v>270</v>
      </c>
      <c r="GO333" s="230" t="s">
        <v>270</v>
      </c>
      <c r="GP333" s="228"/>
      <c r="GQ333" s="229" cm="1">
        <f t="array" ref="GQ333">IF(OR(N333:ER333='Annex.1　DeclarationDesired'!$F$30),ROW(),"")</f>
        <v>333</v>
      </c>
      <c r="GR333" s="229"/>
    </row>
    <row r="334" spans="1:200" s="230" customFormat="1" ht="20.65" customHeight="1">
      <c r="A334" s="242" t="s">
        <v>1584</v>
      </c>
      <c r="B334" s="241" t="s">
        <v>1563</v>
      </c>
      <c r="C334" s="235" t="s">
        <v>1564</v>
      </c>
      <c r="D334" s="235" t="s">
        <v>1585</v>
      </c>
      <c r="E334" s="235" t="s">
        <v>1586</v>
      </c>
      <c r="F334" s="235" t="s">
        <v>1587</v>
      </c>
      <c r="G334" s="235" t="s">
        <v>1568</v>
      </c>
      <c r="H334" s="235" t="s">
        <v>315</v>
      </c>
      <c r="I334" s="235" t="s">
        <v>1569</v>
      </c>
      <c r="J334" s="235" t="s">
        <v>315</v>
      </c>
      <c r="K334" s="235" t="s">
        <v>1570</v>
      </c>
      <c r="L334" s="235" t="s">
        <v>268</v>
      </c>
      <c r="M334" s="230" t="s">
        <v>269</v>
      </c>
      <c r="N334" s="230">
        <v>39020</v>
      </c>
      <c r="O334" s="230">
        <v>39040</v>
      </c>
      <c r="P334" s="230">
        <v>39050</v>
      </c>
      <c r="Q334" s="230">
        <v>39060</v>
      </c>
      <c r="R334" s="230">
        <v>64030</v>
      </c>
      <c r="S334" s="230">
        <v>64040</v>
      </c>
      <c r="T334" s="230">
        <v>64050</v>
      </c>
      <c r="U334" s="230">
        <v>64060</v>
      </c>
      <c r="BH334" s="230" t="s">
        <v>270</v>
      </c>
      <c r="BI334" s="230" t="s">
        <v>270</v>
      </c>
      <c r="BJ334" s="230" t="s">
        <v>270</v>
      </c>
      <c r="BK334" s="230" t="s">
        <v>270</v>
      </c>
      <c r="BL334" s="230" t="s">
        <v>270</v>
      </c>
      <c r="BM334" s="230" t="s">
        <v>270</v>
      </c>
      <c r="BN334" s="230" t="s">
        <v>270</v>
      </c>
      <c r="BO334" s="230" t="s">
        <v>270</v>
      </c>
      <c r="BP334" s="230" t="s">
        <v>270</v>
      </c>
      <c r="BQ334" s="230" t="s">
        <v>270</v>
      </c>
      <c r="BR334" s="230" t="s">
        <v>270</v>
      </c>
      <c r="BS334" s="230" t="s">
        <v>270</v>
      </c>
      <c r="BT334" s="230" t="s">
        <v>270</v>
      </c>
      <c r="BU334" s="230" t="s">
        <v>270</v>
      </c>
      <c r="BV334" s="230" t="s">
        <v>270</v>
      </c>
      <c r="BW334" s="230" t="s">
        <v>270</v>
      </c>
      <c r="BX334" s="230" t="s">
        <v>270</v>
      </c>
      <c r="BY334" s="230" t="s">
        <v>270</v>
      </c>
      <c r="BZ334" s="230" t="s">
        <v>270</v>
      </c>
      <c r="CA334" s="230" t="s">
        <v>270</v>
      </c>
      <c r="CB334" s="230" t="s">
        <v>270</v>
      </c>
      <c r="CC334" s="230" t="s">
        <v>270</v>
      </c>
      <c r="CD334" s="230" t="s">
        <v>270</v>
      </c>
      <c r="CE334" s="230" t="s">
        <v>270</v>
      </c>
      <c r="CF334" s="230" t="s">
        <v>270</v>
      </c>
      <c r="CG334" s="230" t="s">
        <v>270</v>
      </c>
      <c r="CH334" s="230" t="s">
        <v>270</v>
      </c>
      <c r="CI334" s="230" t="s">
        <v>270</v>
      </c>
      <c r="CJ334" s="230" t="s">
        <v>270</v>
      </c>
      <c r="CK334" s="230" t="s">
        <v>270</v>
      </c>
      <c r="CL334" s="230" t="s">
        <v>270</v>
      </c>
      <c r="CM334" s="230" t="s">
        <v>270</v>
      </c>
      <c r="CN334" s="230" t="s">
        <v>270</v>
      </c>
      <c r="CO334" s="230" t="s">
        <v>270</v>
      </c>
      <c r="CP334" s="230" t="s">
        <v>270</v>
      </c>
      <c r="CQ334" s="230" t="s">
        <v>270</v>
      </c>
      <c r="CR334" s="230" t="s">
        <v>270</v>
      </c>
      <c r="CS334" s="230" t="s">
        <v>270</v>
      </c>
      <c r="CT334" s="230" t="s">
        <v>270</v>
      </c>
      <c r="CU334" s="230" t="s">
        <v>270</v>
      </c>
      <c r="CV334" s="230" t="s">
        <v>270</v>
      </c>
      <c r="CW334" s="230" t="s">
        <v>270</v>
      </c>
      <c r="CX334" s="230" t="s">
        <v>270</v>
      </c>
      <c r="CY334" s="230" t="s">
        <v>270</v>
      </c>
      <c r="CZ334" s="230" t="s">
        <v>270</v>
      </c>
      <c r="DA334" s="230" t="s">
        <v>270</v>
      </c>
      <c r="DB334" s="230" t="s">
        <v>270</v>
      </c>
      <c r="DC334" s="230" t="s">
        <v>270</v>
      </c>
      <c r="DD334" s="230" t="s">
        <v>270</v>
      </c>
      <c r="DE334" s="230" t="s">
        <v>270</v>
      </c>
      <c r="DF334" s="230" t="s">
        <v>270</v>
      </c>
      <c r="DG334" s="230" t="s">
        <v>270</v>
      </c>
      <c r="DH334" s="230" t="s">
        <v>270</v>
      </c>
      <c r="DI334" s="230" t="s">
        <v>270</v>
      </c>
      <c r="DJ334" s="230" t="s">
        <v>270</v>
      </c>
      <c r="DK334" s="230" t="s">
        <v>270</v>
      </c>
      <c r="DL334" s="230" t="s">
        <v>270</v>
      </c>
      <c r="DM334" s="230" t="s">
        <v>270</v>
      </c>
      <c r="DN334" s="230" t="s">
        <v>270</v>
      </c>
      <c r="DO334" s="230" t="s">
        <v>270</v>
      </c>
      <c r="DP334" s="230" t="s">
        <v>270</v>
      </c>
      <c r="DQ334" s="230" t="s">
        <v>270</v>
      </c>
      <c r="DR334" s="230" t="s">
        <v>270</v>
      </c>
      <c r="DS334" s="230" t="s">
        <v>270</v>
      </c>
      <c r="DT334" s="230" t="s">
        <v>270</v>
      </c>
      <c r="DU334" s="230" t="s">
        <v>270</v>
      </c>
      <c r="DV334" s="230" t="s">
        <v>270</v>
      </c>
      <c r="DW334" s="230" t="s">
        <v>270</v>
      </c>
      <c r="DX334" s="230" t="s">
        <v>270</v>
      </c>
      <c r="DY334" s="230" t="s">
        <v>270</v>
      </c>
      <c r="DZ334" s="230" t="s">
        <v>270</v>
      </c>
      <c r="EA334" s="230" t="s">
        <v>270</v>
      </c>
      <c r="EB334" s="230" t="s">
        <v>270</v>
      </c>
      <c r="EC334" s="230" t="s">
        <v>270</v>
      </c>
      <c r="ED334" s="230" t="s">
        <v>270</v>
      </c>
      <c r="EE334" s="230" t="s">
        <v>270</v>
      </c>
      <c r="EF334" s="230" t="s">
        <v>270</v>
      </c>
      <c r="EG334" s="230" t="s">
        <v>270</v>
      </c>
      <c r="EH334" s="230" t="s">
        <v>270</v>
      </c>
      <c r="EI334" s="230" t="s">
        <v>270</v>
      </c>
      <c r="EJ334" s="230" t="s">
        <v>270</v>
      </c>
      <c r="EK334" s="230" t="s">
        <v>270</v>
      </c>
      <c r="EL334" s="230" t="s">
        <v>270</v>
      </c>
      <c r="EM334" s="230" t="s">
        <v>270</v>
      </c>
      <c r="EN334" s="230" t="s">
        <v>270</v>
      </c>
      <c r="EO334" s="230" t="s">
        <v>270</v>
      </c>
      <c r="EP334" s="230" t="s">
        <v>270</v>
      </c>
      <c r="EQ334" s="230" t="s">
        <v>270</v>
      </c>
      <c r="ER334" s="230" t="s">
        <v>270</v>
      </c>
      <c r="ES334" s="230" t="s">
        <v>323</v>
      </c>
      <c r="ET334" s="230" t="s">
        <v>343</v>
      </c>
      <c r="EU334" s="230" t="s">
        <v>270</v>
      </c>
      <c r="EV334" s="230" t="s">
        <v>270</v>
      </c>
      <c r="EW334" s="230" t="s">
        <v>270</v>
      </c>
      <c r="EX334" s="230" t="s">
        <v>270</v>
      </c>
      <c r="EY334" s="230" t="s">
        <v>270</v>
      </c>
      <c r="EZ334" s="230" t="s">
        <v>270</v>
      </c>
      <c r="FA334" s="230" t="s">
        <v>270</v>
      </c>
      <c r="FB334" s="230" t="s">
        <v>270</v>
      </c>
      <c r="FC334" s="230" t="s">
        <v>270</v>
      </c>
      <c r="FD334" s="230" t="s">
        <v>270</v>
      </c>
      <c r="FE334" s="230" t="s">
        <v>270</v>
      </c>
      <c r="FF334" s="230" t="s">
        <v>270</v>
      </c>
      <c r="FG334" s="230" t="s">
        <v>270</v>
      </c>
      <c r="FH334" s="230" t="s">
        <v>270</v>
      </c>
      <c r="FI334" s="230" t="s">
        <v>270</v>
      </c>
      <c r="FJ334" s="230" t="s">
        <v>270</v>
      </c>
      <c r="FK334" s="230" t="s">
        <v>270</v>
      </c>
      <c r="FL334" s="230" t="s">
        <v>270</v>
      </c>
      <c r="FM334" s="230" t="s">
        <v>270</v>
      </c>
      <c r="FN334" s="230" t="s">
        <v>270</v>
      </c>
      <c r="FO334" s="230" t="s">
        <v>270</v>
      </c>
      <c r="FP334" s="230" t="s">
        <v>270</v>
      </c>
      <c r="FQ334" s="230" t="s">
        <v>270</v>
      </c>
      <c r="FR334" s="230" t="s">
        <v>270</v>
      </c>
      <c r="FS334" s="230" t="s">
        <v>270</v>
      </c>
      <c r="FT334" s="230" t="s">
        <v>270</v>
      </c>
      <c r="FU334" s="230" t="s">
        <v>270</v>
      </c>
      <c r="FV334" s="230" t="s">
        <v>270</v>
      </c>
      <c r="FW334" s="230" t="s">
        <v>270</v>
      </c>
      <c r="FX334" s="230" t="s">
        <v>270</v>
      </c>
      <c r="FY334" s="230" t="s">
        <v>270</v>
      </c>
      <c r="FZ334" s="230" t="s">
        <v>270</v>
      </c>
      <c r="GA334" s="230" t="s">
        <v>270</v>
      </c>
      <c r="GB334" s="230" t="s">
        <v>270</v>
      </c>
      <c r="GC334" s="230" t="s">
        <v>270</v>
      </c>
      <c r="GD334" s="230" t="s">
        <v>270</v>
      </c>
      <c r="GE334" s="230" t="s">
        <v>270</v>
      </c>
      <c r="GF334" s="230" t="s">
        <v>270</v>
      </c>
      <c r="GG334" s="230" t="s">
        <v>270</v>
      </c>
      <c r="GH334" s="230" t="s">
        <v>270</v>
      </c>
      <c r="GI334" s="230" t="s">
        <v>270</v>
      </c>
      <c r="GJ334" s="230" t="s">
        <v>270</v>
      </c>
      <c r="GK334" s="230" t="s">
        <v>270</v>
      </c>
      <c r="GL334" s="230" t="s">
        <v>270</v>
      </c>
      <c r="GM334" s="230" t="s">
        <v>270</v>
      </c>
      <c r="GN334" s="230" t="s">
        <v>270</v>
      </c>
      <c r="GO334" s="230" t="s">
        <v>270</v>
      </c>
      <c r="GP334" s="228"/>
      <c r="GQ334" s="229" cm="1">
        <f t="array" ref="GQ334">IF(OR(N334:ER334='Annex.1　DeclarationDesired'!$F$30),ROW(),"")</f>
        <v>334</v>
      </c>
      <c r="GR334" s="229"/>
    </row>
    <row r="335" spans="1:200" s="230" customFormat="1" ht="20.65" customHeight="1">
      <c r="A335" s="242" t="s">
        <v>1588</v>
      </c>
      <c r="B335" s="241" t="s">
        <v>1563</v>
      </c>
      <c r="C335" s="235" t="s">
        <v>1564</v>
      </c>
      <c r="D335" s="235" t="s">
        <v>1585</v>
      </c>
      <c r="E335" s="235" t="s">
        <v>1589</v>
      </c>
      <c r="F335" s="235" t="s">
        <v>1590</v>
      </c>
      <c r="G335" s="235" t="s">
        <v>1568</v>
      </c>
      <c r="H335" s="235" t="s">
        <v>315</v>
      </c>
      <c r="I335" s="235" t="s">
        <v>1569</v>
      </c>
      <c r="J335" s="235" t="s">
        <v>315</v>
      </c>
      <c r="K335" s="235" t="s">
        <v>1570</v>
      </c>
      <c r="L335" s="235" t="s">
        <v>268</v>
      </c>
      <c r="M335" s="230" t="s">
        <v>269</v>
      </c>
      <c r="N335" s="230">
        <v>38010</v>
      </c>
      <c r="O335" s="230">
        <v>64030</v>
      </c>
      <c r="BH335" s="230" t="s">
        <v>270</v>
      </c>
      <c r="BI335" s="230" t="s">
        <v>270</v>
      </c>
      <c r="BJ335" s="230" t="s">
        <v>270</v>
      </c>
      <c r="BK335" s="230" t="s">
        <v>270</v>
      </c>
      <c r="BL335" s="230" t="s">
        <v>270</v>
      </c>
      <c r="BM335" s="230" t="s">
        <v>270</v>
      </c>
      <c r="BN335" s="230" t="s">
        <v>270</v>
      </c>
      <c r="BO335" s="230" t="s">
        <v>270</v>
      </c>
      <c r="BP335" s="230" t="s">
        <v>270</v>
      </c>
      <c r="BQ335" s="230" t="s">
        <v>270</v>
      </c>
      <c r="BR335" s="230" t="s">
        <v>270</v>
      </c>
      <c r="BS335" s="230" t="s">
        <v>270</v>
      </c>
      <c r="BT335" s="230" t="s">
        <v>270</v>
      </c>
      <c r="BU335" s="230" t="s">
        <v>270</v>
      </c>
      <c r="BV335" s="230" t="s">
        <v>270</v>
      </c>
      <c r="BW335" s="230" t="s">
        <v>270</v>
      </c>
      <c r="BX335" s="230" t="s">
        <v>270</v>
      </c>
      <c r="BY335" s="230" t="s">
        <v>270</v>
      </c>
      <c r="BZ335" s="230" t="s">
        <v>270</v>
      </c>
      <c r="CA335" s="230" t="s">
        <v>270</v>
      </c>
      <c r="CB335" s="230" t="s">
        <v>270</v>
      </c>
      <c r="CC335" s="230" t="s">
        <v>270</v>
      </c>
      <c r="CD335" s="230" t="s">
        <v>270</v>
      </c>
      <c r="CE335" s="230" t="s">
        <v>270</v>
      </c>
      <c r="CF335" s="230" t="s">
        <v>270</v>
      </c>
      <c r="CG335" s="230" t="s">
        <v>270</v>
      </c>
      <c r="CH335" s="230" t="s">
        <v>270</v>
      </c>
      <c r="CI335" s="230" t="s">
        <v>270</v>
      </c>
      <c r="CJ335" s="230" t="s">
        <v>270</v>
      </c>
      <c r="CK335" s="230" t="s">
        <v>270</v>
      </c>
      <c r="CL335" s="230" t="s">
        <v>270</v>
      </c>
      <c r="CM335" s="230" t="s">
        <v>270</v>
      </c>
      <c r="CN335" s="230" t="s">
        <v>270</v>
      </c>
      <c r="CO335" s="230" t="s">
        <v>270</v>
      </c>
      <c r="CP335" s="230" t="s">
        <v>270</v>
      </c>
      <c r="CQ335" s="230" t="s">
        <v>270</v>
      </c>
      <c r="CR335" s="230" t="s">
        <v>270</v>
      </c>
      <c r="CS335" s="230" t="s">
        <v>270</v>
      </c>
      <c r="CT335" s="230" t="s">
        <v>270</v>
      </c>
      <c r="CU335" s="230" t="s">
        <v>270</v>
      </c>
      <c r="CV335" s="230" t="s">
        <v>270</v>
      </c>
      <c r="CW335" s="230" t="s">
        <v>270</v>
      </c>
      <c r="CX335" s="230" t="s">
        <v>270</v>
      </c>
      <c r="CY335" s="230" t="s">
        <v>270</v>
      </c>
      <c r="CZ335" s="230" t="s">
        <v>270</v>
      </c>
      <c r="DA335" s="230" t="s">
        <v>270</v>
      </c>
      <c r="DB335" s="230" t="s">
        <v>270</v>
      </c>
      <c r="DC335" s="230" t="s">
        <v>270</v>
      </c>
      <c r="DD335" s="230" t="s">
        <v>270</v>
      </c>
      <c r="DE335" s="230" t="s">
        <v>270</v>
      </c>
      <c r="DF335" s="230" t="s">
        <v>270</v>
      </c>
      <c r="DG335" s="230" t="s">
        <v>270</v>
      </c>
      <c r="DH335" s="230" t="s">
        <v>270</v>
      </c>
      <c r="DI335" s="230" t="s">
        <v>270</v>
      </c>
      <c r="DJ335" s="230" t="s">
        <v>270</v>
      </c>
      <c r="DK335" s="230" t="s">
        <v>270</v>
      </c>
      <c r="DL335" s="230" t="s">
        <v>270</v>
      </c>
      <c r="DM335" s="230" t="s">
        <v>270</v>
      </c>
      <c r="DN335" s="230" t="s">
        <v>270</v>
      </c>
      <c r="DO335" s="230" t="s">
        <v>270</v>
      </c>
      <c r="DP335" s="230" t="s">
        <v>270</v>
      </c>
      <c r="DQ335" s="230" t="s">
        <v>270</v>
      </c>
      <c r="DR335" s="230" t="s">
        <v>270</v>
      </c>
      <c r="DS335" s="230" t="s">
        <v>270</v>
      </c>
      <c r="DT335" s="230" t="s">
        <v>270</v>
      </c>
      <c r="DU335" s="230" t="s">
        <v>270</v>
      </c>
      <c r="DV335" s="230" t="s">
        <v>270</v>
      </c>
      <c r="DW335" s="230" t="s">
        <v>270</v>
      </c>
      <c r="DX335" s="230" t="s">
        <v>270</v>
      </c>
      <c r="DY335" s="230" t="s">
        <v>270</v>
      </c>
      <c r="DZ335" s="230" t="s">
        <v>270</v>
      </c>
      <c r="EA335" s="230" t="s">
        <v>270</v>
      </c>
      <c r="EB335" s="230" t="s">
        <v>270</v>
      </c>
      <c r="EC335" s="230" t="s">
        <v>270</v>
      </c>
      <c r="ED335" s="230" t="s">
        <v>270</v>
      </c>
      <c r="EE335" s="230" t="s">
        <v>270</v>
      </c>
      <c r="EF335" s="230" t="s">
        <v>270</v>
      </c>
      <c r="EG335" s="230" t="s">
        <v>270</v>
      </c>
      <c r="EH335" s="230" t="s">
        <v>270</v>
      </c>
      <c r="EI335" s="230" t="s">
        <v>270</v>
      </c>
      <c r="EJ335" s="230" t="s">
        <v>270</v>
      </c>
      <c r="EK335" s="230" t="s">
        <v>270</v>
      </c>
      <c r="EL335" s="230" t="s">
        <v>270</v>
      </c>
      <c r="EM335" s="230" t="s">
        <v>270</v>
      </c>
      <c r="EN335" s="230" t="s">
        <v>270</v>
      </c>
      <c r="EO335" s="230" t="s">
        <v>270</v>
      </c>
      <c r="EP335" s="230" t="s">
        <v>270</v>
      </c>
      <c r="EQ335" s="230" t="s">
        <v>270</v>
      </c>
      <c r="ER335" s="230" t="s">
        <v>270</v>
      </c>
      <c r="ES335" s="230" t="s">
        <v>328</v>
      </c>
      <c r="ET335" s="230" t="s">
        <v>343</v>
      </c>
      <c r="EU335" s="230" t="s">
        <v>270</v>
      </c>
      <c r="EV335" s="230" t="s">
        <v>270</v>
      </c>
      <c r="EW335" s="230" t="s">
        <v>270</v>
      </c>
      <c r="EX335" s="230" t="s">
        <v>270</v>
      </c>
      <c r="EY335" s="230" t="s">
        <v>270</v>
      </c>
      <c r="EZ335" s="230" t="s">
        <v>270</v>
      </c>
      <c r="FA335" s="230" t="s">
        <v>270</v>
      </c>
      <c r="FB335" s="230" t="s">
        <v>270</v>
      </c>
      <c r="FC335" s="230" t="s">
        <v>270</v>
      </c>
      <c r="FD335" s="230" t="s">
        <v>270</v>
      </c>
      <c r="FE335" s="230" t="s">
        <v>270</v>
      </c>
      <c r="FF335" s="230" t="s">
        <v>270</v>
      </c>
      <c r="FG335" s="230" t="s">
        <v>270</v>
      </c>
      <c r="FH335" s="230" t="s">
        <v>270</v>
      </c>
      <c r="FI335" s="230" t="s">
        <v>270</v>
      </c>
      <c r="FJ335" s="230" t="s">
        <v>270</v>
      </c>
      <c r="FK335" s="230" t="s">
        <v>270</v>
      </c>
      <c r="FL335" s="230" t="s">
        <v>270</v>
      </c>
      <c r="FM335" s="230" t="s">
        <v>270</v>
      </c>
      <c r="FN335" s="230" t="s">
        <v>270</v>
      </c>
      <c r="FO335" s="230" t="s">
        <v>270</v>
      </c>
      <c r="FP335" s="230" t="s">
        <v>270</v>
      </c>
      <c r="FQ335" s="230" t="s">
        <v>270</v>
      </c>
      <c r="FR335" s="230" t="s">
        <v>270</v>
      </c>
      <c r="FS335" s="230" t="s">
        <v>270</v>
      </c>
      <c r="FT335" s="230" t="s">
        <v>270</v>
      </c>
      <c r="FU335" s="230" t="s">
        <v>270</v>
      </c>
      <c r="FV335" s="230" t="s">
        <v>270</v>
      </c>
      <c r="FW335" s="230" t="s">
        <v>270</v>
      </c>
      <c r="FX335" s="230" t="s">
        <v>270</v>
      </c>
      <c r="FY335" s="230" t="s">
        <v>270</v>
      </c>
      <c r="FZ335" s="230" t="s">
        <v>270</v>
      </c>
      <c r="GA335" s="230" t="s">
        <v>270</v>
      </c>
      <c r="GB335" s="230" t="s">
        <v>270</v>
      </c>
      <c r="GC335" s="230" t="s">
        <v>270</v>
      </c>
      <c r="GD335" s="230" t="s">
        <v>270</v>
      </c>
      <c r="GE335" s="230" t="s">
        <v>270</v>
      </c>
      <c r="GF335" s="230" t="s">
        <v>270</v>
      </c>
      <c r="GG335" s="230" t="s">
        <v>270</v>
      </c>
      <c r="GH335" s="230" t="s">
        <v>270</v>
      </c>
      <c r="GI335" s="230" t="s">
        <v>270</v>
      </c>
      <c r="GJ335" s="230" t="s">
        <v>270</v>
      </c>
      <c r="GK335" s="230" t="s">
        <v>270</v>
      </c>
      <c r="GL335" s="230" t="s">
        <v>270</v>
      </c>
      <c r="GM335" s="230" t="s">
        <v>270</v>
      </c>
      <c r="GN335" s="230" t="s">
        <v>270</v>
      </c>
      <c r="GO335" s="230" t="s">
        <v>270</v>
      </c>
      <c r="GP335" s="228"/>
      <c r="GQ335" s="229" cm="1">
        <f t="array" ref="GQ335">IF(OR(N335:ER335='Annex.1　DeclarationDesired'!$F$30),ROW(),"")</f>
        <v>335</v>
      </c>
      <c r="GR335" s="229"/>
    </row>
    <row r="336" spans="1:200" s="230" customFormat="1" ht="20.65" customHeight="1">
      <c r="A336" s="242" t="s">
        <v>1591</v>
      </c>
      <c r="B336" s="241" t="s">
        <v>1563</v>
      </c>
      <c r="C336" s="235" t="s">
        <v>1564</v>
      </c>
      <c r="D336" s="235" t="s">
        <v>1585</v>
      </c>
      <c r="E336" s="235" t="s">
        <v>1592</v>
      </c>
      <c r="F336" s="235" t="s">
        <v>1593</v>
      </c>
      <c r="G336" s="235" t="s">
        <v>1568</v>
      </c>
      <c r="H336" s="235" t="s">
        <v>315</v>
      </c>
      <c r="I336" s="235" t="s">
        <v>1569</v>
      </c>
      <c r="J336" s="235" t="s">
        <v>267</v>
      </c>
      <c r="K336" s="235"/>
      <c r="L336" s="235" t="s">
        <v>268</v>
      </c>
      <c r="M336" s="230" t="s">
        <v>269</v>
      </c>
      <c r="N336" s="230">
        <v>38010</v>
      </c>
      <c r="O336" s="230">
        <v>39020</v>
      </c>
      <c r="BH336" s="230" t="s">
        <v>270</v>
      </c>
      <c r="BI336" s="230" t="s">
        <v>270</v>
      </c>
      <c r="BJ336" s="230" t="s">
        <v>270</v>
      </c>
      <c r="BK336" s="230" t="s">
        <v>270</v>
      </c>
      <c r="BL336" s="230" t="s">
        <v>270</v>
      </c>
      <c r="BM336" s="230" t="s">
        <v>270</v>
      </c>
      <c r="BN336" s="230" t="s">
        <v>270</v>
      </c>
      <c r="BO336" s="230" t="s">
        <v>270</v>
      </c>
      <c r="BP336" s="230" t="s">
        <v>270</v>
      </c>
      <c r="BQ336" s="230" t="s">
        <v>270</v>
      </c>
      <c r="BR336" s="230" t="s">
        <v>270</v>
      </c>
      <c r="BS336" s="230" t="s">
        <v>270</v>
      </c>
      <c r="BT336" s="230" t="s">
        <v>270</v>
      </c>
      <c r="BU336" s="230" t="s">
        <v>270</v>
      </c>
      <c r="BV336" s="230" t="s">
        <v>270</v>
      </c>
      <c r="BW336" s="230" t="s">
        <v>270</v>
      </c>
      <c r="BX336" s="230" t="s">
        <v>270</v>
      </c>
      <c r="BY336" s="230" t="s">
        <v>270</v>
      </c>
      <c r="BZ336" s="230" t="s">
        <v>270</v>
      </c>
      <c r="CA336" s="230" t="s">
        <v>270</v>
      </c>
      <c r="CB336" s="230" t="s">
        <v>270</v>
      </c>
      <c r="CC336" s="230" t="s">
        <v>270</v>
      </c>
      <c r="CD336" s="230" t="s">
        <v>270</v>
      </c>
      <c r="CE336" s="230" t="s">
        <v>270</v>
      </c>
      <c r="CF336" s="230" t="s">
        <v>270</v>
      </c>
      <c r="CG336" s="230" t="s">
        <v>270</v>
      </c>
      <c r="CH336" s="230" t="s">
        <v>270</v>
      </c>
      <c r="CI336" s="230" t="s">
        <v>270</v>
      </c>
      <c r="CJ336" s="230" t="s">
        <v>270</v>
      </c>
      <c r="CK336" s="230" t="s">
        <v>270</v>
      </c>
      <c r="CL336" s="230" t="s">
        <v>270</v>
      </c>
      <c r="CM336" s="230" t="s">
        <v>270</v>
      </c>
      <c r="CN336" s="230" t="s">
        <v>270</v>
      </c>
      <c r="CO336" s="230" t="s">
        <v>270</v>
      </c>
      <c r="CP336" s="230" t="s">
        <v>270</v>
      </c>
      <c r="CQ336" s="230" t="s">
        <v>270</v>
      </c>
      <c r="CR336" s="230" t="s">
        <v>270</v>
      </c>
      <c r="CS336" s="230" t="s">
        <v>270</v>
      </c>
      <c r="CT336" s="230" t="s">
        <v>270</v>
      </c>
      <c r="CU336" s="230" t="s">
        <v>270</v>
      </c>
      <c r="CV336" s="230" t="s">
        <v>270</v>
      </c>
      <c r="CW336" s="230" t="s">
        <v>270</v>
      </c>
      <c r="CX336" s="230" t="s">
        <v>270</v>
      </c>
      <c r="CY336" s="230" t="s">
        <v>270</v>
      </c>
      <c r="CZ336" s="230" t="s">
        <v>270</v>
      </c>
      <c r="DA336" s="230" t="s">
        <v>270</v>
      </c>
      <c r="DB336" s="230" t="s">
        <v>270</v>
      </c>
      <c r="DC336" s="230" t="s">
        <v>270</v>
      </c>
      <c r="DD336" s="230" t="s">
        <v>270</v>
      </c>
      <c r="DE336" s="230" t="s">
        <v>270</v>
      </c>
      <c r="DF336" s="230" t="s">
        <v>270</v>
      </c>
      <c r="DG336" s="230" t="s">
        <v>270</v>
      </c>
      <c r="DH336" s="230" t="s">
        <v>270</v>
      </c>
      <c r="DI336" s="230" t="s">
        <v>270</v>
      </c>
      <c r="DJ336" s="230" t="s">
        <v>270</v>
      </c>
      <c r="DK336" s="230" t="s">
        <v>270</v>
      </c>
      <c r="DL336" s="230" t="s">
        <v>270</v>
      </c>
      <c r="DM336" s="230" t="s">
        <v>270</v>
      </c>
      <c r="DN336" s="230" t="s">
        <v>270</v>
      </c>
      <c r="DO336" s="230" t="s">
        <v>270</v>
      </c>
      <c r="DP336" s="230" t="s">
        <v>270</v>
      </c>
      <c r="DQ336" s="230" t="s">
        <v>270</v>
      </c>
      <c r="DR336" s="230" t="s">
        <v>270</v>
      </c>
      <c r="DS336" s="230" t="s">
        <v>270</v>
      </c>
      <c r="DT336" s="230" t="s">
        <v>270</v>
      </c>
      <c r="DU336" s="230" t="s">
        <v>270</v>
      </c>
      <c r="DV336" s="230" t="s">
        <v>270</v>
      </c>
      <c r="DW336" s="230" t="s">
        <v>270</v>
      </c>
      <c r="DX336" s="230" t="s">
        <v>270</v>
      </c>
      <c r="DY336" s="230" t="s">
        <v>270</v>
      </c>
      <c r="DZ336" s="230" t="s">
        <v>270</v>
      </c>
      <c r="EA336" s="230" t="s">
        <v>270</v>
      </c>
      <c r="EB336" s="230" t="s">
        <v>270</v>
      </c>
      <c r="EC336" s="230" t="s">
        <v>270</v>
      </c>
      <c r="ED336" s="230" t="s">
        <v>270</v>
      </c>
      <c r="EE336" s="230" t="s">
        <v>270</v>
      </c>
      <c r="EF336" s="230" t="s">
        <v>270</v>
      </c>
      <c r="EG336" s="230" t="s">
        <v>270</v>
      </c>
      <c r="EH336" s="230" t="s">
        <v>270</v>
      </c>
      <c r="EI336" s="230" t="s">
        <v>270</v>
      </c>
      <c r="EJ336" s="230" t="s">
        <v>270</v>
      </c>
      <c r="EK336" s="230" t="s">
        <v>270</v>
      </c>
      <c r="EL336" s="230" t="s">
        <v>270</v>
      </c>
      <c r="EM336" s="230" t="s">
        <v>270</v>
      </c>
      <c r="EN336" s="230" t="s">
        <v>270</v>
      </c>
      <c r="EO336" s="230" t="s">
        <v>270</v>
      </c>
      <c r="EP336" s="230" t="s">
        <v>270</v>
      </c>
      <c r="EQ336" s="230" t="s">
        <v>270</v>
      </c>
      <c r="ER336" s="230" t="s">
        <v>270</v>
      </c>
      <c r="ES336" s="230" t="s">
        <v>328</v>
      </c>
      <c r="ET336" s="230" t="s">
        <v>323</v>
      </c>
      <c r="EU336" s="230" t="s">
        <v>270</v>
      </c>
      <c r="EV336" s="230" t="s">
        <v>270</v>
      </c>
      <c r="EW336" s="230" t="s">
        <v>270</v>
      </c>
      <c r="EX336" s="230" t="s">
        <v>270</v>
      </c>
      <c r="EY336" s="230" t="s">
        <v>270</v>
      </c>
      <c r="EZ336" s="230" t="s">
        <v>270</v>
      </c>
      <c r="FA336" s="230" t="s">
        <v>270</v>
      </c>
      <c r="FB336" s="230" t="s">
        <v>270</v>
      </c>
      <c r="FC336" s="230" t="s">
        <v>270</v>
      </c>
      <c r="FD336" s="230" t="s">
        <v>270</v>
      </c>
      <c r="FE336" s="230" t="s">
        <v>270</v>
      </c>
      <c r="FF336" s="230" t="s">
        <v>270</v>
      </c>
      <c r="FG336" s="230" t="s">
        <v>270</v>
      </c>
      <c r="FH336" s="230" t="s">
        <v>270</v>
      </c>
      <c r="FI336" s="230" t="s">
        <v>270</v>
      </c>
      <c r="FJ336" s="230" t="s">
        <v>270</v>
      </c>
      <c r="FK336" s="230" t="s">
        <v>270</v>
      </c>
      <c r="FL336" s="230" t="s">
        <v>270</v>
      </c>
      <c r="FM336" s="230" t="s">
        <v>270</v>
      </c>
      <c r="FN336" s="230" t="s">
        <v>270</v>
      </c>
      <c r="FO336" s="230" t="s">
        <v>270</v>
      </c>
      <c r="FP336" s="230" t="s">
        <v>270</v>
      </c>
      <c r="FQ336" s="230" t="s">
        <v>270</v>
      </c>
      <c r="FR336" s="230" t="s">
        <v>270</v>
      </c>
      <c r="FS336" s="230" t="s">
        <v>270</v>
      </c>
      <c r="FT336" s="230" t="s">
        <v>270</v>
      </c>
      <c r="FU336" s="230" t="s">
        <v>270</v>
      </c>
      <c r="FV336" s="230" t="s">
        <v>270</v>
      </c>
      <c r="FW336" s="230" t="s">
        <v>270</v>
      </c>
      <c r="FX336" s="230" t="s">
        <v>270</v>
      </c>
      <c r="FY336" s="230" t="s">
        <v>270</v>
      </c>
      <c r="FZ336" s="230" t="s">
        <v>270</v>
      </c>
      <c r="GA336" s="230" t="s">
        <v>270</v>
      </c>
      <c r="GB336" s="230" t="s">
        <v>270</v>
      </c>
      <c r="GC336" s="230" t="s">
        <v>270</v>
      </c>
      <c r="GD336" s="230" t="s">
        <v>270</v>
      </c>
      <c r="GE336" s="230" t="s">
        <v>270</v>
      </c>
      <c r="GF336" s="230" t="s">
        <v>270</v>
      </c>
      <c r="GG336" s="230" t="s">
        <v>270</v>
      </c>
      <c r="GH336" s="230" t="s">
        <v>270</v>
      </c>
      <c r="GI336" s="230" t="s">
        <v>270</v>
      </c>
      <c r="GJ336" s="230" t="s">
        <v>270</v>
      </c>
      <c r="GK336" s="230" t="s">
        <v>270</v>
      </c>
      <c r="GL336" s="230" t="s">
        <v>270</v>
      </c>
      <c r="GM336" s="230" t="s">
        <v>270</v>
      </c>
      <c r="GN336" s="230" t="s">
        <v>270</v>
      </c>
      <c r="GO336" s="230" t="s">
        <v>270</v>
      </c>
      <c r="GP336" s="228"/>
      <c r="GQ336" s="229" cm="1">
        <f t="array" ref="GQ336">IF(OR(N336:ER336='Annex.1　DeclarationDesired'!$F$30),ROW(),"")</f>
        <v>336</v>
      </c>
      <c r="GR336" s="229"/>
    </row>
    <row r="337" spans="1:200" s="230" customFormat="1" ht="20.65" customHeight="1">
      <c r="A337" s="242" t="s">
        <v>1594</v>
      </c>
      <c r="B337" s="241" t="s">
        <v>1595</v>
      </c>
      <c r="C337" s="235" t="s">
        <v>1596</v>
      </c>
      <c r="D337" s="235"/>
      <c r="E337" s="235"/>
      <c r="F337" s="235"/>
      <c r="G337" s="235" t="s">
        <v>1597</v>
      </c>
      <c r="H337" s="235" t="s">
        <v>315</v>
      </c>
      <c r="I337" s="235"/>
      <c r="J337" s="235" t="s">
        <v>267</v>
      </c>
      <c r="K337" s="235"/>
      <c r="L337" s="235" t="s">
        <v>268</v>
      </c>
      <c r="M337" s="230" t="s">
        <v>269</v>
      </c>
      <c r="N337" s="230">
        <v>5070</v>
      </c>
      <c r="O337" s="230">
        <v>7010</v>
      </c>
      <c r="P337" s="230">
        <v>7030</v>
      </c>
      <c r="Q337" s="230">
        <v>7040</v>
      </c>
      <c r="R337" s="230">
        <v>7050</v>
      </c>
      <c r="S337" s="230">
        <v>7060</v>
      </c>
      <c r="T337" s="230">
        <v>7070</v>
      </c>
      <c r="U337" s="230">
        <v>7080</v>
      </c>
      <c r="V337" s="230">
        <v>7090</v>
      </c>
      <c r="W337" s="230">
        <v>7100</v>
      </c>
      <c r="X337" s="230" t="s">
        <v>604</v>
      </c>
      <c r="Y337" s="230">
        <v>9070</v>
      </c>
      <c r="Z337" s="230">
        <v>25010</v>
      </c>
      <c r="AA337" s="230">
        <v>60030</v>
      </c>
      <c r="AB337" s="230">
        <v>60080</v>
      </c>
      <c r="AC337" s="230">
        <v>61030</v>
      </c>
      <c r="AD337" s="230">
        <v>62020</v>
      </c>
      <c r="AE337" s="230">
        <v>62030</v>
      </c>
      <c r="AF337" s="230" t="s">
        <v>722</v>
      </c>
      <c r="BH337" s="230" t="s">
        <v>270</v>
      </c>
      <c r="BI337" s="230" t="s">
        <v>270</v>
      </c>
      <c r="BJ337" s="230" t="s">
        <v>270</v>
      </c>
      <c r="BK337" s="230" t="s">
        <v>270</v>
      </c>
      <c r="BL337" s="230" t="s">
        <v>270</v>
      </c>
      <c r="BM337" s="230" t="s">
        <v>270</v>
      </c>
      <c r="BN337" s="230" t="s">
        <v>270</v>
      </c>
      <c r="BO337" s="230" t="s">
        <v>270</v>
      </c>
      <c r="BP337" s="230" t="s">
        <v>270</v>
      </c>
      <c r="BQ337" s="230" t="s">
        <v>270</v>
      </c>
      <c r="BR337" s="230" t="s">
        <v>270</v>
      </c>
      <c r="BS337" s="230" t="s">
        <v>270</v>
      </c>
      <c r="BT337" s="230" t="s">
        <v>270</v>
      </c>
      <c r="BU337" s="230" t="s">
        <v>270</v>
      </c>
      <c r="BV337" s="230" t="s">
        <v>270</v>
      </c>
      <c r="BW337" s="230" t="s">
        <v>270</v>
      </c>
      <c r="BX337" s="230" t="s">
        <v>270</v>
      </c>
      <c r="BY337" s="230" t="s">
        <v>270</v>
      </c>
      <c r="BZ337" s="230" t="s">
        <v>270</v>
      </c>
      <c r="CA337" s="230" t="s">
        <v>270</v>
      </c>
      <c r="CB337" s="230" t="s">
        <v>270</v>
      </c>
      <c r="CC337" s="230" t="s">
        <v>270</v>
      </c>
      <c r="CD337" s="230" t="s">
        <v>270</v>
      </c>
      <c r="CE337" s="230" t="s">
        <v>270</v>
      </c>
      <c r="CF337" s="230" t="s">
        <v>270</v>
      </c>
      <c r="CG337" s="230" t="s">
        <v>270</v>
      </c>
      <c r="CH337" s="230" t="s">
        <v>270</v>
      </c>
      <c r="CI337" s="230" t="s">
        <v>270</v>
      </c>
      <c r="CJ337" s="230" t="s">
        <v>270</v>
      </c>
      <c r="CK337" s="230" t="s">
        <v>270</v>
      </c>
      <c r="CL337" s="230" t="s">
        <v>270</v>
      </c>
      <c r="CM337" s="230" t="s">
        <v>270</v>
      </c>
      <c r="CN337" s="230" t="s">
        <v>270</v>
      </c>
      <c r="CO337" s="230" t="s">
        <v>270</v>
      </c>
      <c r="CP337" s="230" t="s">
        <v>270</v>
      </c>
      <c r="CQ337" s="230" t="s">
        <v>270</v>
      </c>
      <c r="CR337" s="230" t="s">
        <v>270</v>
      </c>
      <c r="CS337" s="230" t="s">
        <v>270</v>
      </c>
      <c r="CT337" s="230" t="s">
        <v>270</v>
      </c>
      <c r="CU337" s="230" t="s">
        <v>270</v>
      </c>
      <c r="CV337" s="230" t="s">
        <v>270</v>
      </c>
      <c r="CW337" s="230" t="s">
        <v>270</v>
      </c>
      <c r="CX337" s="230" t="s">
        <v>270</v>
      </c>
      <c r="CY337" s="230" t="s">
        <v>270</v>
      </c>
      <c r="CZ337" s="230" t="s">
        <v>270</v>
      </c>
      <c r="DA337" s="230" t="s">
        <v>270</v>
      </c>
      <c r="DB337" s="230" t="s">
        <v>270</v>
      </c>
      <c r="DC337" s="230" t="s">
        <v>270</v>
      </c>
      <c r="DD337" s="230" t="s">
        <v>270</v>
      </c>
      <c r="DE337" s="230" t="s">
        <v>270</v>
      </c>
      <c r="DF337" s="230" t="s">
        <v>270</v>
      </c>
      <c r="DG337" s="230" t="s">
        <v>270</v>
      </c>
      <c r="DH337" s="230" t="s">
        <v>270</v>
      </c>
      <c r="DI337" s="230" t="s">
        <v>270</v>
      </c>
      <c r="DJ337" s="230" t="s">
        <v>270</v>
      </c>
      <c r="DK337" s="230" t="s">
        <v>270</v>
      </c>
      <c r="DL337" s="230" t="s">
        <v>270</v>
      </c>
      <c r="DM337" s="230" t="s">
        <v>270</v>
      </c>
      <c r="DN337" s="230" t="s">
        <v>270</v>
      </c>
      <c r="DO337" s="230" t="s">
        <v>270</v>
      </c>
      <c r="DP337" s="230" t="s">
        <v>270</v>
      </c>
      <c r="DQ337" s="230" t="s">
        <v>270</v>
      </c>
      <c r="DR337" s="230" t="s">
        <v>270</v>
      </c>
      <c r="DS337" s="230" t="s">
        <v>270</v>
      </c>
      <c r="DT337" s="230" t="s">
        <v>270</v>
      </c>
      <c r="DU337" s="230" t="s">
        <v>270</v>
      </c>
      <c r="DV337" s="230" t="s">
        <v>270</v>
      </c>
      <c r="DW337" s="230" t="s">
        <v>270</v>
      </c>
      <c r="DX337" s="230" t="s">
        <v>270</v>
      </c>
      <c r="DY337" s="230" t="s">
        <v>270</v>
      </c>
      <c r="DZ337" s="230" t="s">
        <v>270</v>
      </c>
      <c r="EA337" s="230" t="s">
        <v>270</v>
      </c>
      <c r="EB337" s="230" t="s">
        <v>270</v>
      </c>
      <c r="EC337" s="230" t="s">
        <v>270</v>
      </c>
      <c r="ED337" s="230" t="s">
        <v>270</v>
      </c>
      <c r="EE337" s="230" t="s">
        <v>270</v>
      </c>
      <c r="EF337" s="230" t="s">
        <v>270</v>
      </c>
      <c r="EG337" s="230" t="s">
        <v>270</v>
      </c>
      <c r="EH337" s="230" t="s">
        <v>270</v>
      </c>
      <c r="EI337" s="230" t="s">
        <v>270</v>
      </c>
      <c r="EJ337" s="230" t="s">
        <v>270</v>
      </c>
      <c r="EK337" s="230" t="s">
        <v>270</v>
      </c>
      <c r="EL337" s="230" t="s">
        <v>270</v>
      </c>
      <c r="EM337" s="230" t="s">
        <v>270</v>
      </c>
      <c r="EN337" s="230" t="s">
        <v>270</v>
      </c>
      <c r="EO337" s="230" t="s">
        <v>270</v>
      </c>
      <c r="EP337" s="230" t="s">
        <v>270</v>
      </c>
      <c r="EQ337" s="230" t="s">
        <v>270</v>
      </c>
      <c r="ER337" s="230" t="s">
        <v>270</v>
      </c>
      <c r="ES337" s="230" t="s">
        <v>339</v>
      </c>
      <c r="ET337" s="230" t="s">
        <v>341</v>
      </c>
      <c r="EU337" s="230" t="s">
        <v>342</v>
      </c>
      <c r="EV337" s="230" t="s">
        <v>351</v>
      </c>
      <c r="EW337" s="230" t="s">
        <v>355</v>
      </c>
      <c r="EX337" s="230" t="s">
        <v>358</v>
      </c>
      <c r="EY337" s="230" t="s">
        <v>287</v>
      </c>
      <c r="EZ337" s="230" t="s">
        <v>307</v>
      </c>
      <c r="FA337" s="230" t="s">
        <v>308</v>
      </c>
      <c r="FB337" s="230" t="s">
        <v>270</v>
      </c>
      <c r="FC337" s="230" t="s">
        <v>270</v>
      </c>
      <c r="FD337" s="230" t="s">
        <v>270</v>
      </c>
      <c r="FE337" s="230" t="s">
        <v>270</v>
      </c>
      <c r="FF337" s="230" t="s">
        <v>270</v>
      </c>
      <c r="FG337" s="230" t="s">
        <v>270</v>
      </c>
      <c r="FH337" s="230" t="s">
        <v>270</v>
      </c>
      <c r="FI337" s="230" t="s">
        <v>270</v>
      </c>
      <c r="FJ337" s="230" t="s">
        <v>270</v>
      </c>
      <c r="FK337" s="230" t="s">
        <v>270</v>
      </c>
      <c r="FL337" s="230" t="s">
        <v>270</v>
      </c>
      <c r="FM337" s="230" t="s">
        <v>270</v>
      </c>
      <c r="FN337" s="230" t="s">
        <v>270</v>
      </c>
      <c r="FO337" s="230" t="s">
        <v>270</v>
      </c>
      <c r="FP337" s="230" t="s">
        <v>270</v>
      </c>
      <c r="FQ337" s="230" t="s">
        <v>270</v>
      </c>
      <c r="FR337" s="230" t="s">
        <v>270</v>
      </c>
      <c r="FS337" s="230" t="s">
        <v>270</v>
      </c>
      <c r="FT337" s="230" t="s">
        <v>270</v>
      </c>
      <c r="FU337" s="230" t="s">
        <v>270</v>
      </c>
      <c r="FV337" s="230" t="s">
        <v>270</v>
      </c>
      <c r="FW337" s="230" t="s">
        <v>270</v>
      </c>
      <c r="FX337" s="230" t="s">
        <v>270</v>
      </c>
      <c r="FY337" s="230" t="s">
        <v>270</v>
      </c>
      <c r="FZ337" s="230" t="s">
        <v>270</v>
      </c>
      <c r="GA337" s="230" t="s">
        <v>270</v>
      </c>
      <c r="GB337" s="230" t="s">
        <v>270</v>
      </c>
      <c r="GC337" s="230" t="s">
        <v>270</v>
      </c>
      <c r="GD337" s="230" t="s">
        <v>270</v>
      </c>
      <c r="GE337" s="230" t="s">
        <v>270</v>
      </c>
      <c r="GF337" s="230" t="s">
        <v>270</v>
      </c>
      <c r="GG337" s="230" t="s">
        <v>270</v>
      </c>
      <c r="GH337" s="230" t="s">
        <v>270</v>
      </c>
      <c r="GI337" s="230" t="s">
        <v>270</v>
      </c>
      <c r="GJ337" s="230" t="s">
        <v>270</v>
      </c>
      <c r="GK337" s="230" t="s">
        <v>270</v>
      </c>
      <c r="GL337" s="230" t="s">
        <v>270</v>
      </c>
      <c r="GM337" s="230" t="s">
        <v>270</v>
      </c>
      <c r="GN337" s="230" t="s">
        <v>270</v>
      </c>
      <c r="GO337" s="230" t="s">
        <v>270</v>
      </c>
      <c r="GP337" s="228"/>
      <c r="GQ337" s="229" cm="1">
        <f t="array" ref="GQ337">IF(OR(N337:ER337='Annex.1　DeclarationDesired'!$F$30),ROW(),"")</f>
        <v>337</v>
      </c>
      <c r="GR337" s="229"/>
    </row>
    <row r="338" spans="1:200" s="230" customFormat="1" ht="20.65" customHeight="1">
      <c r="A338" s="242" t="s">
        <v>1598</v>
      </c>
      <c r="B338" s="241" t="s">
        <v>1595</v>
      </c>
      <c r="C338" s="235" t="s">
        <v>1011</v>
      </c>
      <c r="D338" s="235" t="s">
        <v>1599</v>
      </c>
      <c r="E338" s="235"/>
      <c r="F338" s="235"/>
      <c r="G338" s="235" t="s">
        <v>1600</v>
      </c>
      <c r="H338" s="235" t="s">
        <v>315</v>
      </c>
      <c r="I338" s="235" t="s">
        <v>1600</v>
      </c>
      <c r="J338" s="235"/>
      <c r="K338" s="235"/>
      <c r="L338" s="235" t="s">
        <v>268</v>
      </c>
      <c r="M338" s="230" t="s">
        <v>269</v>
      </c>
      <c r="BH338" s="230" t="s">
        <v>270</v>
      </c>
      <c r="BI338" s="230" t="s">
        <v>270</v>
      </c>
      <c r="BJ338" s="230" t="s">
        <v>270</v>
      </c>
      <c r="BK338" s="230" t="s">
        <v>270</v>
      </c>
      <c r="BL338" s="230" t="s">
        <v>270</v>
      </c>
      <c r="BM338" s="230" t="s">
        <v>270</v>
      </c>
      <c r="BN338" s="230" t="s">
        <v>270</v>
      </c>
      <c r="BO338" s="230" t="s">
        <v>270</v>
      </c>
      <c r="BP338" s="230" t="s">
        <v>270</v>
      </c>
      <c r="BQ338" s="230" t="s">
        <v>270</v>
      </c>
      <c r="BR338" s="230" t="s">
        <v>270</v>
      </c>
      <c r="BS338" s="230" t="s">
        <v>270</v>
      </c>
      <c r="BT338" s="230" t="s">
        <v>270</v>
      </c>
      <c r="BU338" s="230" t="s">
        <v>270</v>
      </c>
      <c r="BV338" s="230" t="s">
        <v>270</v>
      </c>
      <c r="BW338" s="230" t="s">
        <v>270</v>
      </c>
      <c r="BX338" s="230" t="s">
        <v>270</v>
      </c>
      <c r="BY338" s="230" t="s">
        <v>270</v>
      </c>
      <c r="BZ338" s="230" t="s">
        <v>270</v>
      </c>
      <c r="CA338" s="230" t="s">
        <v>270</v>
      </c>
      <c r="CB338" s="230" t="s">
        <v>270</v>
      </c>
      <c r="CC338" s="230" t="s">
        <v>270</v>
      </c>
      <c r="CD338" s="230" t="s">
        <v>270</v>
      </c>
      <c r="CE338" s="230" t="s">
        <v>270</v>
      </c>
      <c r="CF338" s="230" t="s">
        <v>270</v>
      </c>
      <c r="CG338" s="230" t="s">
        <v>270</v>
      </c>
      <c r="CH338" s="230" t="s">
        <v>270</v>
      </c>
      <c r="CI338" s="230" t="s">
        <v>270</v>
      </c>
      <c r="CJ338" s="230" t="s">
        <v>270</v>
      </c>
      <c r="CK338" s="230" t="s">
        <v>270</v>
      </c>
      <c r="CL338" s="230" t="s">
        <v>270</v>
      </c>
      <c r="CM338" s="230" t="s">
        <v>270</v>
      </c>
      <c r="CN338" s="230" t="s">
        <v>270</v>
      </c>
      <c r="CO338" s="230" t="s">
        <v>270</v>
      </c>
      <c r="CP338" s="230" t="s">
        <v>270</v>
      </c>
      <c r="CQ338" s="230" t="s">
        <v>270</v>
      </c>
      <c r="CR338" s="230" t="s">
        <v>270</v>
      </c>
      <c r="CS338" s="230" t="s">
        <v>270</v>
      </c>
      <c r="CT338" s="230" t="s">
        <v>270</v>
      </c>
      <c r="CU338" s="230" t="s">
        <v>270</v>
      </c>
      <c r="CV338" s="230" t="s">
        <v>270</v>
      </c>
      <c r="CW338" s="230" t="s">
        <v>270</v>
      </c>
      <c r="CX338" s="230" t="s">
        <v>270</v>
      </c>
      <c r="CY338" s="230" t="s">
        <v>270</v>
      </c>
      <c r="CZ338" s="230" t="s">
        <v>270</v>
      </c>
      <c r="DA338" s="230" t="s">
        <v>270</v>
      </c>
      <c r="DB338" s="230" t="s">
        <v>270</v>
      </c>
      <c r="DC338" s="230" t="s">
        <v>270</v>
      </c>
      <c r="DD338" s="230" t="s">
        <v>270</v>
      </c>
      <c r="DE338" s="230" t="s">
        <v>270</v>
      </c>
      <c r="DF338" s="230" t="s">
        <v>270</v>
      </c>
      <c r="DG338" s="230" t="s">
        <v>270</v>
      </c>
      <c r="DH338" s="230" t="s">
        <v>270</v>
      </c>
      <c r="DI338" s="230" t="s">
        <v>270</v>
      </c>
      <c r="DJ338" s="230" t="s">
        <v>270</v>
      </c>
      <c r="DK338" s="230" t="s">
        <v>270</v>
      </c>
      <c r="DL338" s="230" t="s">
        <v>270</v>
      </c>
      <c r="DM338" s="230" t="s">
        <v>270</v>
      </c>
      <c r="DN338" s="230" t="s">
        <v>270</v>
      </c>
      <c r="DO338" s="230" t="s">
        <v>270</v>
      </c>
      <c r="DP338" s="230" t="s">
        <v>270</v>
      </c>
      <c r="DQ338" s="230" t="s">
        <v>270</v>
      </c>
      <c r="DR338" s="230" t="s">
        <v>270</v>
      </c>
      <c r="DS338" s="230" t="s">
        <v>270</v>
      </c>
      <c r="DT338" s="230" t="s">
        <v>270</v>
      </c>
      <c r="DU338" s="230" t="s">
        <v>270</v>
      </c>
      <c r="DV338" s="230" t="s">
        <v>270</v>
      </c>
      <c r="DW338" s="230" t="s">
        <v>270</v>
      </c>
      <c r="DX338" s="230" t="s">
        <v>270</v>
      </c>
      <c r="DY338" s="230" t="s">
        <v>270</v>
      </c>
      <c r="DZ338" s="230" t="s">
        <v>270</v>
      </c>
      <c r="EA338" s="230" t="s">
        <v>270</v>
      </c>
      <c r="EB338" s="230" t="s">
        <v>270</v>
      </c>
      <c r="EC338" s="230" t="s">
        <v>270</v>
      </c>
      <c r="ED338" s="230" t="s">
        <v>270</v>
      </c>
      <c r="EE338" s="230" t="s">
        <v>270</v>
      </c>
      <c r="EF338" s="230" t="s">
        <v>270</v>
      </c>
      <c r="EG338" s="230" t="s">
        <v>270</v>
      </c>
      <c r="EH338" s="230" t="s">
        <v>270</v>
      </c>
      <c r="EI338" s="230" t="s">
        <v>270</v>
      </c>
      <c r="EJ338" s="230" t="s">
        <v>270</v>
      </c>
      <c r="EK338" s="230" t="s">
        <v>270</v>
      </c>
      <c r="EL338" s="230" t="s">
        <v>270</v>
      </c>
      <c r="EM338" s="230" t="s">
        <v>270</v>
      </c>
      <c r="EN338" s="230" t="s">
        <v>270</v>
      </c>
      <c r="EO338" s="230" t="s">
        <v>270</v>
      </c>
      <c r="EP338" s="230" t="s">
        <v>270</v>
      </c>
      <c r="EQ338" s="230" t="s">
        <v>270</v>
      </c>
      <c r="ER338" s="230" t="s">
        <v>270</v>
      </c>
      <c r="ES338" s="230" t="s">
        <v>341</v>
      </c>
      <c r="ET338" s="230" t="s">
        <v>270</v>
      </c>
      <c r="EU338" s="230" t="s">
        <v>270</v>
      </c>
      <c r="EV338" s="230" t="s">
        <v>270</v>
      </c>
      <c r="EW338" s="230" t="s">
        <v>270</v>
      </c>
      <c r="EX338" s="230" t="s">
        <v>270</v>
      </c>
      <c r="EY338" s="230" t="s">
        <v>270</v>
      </c>
      <c r="EZ338" s="230" t="s">
        <v>270</v>
      </c>
      <c r="FA338" s="230" t="s">
        <v>270</v>
      </c>
      <c r="FB338" s="230" t="s">
        <v>270</v>
      </c>
      <c r="FC338" s="230" t="s">
        <v>270</v>
      </c>
      <c r="FD338" s="230" t="s">
        <v>270</v>
      </c>
      <c r="FE338" s="230" t="s">
        <v>270</v>
      </c>
      <c r="FF338" s="230" t="s">
        <v>270</v>
      </c>
      <c r="FG338" s="230" t="s">
        <v>270</v>
      </c>
      <c r="FH338" s="230" t="s">
        <v>270</v>
      </c>
      <c r="FI338" s="230" t="s">
        <v>270</v>
      </c>
      <c r="FJ338" s="230" t="s">
        <v>270</v>
      </c>
      <c r="FK338" s="230" t="s">
        <v>270</v>
      </c>
      <c r="FL338" s="230" t="s">
        <v>270</v>
      </c>
      <c r="FM338" s="230" t="s">
        <v>270</v>
      </c>
      <c r="FN338" s="230" t="s">
        <v>270</v>
      </c>
      <c r="FO338" s="230" t="s">
        <v>270</v>
      </c>
      <c r="FP338" s="230" t="s">
        <v>270</v>
      </c>
      <c r="FQ338" s="230" t="s">
        <v>270</v>
      </c>
      <c r="FR338" s="230" t="s">
        <v>270</v>
      </c>
      <c r="FS338" s="230" t="s">
        <v>270</v>
      </c>
      <c r="FT338" s="230" t="s">
        <v>270</v>
      </c>
      <c r="FU338" s="230" t="s">
        <v>270</v>
      </c>
      <c r="FV338" s="230" t="s">
        <v>270</v>
      </c>
      <c r="FW338" s="230" t="s">
        <v>270</v>
      </c>
      <c r="FX338" s="230" t="s">
        <v>270</v>
      </c>
      <c r="FY338" s="230" t="s">
        <v>270</v>
      </c>
      <c r="FZ338" s="230" t="s">
        <v>270</v>
      </c>
      <c r="GA338" s="230" t="s">
        <v>270</v>
      </c>
      <c r="GB338" s="230" t="s">
        <v>270</v>
      </c>
      <c r="GC338" s="230" t="s">
        <v>270</v>
      </c>
      <c r="GD338" s="230" t="s">
        <v>270</v>
      </c>
      <c r="GE338" s="230" t="s">
        <v>270</v>
      </c>
      <c r="GF338" s="230" t="s">
        <v>270</v>
      </c>
      <c r="GG338" s="230" t="s">
        <v>270</v>
      </c>
      <c r="GH338" s="230" t="s">
        <v>270</v>
      </c>
      <c r="GI338" s="230" t="s">
        <v>270</v>
      </c>
      <c r="GJ338" s="230" t="s">
        <v>270</v>
      </c>
      <c r="GK338" s="230" t="s">
        <v>270</v>
      </c>
      <c r="GL338" s="230" t="s">
        <v>270</v>
      </c>
      <c r="GM338" s="230" t="s">
        <v>270</v>
      </c>
      <c r="GN338" s="230" t="s">
        <v>270</v>
      </c>
      <c r="GO338" s="230" t="s">
        <v>270</v>
      </c>
      <c r="GP338" s="228"/>
      <c r="GQ338" s="229" cm="1">
        <f t="array" ref="GQ338">IF(OR(N338:ER338='Annex.1　DeclarationDesired'!$F$30),ROW(),"")</f>
        <v>338</v>
      </c>
      <c r="GR338" s="229"/>
    </row>
    <row r="339" spans="1:200" s="230" customFormat="1" ht="20.65" customHeight="1">
      <c r="A339" s="242" t="s">
        <v>1601</v>
      </c>
      <c r="B339" s="241" t="s">
        <v>1595</v>
      </c>
      <c r="C339" s="235" t="s">
        <v>1602</v>
      </c>
      <c r="D339" s="235" t="s">
        <v>1603</v>
      </c>
      <c r="E339" s="235" t="s">
        <v>1604</v>
      </c>
      <c r="F339" s="235" t="s">
        <v>1605</v>
      </c>
      <c r="G339" s="235" t="s">
        <v>1606</v>
      </c>
      <c r="H339" s="235" t="s">
        <v>265</v>
      </c>
      <c r="I339" s="235" t="s">
        <v>1607</v>
      </c>
      <c r="J339" s="235" t="s">
        <v>267</v>
      </c>
      <c r="K339" s="235"/>
      <c r="L339" s="235" t="s">
        <v>268</v>
      </c>
      <c r="M339" s="230" t="s">
        <v>298</v>
      </c>
      <c r="N339" s="230">
        <v>39010</v>
      </c>
      <c r="O339" s="230">
        <v>39030</v>
      </c>
      <c r="BH339" s="230" t="s">
        <v>270</v>
      </c>
      <c r="BI339" s="230" t="s">
        <v>270</v>
      </c>
      <c r="BJ339" s="230" t="s">
        <v>270</v>
      </c>
      <c r="BK339" s="230" t="s">
        <v>270</v>
      </c>
      <c r="BL339" s="230" t="s">
        <v>270</v>
      </c>
      <c r="BM339" s="230" t="s">
        <v>270</v>
      </c>
      <c r="BN339" s="230" t="s">
        <v>270</v>
      </c>
      <c r="BO339" s="230" t="s">
        <v>270</v>
      </c>
      <c r="BP339" s="230" t="s">
        <v>270</v>
      </c>
      <c r="BQ339" s="230" t="s">
        <v>270</v>
      </c>
      <c r="BR339" s="230" t="s">
        <v>270</v>
      </c>
      <c r="BS339" s="230" t="s">
        <v>270</v>
      </c>
      <c r="BT339" s="230" t="s">
        <v>270</v>
      </c>
      <c r="BU339" s="230" t="s">
        <v>270</v>
      </c>
      <c r="BV339" s="230" t="s">
        <v>270</v>
      </c>
      <c r="BW339" s="230" t="s">
        <v>270</v>
      </c>
      <c r="BX339" s="230" t="s">
        <v>270</v>
      </c>
      <c r="BY339" s="230" t="s">
        <v>270</v>
      </c>
      <c r="BZ339" s="230" t="s">
        <v>270</v>
      </c>
      <c r="CA339" s="230" t="s">
        <v>270</v>
      </c>
      <c r="CB339" s="230" t="s">
        <v>270</v>
      </c>
      <c r="CC339" s="230" t="s">
        <v>270</v>
      </c>
      <c r="CD339" s="230" t="s">
        <v>270</v>
      </c>
      <c r="CE339" s="230" t="s">
        <v>270</v>
      </c>
      <c r="CF339" s="230" t="s">
        <v>270</v>
      </c>
      <c r="CG339" s="230" t="s">
        <v>270</v>
      </c>
      <c r="CH339" s="230" t="s">
        <v>270</v>
      </c>
      <c r="CI339" s="230" t="s">
        <v>270</v>
      </c>
      <c r="CJ339" s="230" t="s">
        <v>270</v>
      </c>
      <c r="CK339" s="230" t="s">
        <v>270</v>
      </c>
      <c r="CL339" s="230" t="s">
        <v>270</v>
      </c>
      <c r="CM339" s="230" t="s">
        <v>270</v>
      </c>
      <c r="CN339" s="230" t="s">
        <v>270</v>
      </c>
      <c r="CO339" s="230" t="s">
        <v>270</v>
      </c>
      <c r="CP339" s="230" t="s">
        <v>270</v>
      </c>
      <c r="CQ339" s="230" t="s">
        <v>270</v>
      </c>
      <c r="CR339" s="230" t="s">
        <v>270</v>
      </c>
      <c r="CS339" s="230" t="s">
        <v>270</v>
      </c>
      <c r="CT339" s="230" t="s">
        <v>270</v>
      </c>
      <c r="CU339" s="230" t="s">
        <v>270</v>
      </c>
      <c r="CV339" s="230" t="s">
        <v>270</v>
      </c>
      <c r="CW339" s="230" t="s">
        <v>270</v>
      </c>
      <c r="CX339" s="230" t="s">
        <v>270</v>
      </c>
      <c r="CY339" s="230" t="s">
        <v>270</v>
      </c>
      <c r="CZ339" s="230" t="s">
        <v>270</v>
      </c>
      <c r="DA339" s="230" t="s">
        <v>270</v>
      </c>
      <c r="DB339" s="230" t="s">
        <v>270</v>
      </c>
      <c r="DC339" s="230" t="s">
        <v>270</v>
      </c>
      <c r="DD339" s="230" t="s">
        <v>270</v>
      </c>
      <c r="DE339" s="230" t="s">
        <v>270</v>
      </c>
      <c r="DF339" s="230" t="s">
        <v>270</v>
      </c>
      <c r="DG339" s="230" t="s">
        <v>270</v>
      </c>
      <c r="DH339" s="230" t="s">
        <v>270</v>
      </c>
      <c r="DI339" s="230" t="s">
        <v>270</v>
      </c>
      <c r="DJ339" s="230" t="s">
        <v>270</v>
      </c>
      <c r="DK339" s="230" t="s">
        <v>270</v>
      </c>
      <c r="DL339" s="230" t="s">
        <v>270</v>
      </c>
      <c r="DM339" s="230" t="s">
        <v>270</v>
      </c>
      <c r="DN339" s="230" t="s">
        <v>270</v>
      </c>
      <c r="DO339" s="230" t="s">
        <v>270</v>
      </c>
      <c r="DP339" s="230" t="s">
        <v>270</v>
      </c>
      <c r="DQ339" s="230" t="s">
        <v>270</v>
      </c>
      <c r="DR339" s="230" t="s">
        <v>270</v>
      </c>
      <c r="DS339" s="230" t="s">
        <v>270</v>
      </c>
      <c r="DT339" s="230" t="s">
        <v>270</v>
      </c>
      <c r="DU339" s="230" t="s">
        <v>270</v>
      </c>
      <c r="DV339" s="230" t="s">
        <v>270</v>
      </c>
      <c r="DW339" s="230" t="s">
        <v>270</v>
      </c>
      <c r="DX339" s="230" t="s">
        <v>270</v>
      </c>
      <c r="DY339" s="230" t="s">
        <v>270</v>
      </c>
      <c r="DZ339" s="230" t="s">
        <v>270</v>
      </c>
      <c r="EA339" s="230" t="s">
        <v>270</v>
      </c>
      <c r="EB339" s="230" t="s">
        <v>270</v>
      </c>
      <c r="EC339" s="230" t="s">
        <v>270</v>
      </c>
      <c r="ED339" s="230" t="s">
        <v>270</v>
      </c>
      <c r="EE339" s="230" t="s">
        <v>270</v>
      </c>
      <c r="EF339" s="230" t="s">
        <v>270</v>
      </c>
      <c r="EG339" s="230" t="s">
        <v>270</v>
      </c>
      <c r="EH339" s="230" t="s">
        <v>270</v>
      </c>
      <c r="EI339" s="230" t="s">
        <v>270</v>
      </c>
      <c r="EJ339" s="230" t="s">
        <v>270</v>
      </c>
      <c r="EK339" s="230" t="s">
        <v>270</v>
      </c>
      <c r="EL339" s="230" t="s">
        <v>270</v>
      </c>
      <c r="EM339" s="230" t="s">
        <v>270</v>
      </c>
      <c r="EN339" s="230" t="s">
        <v>270</v>
      </c>
      <c r="EO339" s="230" t="s">
        <v>270</v>
      </c>
      <c r="EP339" s="230" t="s">
        <v>270</v>
      </c>
      <c r="EQ339" s="230" t="s">
        <v>270</v>
      </c>
      <c r="ER339" s="230" t="s">
        <v>270</v>
      </c>
      <c r="ES339" s="230" t="s">
        <v>323</v>
      </c>
      <c r="ET339" s="230" t="s">
        <v>270</v>
      </c>
      <c r="EU339" s="230" t="s">
        <v>270</v>
      </c>
      <c r="EV339" s="230" t="s">
        <v>270</v>
      </c>
      <c r="EW339" s="230" t="s">
        <v>270</v>
      </c>
      <c r="EX339" s="230" t="s">
        <v>270</v>
      </c>
      <c r="EY339" s="230" t="s">
        <v>270</v>
      </c>
      <c r="EZ339" s="230" t="s">
        <v>270</v>
      </c>
      <c r="FA339" s="230" t="s">
        <v>270</v>
      </c>
      <c r="FB339" s="230" t="s">
        <v>270</v>
      </c>
      <c r="FC339" s="230" t="s">
        <v>270</v>
      </c>
      <c r="FD339" s="230" t="s">
        <v>270</v>
      </c>
      <c r="FE339" s="230" t="s">
        <v>270</v>
      </c>
      <c r="FF339" s="230" t="s">
        <v>270</v>
      </c>
      <c r="FG339" s="230" t="s">
        <v>270</v>
      </c>
      <c r="FH339" s="230" t="s">
        <v>270</v>
      </c>
      <c r="FI339" s="230" t="s">
        <v>270</v>
      </c>
      <c r="FJ339" s="230" t="s">
        <v>270</v>
      </c>
      <c r="FK339" s="230" t="s">
        <v>270</v>
      </c>
      <c r="FL339" s="230" t="s">
        <v>270</v>
      </c>
      <c r="FM339" s="230" t="s">
        <v>270</v>
      </c>
      <c r="FN339" s="230" t="s">
        <v>270</v>
      </c>
      <c r="FO339" s="230" t="s">
        <v>270</v>
      </c>
      <c r="FP339" s="230" t="s">
        <v>270</v>
      </c>
      <c r="FQ339" s="230" t="s">
        <v>270</v>
      </c>
      <c r="FR339" s="230" t="s">
        <v>270</v>
      </c>
      <c r="FS339" s="230" t="s">
        <v>270</v>
      </c>
      <c r="FT339" s="230" t="s">
        <v>270</v>
      </c>
      <c r="FU339" s="230" t="s">
        <v>270</v>
      </c>
      <c r="FV339" s="230" t="s">
        <v>270</v>
      </c>
      <c r="FW339" s="230" t="s">
        <v>270</v>
      </c>
      <c r="FX339" s="230" t="s">
        <v>270</v>
      </c>
      <c r="FY339" s="230" t="s">
        <v>270</v>
      </c>
      <c r="FZ339" s="230" t="s">
        <v>270</v>
      </c>
      <c r="GA339" s="230" t="s">
        <v>270</v>
      </c>
      <c r="GB339" s="230" t="s">
        <v>270</v>
      </c>
      <c r="GC339" s="230" t="s">
        <v>270</v>
      </c>
      <c r="GD339" s="230" t="s">
        <v>270</v>
      </c>
      <c r="GE339" s="230" t="s">
        <v>270</v>
      </c>
      <c r="GF339" s="230" t="s">
        <v>270</v>
      </c>
      <c r="GG339" s="230" t="s">
        <v>270</v>
      </c>
      <c r="GH339" s="230" t="s">
        <v>270</v>
      </c>
      <c r="GI339" s="230" t="s">
        <v>270</v>
      </c>
      <c r="GJ339" s="230" t="s">
        <v>270</v>
      </c>
      <c r="GK339" s="230" t="s">
        <v>270</v>
      </c>
      <c r="GL339" s="230" t="s">
        <v>270</v>
      </c>
      <c r="GM339" s="230" t="s">
        <v>270</v>
      </c>
      <c r="GN339" s="230" t="s">
        <v>270</v>
      </c>
      <c r="GO339" s="230" t="s">
        <v>270</v>
      </c>
      <c r="GP339" s="228"/>
      <c r="GQ339" s="229" cm="1">
        <f t="array" ref="GQ339">IF(OR(N339:ER339='Annex.1　DeclarationDesired'!$F$30),ROW(),"")</f>
        <v>339</v>
      </c>
      <c r="GR339" s="229"/>
    </row>
    <row r="340" spans="1:200" s="230" customFormat="1" ht="20.65" customHeight="1">
      <c r="A340" s="242" t="s">
        <v>1608</v>
      </c>
      <c r="B340" s="241" t="s">
        <v>1609</v>
      </c>
      <c r="C340" s="235" t="s">
        <v>1610</v>
      </c>
      <c r="D340" s="235" t="s">
        <v>1125</v>
      </c>
      <c r="E340" s="235"/>
      <c r="F340" s="235" t="s">
        <v>1611</v>
      </c>
      <c r="G340" s="235" t="s">
        <v>1612</v>
      </c>
      <c r="H340" s="235" t="s">
        <v>265</v>
      </c>
      <c r="I340" s="235" t="s">
        <v>1613</v>
      </c>
      <c r="J340" s="235" t="s">
        <v>267</v>
      </c>
      <c r="K340" s="235"/>
      <c r="L340" s="235" t="s">
        <v>268</v>
      </c>
      <c r="M340" s="230" t="s">
        <v>269</v>
      </c>
      <c r="N340" s="230">
        <v>27040</v>
      </c>
      <c r="O340" s="230">
        <v>28040</v>
      </c>
      <c r="P340" s="230">
        <v>34020</v>
      </c>
      <c r="Q340" s="230">
        <v>37010</v>
      </c>
      <c r="BH340" s="230" t="s">
        <v>270</v>
      </c>
      <c r="BI340" s="230" t="s">
        <v>270</v>
      </c>
      <c r="BJ340" s="230" t="s">
        <v>270</v>
      </c>
      <c r="BK340" s="230" t="s">
        <v>270</v>
      </c>
      <c r="BL340" s="230" t="s">
        <v>270</v>
      </c>
      <c r="BM340" s="230" t="s">
        <v>270</v>
      </c>
      <c r="BN340" s="230" t="s">
        <v>270</v>
      </c>
      <c r="BO340" s="230" t="s">
        <v>270</v>
      </c>
      <c r="BP340" s="230" t="s">
        <v>270</v>
      </c>
      <c r="BQ340" s="230" t="s">
        <v>270</v>
      </c>
      <c r="BR340" s="230" t="s">
        <v>270</v>
      </c>
      <c r="BS340" s="230" t="s">
        <v>270</v>
      </c>
      <c r="BT340" s="230" t="s">
        <v>270</v>
      </c>
      <c r="BU340" s="230" t="s">
        <v>270</v>
      </c>
      <c r="BV340" s="230" t="s">
        <v>270</v>
      </c>
      <c r="BW340" s="230" t="s">
        <v>270</v>
      </c>
      <c r="BX340" s="230" t="s">
        <v>270</v>
      </c>
      <c r="BY340" s="230" t="s">
        <v>270</v>
      </c>
      <c r="BZ340" s="230" t="s">
        <v>270</v>
      </c>
      <c r="CA340" s="230" t="s">
        <v>270</v>
      </c>
      <c r="CB340" s="230" t="s">
        <v>270</v>
      </c>
      <c r="CC340" s="230" t="s">
        <v>270</v>
      </c>
      <c r="CD340" s="230" t="s">
        <v>270</v>
      </c>
      <c r="CE340" s="230" t="s">
        <v>270</v>
      </c>
      <c r="CF340" s="230" t="s">
        <v>270</v>
      </c>
      <c r="CG340" s="230" t="s">
        <v>270</v>
      </c>
      <c r="CH340" s="230" t="s">
        <v>270</v>
      </c>
      <c r="CI340" s="230" t="s">
        <v>270</v>
      </c>
      <c r="CJ340" s="230" t="s">
        <v>270</v>
      </c>
      <c r="CK340" s="230" t="s">
        <v>270</v>
      </c>
      <c r="CL340" s="230" t="s">
        <v>270</v>
      </c>
      <c r="CM340" s="230" t="s">
        <v>270</v>
      </c>
      <c r="CN340" s="230" t="s">
        <v>270</v>
      </c>
      <c r="CO340" s="230" t="s">
        <v>270</v>
      </c>
      <c r="CP340" s="230" t="s">
        <v>270</v>
      </c>
      <c r="CQ340" s="230" t="s">
        <v>270</v>
      </c>
      <c r="CR340" s="230" t="s">
        <v>270</v>
      </c>
      <c r="CS340" s="230" t="s">
        <v>270</v>
      </c>
      <c r="CT340" s="230" t="s">
        <v>270</v>
      </c>
      <c r="CU340" s="230" t="s">
        <v>270</v>
      </c>
      <c r="CV340" s="230" t="s">
        <v>270</v>
      </c>
      <c r="CW340" s="230" t="s">
        <v>270</v>
      </c>
      <c r="CX340" s="230" t="s">
        <v>270</v>
      </c>
      <c r="CY340" s="230" t="s">
        <v>270</v>
      </c>
      <c r="CZ340" s="230" t="s">
        <v>270</v>
      </c>
      <c r="DA340" s="230" t="s">
        <v>270</v>
      </c>
      <c r="DB340" s="230" t="s">
        <v>270</v>
      </c>
      <c r="DC340" s="230" t="s">
        <v>270</v>
      </c>
      <c r="DD340" s="230" t="s">
        <v>270</v>
      </c>
      <c r="DE340" s="230" t="s">
        <v>270</v>
      </c>
      <c r="DF340" s="230" t="s">
        <v>270</v>
      </c>
      <c r="DG340" s="230" t="s">
        <v>270</v>
      </c>
      <c r="DH340" s="230" t="s">
        <v>270</v>
      </c>
      <c r="DI340" s="230" t="s">
        <v>270</v>
      </c>
      <c r="DJ340" s="230" t="s">
        <v>270</v>
      </c>
      <c r="DK340" s="230" t="s">
        <v>270</v>
      </c>
      <c r="DL340" s="230" t="s">
        <v>270</v>
      </c>
      <c r="DM340" s="230" t="s">
        <v>270</v>
      </c>
      <c r="DN340" s="230" t="s">
        <v>270</v>
      </c>
      <c r="DO340" s="230" t="s">
        <v>270</v>
      </c>
      <c r="DP340" s="230" t="s">
        <v>270</v>
      </c>
      <c r="DQ340" s="230" t="s">
        <v>270</v>
      </c>
      <c r="DR340" s="230" t="s">
        <v>270</v>
      </c>
      <c r="DS340" s="230" t="s">
        <v>270</v>
      </c>
      <c r="DT340" s="230" t="s">
        <v>270</v>
      </c>
      <c r="DU340" s="230" t="s">
        <v>270</v>
      </c>
      <c r="DV340" s="230" t="s">
        <v>270</v>
      </c>
      <c r="DW340" s="230" t="s">
        <v>270</v>
      </c>
      <c r="DX340" s="230" t="s">
        <v>270</v>
      </c>
      <c r="DY340" s="230" t="s">
        <v>270</v>
      </c>
      <c r="DZ340" s="230" t="s">
        <v>270</v>
      </c>
      <c r="EA340" s="230" t="s">
        <v>270</v>
      </c>
      <c r="EB340" s="230" t="s">
        <v>270</v>
      </c>
      <c r="EC340" s="230" t="s">
        <v>270</v>
      </c>
      <c r="ED340" s="230" t="s">
        <v>270</v>
      </c>
      <c r="EE340" s="230" t="s">
        <v>270</v>
      </c>
      <c r="EF340" s="230" t="s">
        <v>270</v>
      </c>
      <c r="EG340" s="230" t="s">
        <v>270</v>
      </c>
      <c r="EH340" s="230" t="s">
        <v>270</v>
      </c>
      <c r="EI340" s="230" t="s">
        <v>270</v>
      </c>
      <c r="EJ340" s="230" t="s">
        <v>270</v>
      </c>
      <c r="EK340" s="230" t="s">
        <v>270</v>
      </c>
      <c r="EL340" s="230" t="s">
        <v>270</v>
      </c>
      <c r="EM340" s="230" t="s">
        <v>270</v>
      </c>
      <c r="EN340" s="230" t="s">
        <v>270</v>
      </c>
      <c r="EO340" s="230" t="s">
        <v>270</v>
      </c>
      <c r="EP340" s="230" t="s">
        <v>270</v>
      </c>
      <c r="EQ340" s="230" t="s">
        <v>270</v>
      </c>
      <c r="ER340" s="230" t="s">
        <v>270</v>
      </c>
      <c r="ES340" s="230" t="s">
        <v>506</v>
      </c>
      <c r="ET340" s="230" t="s">
        <v>318</v>
      </c>
      <c r="EU340" s="230" t="s">
        <v>509</v>
      </c>
      <c r="EV340" s="230" t="s">
        <v>484</v>
      </c>
      <c r="EW340" s="230" t="s">
        <v>270</v>
      </c>
      <c r="EX340" s="230" t="s">
        <v>270</v>
      </c>
      <c r="EY340" s="230" t="s">
        <v>270</v>
      </c>
      <c r="EZ340" s="230" t="s">
        <v>270</v>
      </c>
      <c r="FA340" s="230" t="s">
        <v>270</v>
      </c>
      <c r="FB340" s="230" t="s">
        <v>270</v>
      </c>
      <c r="FC340" s="230" t="s">
        <v>270</v>
      </c>
      <c r="FD340" s="230" t="s">
        <v>270</v>
      </c>
      <c r="FE340" s="230" t="s">
        <v>270</v>
      </c>
      <c r="FF340" s="230" t="s">
        <v>270</v>
      </c>
      <c r="FG340" s="230" t="s">
        <v>270</v>
      </c>
      <c r="FH340" s="230" t="s">
        <v>270</v>
      </c>
      <c r="FI340" s="230" t="s">
        <v>270</v>
      </c>
      <c r="FJ340" s="230" t="s">
        <v>270</v>
      </c>
      <c r="FK340" s="230" t="s">
        <v>270</v>
      </c>
      <c r="FL340" s="230" t="s">
        <v>270</v>
      </c>
      <c r="FM340" s="230" t="s">
        <v>270</v>
      </c>
      <c r="FN340" s="230" t="s">
        <v>270</v>
      </c>
      <c r="FO340" s="230" t="s">
        <v>270</v>
      </c>
      <c r="FP340" s="230" t="s">
        <v>270</v>
      </c>
      <c r="FQ340" s="230" t="s">
        <v>270</v>
      </c>
      <c r="FR340" s="230" t="s">
        <v>270</v>
      </c>
      <c r="FS340" s="230" t="s">
        <v>270</v>
      </c>
      <c r="FT340" s="230" t="s">
        <v>270</v>
      </c>
      <c r="FU340" s="230" t="s">
        <v>270</v>
      </c>
      <c r="FV340" s="230" t="s">
        <v>270</v>
      </c>
      <c r="FW340" s="230" t="s">
        <v>270</v>
      </c>
      <c r="FX340" s="230" t="s">
        <v>270</v>
      </c>
      <c r="FY340" s="230" t="s">
        <v>270</v>
      </c>
      <c r="FZ340" s="230" t="s">
        <v>270</v>
      </c>
      <c r="GA340" s="230" t="s">
        <v>270</v>
      </c>
      <c r="GB340" s="230" t="s">
        <v>270</v>
      </c>
      <c r="GC340" s="230" t="s">
        <v>270</v>
      </c>
      <c r="GD340" s="230" t="s">
        <v>270</v>
      </c>
      <c r="GE340" s="230" t="s">
        <v>270</v>
      </c>
      <c r="GF340" s="230" t="s">
        <v>270</v>
      </c>
      <c r="GG340" s="230" t="s">
        <v>270</v>
      </c>
      <c r="GH340" s="230" t="s">
        <v>270</v>
      </c>
      <c r="GI340" s="230" t="s">
        <v>270</v>
      </c>
      <c r="GJ340" s="230" t="s">
        <v>270</v>
      </c>
      <c r="GK340" s="230" t="s">
        <v>270</v>
      </c>
      <c r="GL340" s="230" t="s">
        <v>270</v>
      </c>
      <c r="GM340" s="230" t="s">
        <v>270</v>
      </c>
      <c r="GN340" s="230" t="s">
        <v>270</v>
      </c>
      <c r="GO340" s="230" t="s">
        <v>270</v>
      </c>
      <c r="GP340" s="228"/>
      <c r="GQ340" s="229" cm="1">
        <f t="array" ref="GQ340">IF(OR(N340:ER340='Annex.1　DeclarationDesired'!$F$30),ROW(),"")</f>
        <v>340</v>
      </c>
      <c r="GR340" s="229"/>
    </row>
    <row r="341" spans="1:200" s="230" customFormat="1" ht="20.65" customHeight="1">
      <c r="A341" s="242" t="s">
        <v>1614</v>
      </c>
      <c r="B341" s="241" t="s">
        <v>1609</v>
      </c>
      <c r="C341" s="235" t="s">
        <v>1610</v>
      </c>
      <c r="D341" s="235" t="s">
        <v>1615</v>
      </c>
      <c r="E341" s="235" t="s">
        <v>1616</v>
      </c>
      <c r="F341" s="235" t="s">
        <v>1617</v>
      </c>
      <c r="G341" s="235" t="s">
        <v>1618</v>
      </c>
      <c r="H341" s="235" t="s">
        <v>315</v>
      </c>
      <c r="I341" s="235" t="s">
        <v>1619</v>
      </c>
      <c r="J341" s="235" t="s">
        <v>267</v>
      </c>
      <c r="K341" s="235"/>
      <c r="L341" s="235" t="s">
        <v>268</v>
      </c>
      <c r="M341" s="230" t="s">
        <v>269</v>
      </c>
      <c r="N341" s="230">
        <v>22040</v>
      </c>
      <c r="O341" s="230">
        <v>22060</v>
      </c>
      <c r="P341" s="230">
        <v>63010</v>
      </c>
      <c r="Q341" s="230">
        <v>63040</v>
      </c>
      <c r="R341" s="230">
        <v>64010</v>
      </c>
      <c r="S341" s="230">
        <v>64050</v>
      </c>
      <c r="BH341" s="230" t="s">
        <v>270</v>
      </c>
      <c r="BI341" s="230" t="s">
        <v>270</v>
      </c>
      <c r="BJ341" s="230" t="s">
        <v>270</v>
      </c>
      <c r="BK341" s="230" t="s">
        <v>270</v>
      </c>
      <c r="BL341" s="230" t="s">
        <v>270</v>
      </c>
      <c r="BM341" s="230" t="s">
        <v>270</v>
      </c>
      <c r="BN341" s="230" t="s">
        <v>270</v>
      </c>
      <c r="BO341" s="230" t="s">
        <v>270</v>
      </c>
      <c r="BP341" s="230" t="s">
        <v>270</v>
      </c>
      <c r="BQ341" s="230" t="s">
        <v>270</v>
      </c>
      <c r="BR341" s="230" t="s">
        <v>270</v>
      </c>
      <c r="BS341" s="230" t="s">
        <v>270</v>
      </c>
      <c r="BT341" s="230" t="s">
        <v>270</v>
      </c>
      <c r="BU341" s="230" t="s">
        <v>270</v>
      </c>
      <c r="BV341" s="230" t="s">
        <v>270</v>
      </c>
      <c r="BW341" s="230" t="s">
        <v>270</v>
      </c>
      <c r="BX341" s="230" t="s">
        <v>270</v>
      </c>
      <c r="BY341" s="230" t="s">
        <v>270</v>
      </c>
      <c r="BZ341" s="230" t="s">
        <v>270</v>
      </c>
      <c r="CA341" s="230" t="s">
        <v>270</v>
      </c>
      <c r="CB341" s="230" t="s">
        <v>270</v>
      </c>
      <c r="CC341" s="230" t="s">
        <v>270</v>
      </c>
      <c r="CD341" s="230" t="s">
        <v>270</v>
      </c>
      <c r="CE341" s="230" t="s">
        <v>270</v>
      </c>
      <c r="CF341" s="230" t="s">
        <v>270</v>
      </c>
      <c r="CG341" s="230" t="s">
        <v>270</v>
      </c>
      <c r="CH341" s="230" t="s">
        <v>270</v>
      </c>
      <c r="CI341" s="230" t="s">
        <v>270</v>
      </c>
      <c r="CJ341" s="230" t="s">
        <v>270</v>
      </c>
      <c r="CK341" s="230" t="s">
        <v>270</v>
      </c>
      <c r="CL341" s="230" t="s">
        <v>270</v>
      </c>
      <c r="CM341" s="230" t="s">
        <v>270</v>
      </c>
      <c r="CN341" s="230" t="s">
        <v>270</v>
      </c>
      <c r="CO341" s="230" t="s">
        <v>270</v>
      </c>
      <c r="CP341" s="230" t="s">
        <v>270</v>
      </c>
      <c r="CQ341" s="230" t="s">
        <v>270</v>
      </c>
      <c r="CR341" s="230" t="s">
        <v>270</v>
      </c>
      <c r="CS341" s="230" t="s">
        <v>270</v>
      </c>
      <c r="CT341" s="230" t="s">
        <v>270</v>
      </c>
      <c r="CU341" s="230" t="s">
        <v>270</v>
      </c>
      <c r="CV341" s="230" t="s">
        <v>270</v>
      </c>
      <c r="CW341" s="230" t="s">
        <v>270</v>
      </c>
      <c r="CX341" s="230" t="s">
        <v>270</v>
      </c>
      <c r="CY341" s="230" t="s">
        <v>270</v>
      </c>
      <c r="CZ341" s="230" t="s">
        <v>270</v>
      </c>
      <c r="DA341" s="230" t="s">
        <v>270</v>
      </c>
      <c r="DB341" s="230" t="s">
        <v>270</v>
      </c>
      <c r="DC341" s="230" t="s">
        <v>270</v>
      </c>
      <c r="DD341" s="230" t="s">
        <v>270</v>
      </c>
      <c r="DE341" s="230" t="s">
        <v>270</v>
      </c>
      <c r="DF341" s="230" t="s">
        <v>270</v>
      </c>
      <c r="DG341" s="230" t="s">
        <v>270</v>
      </c>
      <c r="DH341" s="230" t="s">
        <v>270</v>
      </c>
      <c r="DI341" s="230" t="s">
        <v>270</v>
      </c>
      <c r="DJ341" s="230" t="s">
        <v>270</v>
      </c>
      <c r="DK341" s="230" t="s">
        <v>270</v>
      </c>
      <c r="DL341" s="230" t="s">
        <v>270</v>
      </c>
      <c r="DM341" s="230" t="s">
        <v>270</v>
      </c>
      <c r="DN341" s="230" t="s">
        <v>270</v>
      </c>
      <c r="DO341" s="230" t="s">
        <v>270</v>
      </c>
      <c r="DP341" s="230" t="s">
        <v>270</v>
      </c>
      <c r="DQ341" s="230" t="s">
        <v>270</v>
      </c>
      <c r="DR341" s="230" t="s">
        <v>270</v>
      </c>
      <c r="DS341" s="230" t="s">
        <v>270</v>
      </c>
      <c r="DT341" s="230" t="s">
        <v>270</v>
      </c>
      <c r="DU341" s="230" t="s">
        <v>270</v>
      </c>
      <c r="DV341" s="230" t="s">
        <v>270</v>
      </c>
      <c r="DW341" s="230" t="s">
        <v>270</v>
      </c>
      <c r="DX341" s="230" t="s">
        <v>270</v>
      </c>
      <c r="DY341" s="230" t="s">
        <v>270</v>
      </c>
      <c r="DZ341" s="230" t="s">
        <v>270</v>
      </c>
      <c r="EA341" s="230" t="s">
        <v>270</v>
      </c>
      <c r="EB341" s="230" t="s">
        <v>270</v>
      </c>
      <c r="EC341" s="230" t="s">
        <v>270</v>
      </c>
      <c r="ED341" s="230" t="s">
        <v>270</v>
      </c>
      <c r="EE341" s="230" t="s">
        <v>270</v>
      </c>
      <c r="EF341" s="230" t="s">
        <v>270</v>
      </c>
      <c r="EG341" s="230" t="s">
        <v>270</v>
      </c>
      <c r="EH341" s="230" t="s">
        <v>270</v>
      </c>
      <c r="EI341" s="230" t="s">
        <v>270</v>
      </c>
      <c r="EJ341" s="230" t="s">
        <v>270</v>
      </c>
      <c r="EK341" s="230" t="s">
        <v>270</v>
      </c>
      <c r="EL341" s="230" t="s">
        <v>270</v>
      </c>
      <c r="EM341" s="230" t="s">
        <v>270</v>
      </c>
      <c r="EN341" s="230" t="s">
        <v>270</v>
      </c>
      <c r="EO341" s="230" t="s">
        <v>270</v>
      </c>
      <c r="EP341" s="230" t="s">
        <v>270</v>
      </c>
      <c r="EQ341" s="230" t="s">
        <v>270</v>
      </c>
      <c r="ER341" s="230" t="s">
        <v>270</v>
      </c>
      <c r="ES341" s="230" t="s">
        <v>354</v>
      </c>
      <c r="ET341" s="230" t="s">
        <v>369</v>
      </c>
      <c r="EU341" s="230" t="s">
        <v>343</v>
      </c>
      <c r="EV341" s="230" t="s">
        <v>270</v>
      </c>
      <c r="EW341" s="230" t="s">
        <v>270</v>
      </c>
      <c r="EX341" s="230" t="s">
        <v>270</v>
      </c>
      <c r="EY341" s="230" t="s">
        <v>270</v>
      </c>
      <c r="EZ341" s="230" t="s">
        <v>270</v>
      </c>
      <c r="FA341" s="230" t="s">
        <v>270</v>
      </c>
      <c r="FB341" s="230" t="s">
        <v>270</v>
      </c>
      <c r="FC341" s="230" t="s">
        <v>270</v>
      </c>
      <c r="FD341" s="230" t="s">
        <v>270</v>
      </c>
      <c r="FE341" s="230" t="s">
        <v>270</v>
      </c>
      <c r="FF341" s="230" t="s">
        <v>270</v>
      </c>
      <c r="FG341" s="230" t="s">
        <v>270</v>
      </c>
      <c r="FH341" s="230" t="s">
        <v>270</v>
      </c>
      <c r="FI341" s="230" t="s">
        <v>270</v>
      </c>
      <c r="FJ341" s="230" t="s">
        <v>270</v>
      </c>
      <c r="FK341" s="230" t="s">
        <v>270</v>
      </c>
      <c r="FL341" s="230" t="s">
        <v>270</v>
      </c>
      <c r="FM341" s="230" t="s">
        <v>270</v>
      </c>
      <c r="FN341" s="230" t="s">
        <v>270</v>
      </c>
      <c r="FO341" s="230" t="s">
        <v>270</v>
      </c>
      <c r="FP341" s="230" t="s">
        <v>270</v>
      </c>
      <c r="FQ341" s="230" t="s">
        <v>270</v>
      </c>
      <c r="FR341" s="230" t="s">
        <v>270</v>
      </c>
      <c r="FS341" s="230" t="s">
        <v>270</v>
      </c>
      <c r="FT341" s="230" t="s">
        <v>270</v>
      </c>
      <c r="FU341" s="230" t="s">
        <v>270</v>
      </c>
      <c r="FV341" s="230" t="s">
        <v>270</v>
      </c>
      <c r="FW341" s="230" t="s">
        <v>270</v>
      </c>
      <c r="FX341" s="230" t="s">
        <v>270</v>
      </c>
      <c r="FY341" s="230" t="s">
        <v>270</v>
      </c>
      <c r="FZ341" s="230" t="s">
        <v>270</v>
      </c>
      <c r="GA341" s="230" t="s">
        <v>270</v>
      </c>
      <c r="GB341" s="230" t="s">
        <v>270</v>
      </c>
      <c r="GC341" s="230" t="s">
        <v>270</v>
      </c>
      <c r="GD341" s="230" t="s">
        <v>270</v>
      </c>
      <c r="GE341" s="230" t="s">
        <v>270</v>
      </c>
      <c r="GF341" s="230" t="s">
        <v>270</v>
      </c>
      <c r="GG341" s="230" t="s">
        <v>270</v>
      </c>
      <c r="GH341" s="230" t="s">
        <v>270</v>
      </c>
      <c r="GI341" s="230" t="s">
        <v>270</v>
      </c>
      <c r="GJ341" s="230" t="s">
        <v>270</v>
      </c>
      <c r="GK341" s="230" t="s">
        <v>270</v>
      </c>
      <c r="GL341" s="230" t="s">
        <v>270</v>
      </c>
      <c r="GM341" s="230" t="s">
        <v>270</v>
      </c>
      <c r="GN341" s="230" t="s">
        <v>270</v>
      </c>
      <c r="GO341" s="230" t="s">
        <v>270</v>
      </c>
      <c r="GP341" s="228"/>
      <c r="GQ341" s="229" cm="1">
        <f t="array" ref="GQ341">IF(OR(N341:ER341='Annex.1　DeclarationDesired'!$F$30),ROW(),"")</f>
        <v>341</v>
      </c>
      <c r="GR341" s="229"/>
    </row>
    <row r="342" spans="1:200" s="230" customFormat="1" ht="20.65" customHeight="1">
      <c r="A342" s="242" t="s">
        <v>1620</v>
      </c>
      <c r="B342" s="241" t="s">
        <v>1621</v>
      </c>
      <c r="C342" s="235" t="s">
        <v>1622</v>
      </c>
      <c r="D342" s="235" t="s">
        <v>1623</v>
      </c>
      <c r="E342" s="235" t="s">
        <v>780</v>
      </c>
      <c r="F342" s="235" t="s">
        <v>780</v>
      </c>
      <c r="G342" s="235" t="s">
        <v>1624</v>
      </c>
      <c r="H342" s="235" t="s">
        <v>265</v>
      </c>
      <c r="I342" s="235" t="s">
        <v>1624</v>
      </c>
      <c r="J342" s="235" t="s">
        <v>265</v>
      </c>
      <c r="K342" s="235" t="s">
        <v>1624</v>
      </c>
      <c r="L342" s="235" t="s">
        <v>268</v>
      </c>
      <c r="M342" s="230" t="s">
        <v>269</v>
      </c>
      <c r="BH342" s="230" t="s">
        <v>270</v>
      </c>
      <c r="BI342" s="230" t="s">
        <v>270</v>
      </c>
      <c r="BJ342" s="230" t="s">
        <v>270</v>
      </c>
      <c r="BK342" s="230" t="s">
        <v>270</v>
      </c>
      <c r="BL342" s="230" t="s">
        <v>270</v>
      </c>
      <c r="BM342" s="230" t="s">
        <v>270</v>
      </c>
      <c r="BN342" s="230" t="s">
        <v>270</v>
      </c>
      <c r="BO342" s="230" t="s">
        <v>270</v>
      </c>
      <c r="BP342" s="230" t="s">
        <v>270</v>
      </c>
      <c r="BQ342" s="230" t="s">
        <v>270</v>
      </c>
      <c r="BR342" s="230" t="s">
        <v>270</v>
      </c>
      <c r="BS342" s="230" t="s">
        <v>270</v>
      </c>
      <c r="BT342" s="230" t="s">
        <v>270</v>
      </c>
      <c r="BU342" s="230" t="s">
        <v>270</v>
      </c>
      <c r="BV342" s="230" t="s">
        <v>270</v>
      </c>
      <c r="BW342" s="230" t="s">
        <v>270</v>
      </c>
      <c r="BX342" s="230" t="s">
        <v>270</v>
      </c>
      <c r="BY342" s="230" t="s">
        <v>270</v>
      </c>
      <c r="BZ342" s="230" t="s">
        <v>270</v>
      </c>
      <c r="CA342" s="230" t="s">
        <v>270</v>
      </c>
      <c r="CB342" s="230" t="s">
        <v>270</v>
      </c>
      <c r="CC342" s="230" t="s">
        <v>270</v>
      </c>
      <c r="CD342" s="230" t="s">
        <v>270</v>
      </c>
      <c r="CE342" s="230" t="s">
        <v>270</v>
      </c>
      <c r="CF342" s="230" t="s">
        <v>270</v>
      </c>
      <c r="CG342" s="230" t="s">
        <v>270</v>
      </c>
      <c r="CH342" s="230" t="s">
        <v>270</v>
      </c>
      <c r="CI342" s="230" t="s">
        <v>270</v>
      </c>
      <c r="CJ342" s="230" t="s">
        <v>270</v>
      </c>
      <c r="CK342" s="230" t="s">
        <v>270</v>
      </c>
      <c r="CL342" s="230" t="s">
        <v>270</v>
      </c>
      <c r="CM342" s="230" t="s">
        <v>270</v>
      </c>
      <c r="CN342" s="230" t="s">
        <v>270</v>
      </c>
      <c r="CO342" s="230" t="s">
        <v>270</v>
      </c>
      <c r="CP342" s="230" t="s">
        <v>270</v>
      </c>
      <c r="CQ342" s="230" t="s">
        <v>270</v>
      </c>
      <c r="CR342" s="230" t="s">
        <v>270</v>
      </c>
      <c r="CS342" s="230" t="s">
        <v>270</v>
      </c>
      <c r="CT342" s="230" t="s">
        <v>270</v>
      </c>
      <c r="CU342" s="230" t="s">
        <v>270</v>
      </c>
      <c r="CV342" s="230" t="s">
        <v>270</v>
      </c>
      <c r="CW342" s="230" t="s">
        <v>270</v>
      </c>
      <c r="CX342" s="230" t="s">
        <v>270</v>
      </c>
      <c r="CY342" s="230" t="s">
        <v>270</v>
      </c>
      <c r="CZ342" s="230" t="s">
        <v>270</v>
      </c>
      <c r="DA342" s="230" t="s">
        <v>270</v>
      </c>
      <c r="DB342" s="230" t="s">
        <v>270</v>
      </c>
      <c r="DC342" s="230" t="s">
        <v>270</v>
      </c>
      <c r="DD342" s="230" t="s">
        <v>270</v>
      </c>
      <c r="DE342" s="230" t="s">
        <v>270</v>
      </c>
      <c r="DF342" s="230" t="s">
        <v>270</v>
      </c>
      <c r="DG342" s="230" t="s">
        <v>270</v>
      </c>
      <c r="DH342" s="230" t="s">
        <v>270</v>
      </c>
      <c r="DI342" s="230" t="s">
        <v>270</v>
      </c>
      <c r="DJ342" s="230" t="s">
        <v>270</v>
      </c>
      <c r="DK342" s="230" t="s">
        <v>270</v>
      </c>
      <c r="DL342" s="230" t="s">
        <v>270</v>
      </c>
      <c r="DM342" s="230" t="s">
        <v>270</v>
      </c>
      <c r="DN342" s="230" t="s">
        <v>270</v>
      </c>
      <c r="DO342" s="230" t="s">
        <v>270</v>
      </c>
      <c r="DP342" s="230" t="s">
        <v>270</v>
      </c>
      <c r="DQ342" s="230" t="s">
        <v>270</v>
      </c>
      <c r="DR342" s="230" t="s">
        <v>270</v>
      </c>
      <c r="DS342" s="230" t="s">
        <v>270</v>
      </c>
      <c r="DT342" s="230" t="s">
        <v>270</v>
      </c>
      <c r="DU342" s="230" t="s">
        <v>270</v>
      </c>
      <c r="DV342" s="230" t="s">
        <v>270</v>
      </c>
      <c r="DW342" s="230" t="s">
        <v>270</v>
      </c>
      <c r="DX342" s="230" t="s">
        <v>270</v>
      </c>
      <c r="DY342" s="230" t="s">
        <v>270</v>
      </c>
      <c r="DZ342" s="230" t="s">
        <v>270</v>
      </c>
      <c r="EA342" s="230" t="s">
        <v>270</v>
      </c>
      <c r="EB342" s="230" t="s">
        <v>270</v>
      </c>
      <c r="EC342" s="230" t="s">
        <v>270</v>
      </c>
      <c r="ED342" s="230" t="s">
        <v>270</v>
      </c>
      <c r="EE342" s="230" t="s">
        <v>270</v>
      </c>
      <c r="EF342" s="230" t="s">
        <v>270</v>
      </c>
      <c r="EG342" s="230" t="s">
        <v>270</v>
      </c>
      <c r="EH342" s="230" t="s">
        <v>270</v>
      </c>
      <c r="EI342" s="230" t="s">
        <v>270</v>
      </c>
      <c r="EJ342" s="230" t="s">
        <v>270</v>
      </c>
      <c r="EK342" s="230" t="s">
        <v>270</v>
      </c>
      <c r="EL342" s="230" t="s">
        <v>270</v>
      </c>
      <c r="EM342" s="230" t="s">
        <v>270</v>
      </c>
      <c r="EN342" s="230" t="s">
        <v>270</v>
      </c>
      <c r="EO342" s="230" t="s">
        <v>270</v>
      </c>
      <c r="EP342" s="230" t="s">
        <v>270</v>
      </c>
      <c r="EQ342" s="230" t="s">
        <v>270</v>
      </c>
      <c r="ER342" s="230" t="s">
        <v>270</v>
      </c>
      <c r="ES342" s="230" t="s">
        <v>337</v>
      </c>
      <c r="ET342" s="230" t="s">
        <v>338</v>
      </c>
      <c r="EU342" s="230" t="s">
        <v>342</v>
      </c>
      <c r="EV342" s="230" t="s">
        <v>270</v>
      </c>
      <c r="EW342" s="230" t="s">
        <v>270</v>
      </c>
      <c r="EX342" s="230" t="s">
        <v>270</v>
      </c>
      <c r="EY342" s="230" t="s">
        <v>270</v>
      </c>
      <c r="EZ342" s="230" t="s">
        <v>270</v>
      </c>
      <c r="FA342" s="230" t="s">
        <v>270</v>
      </c>
      <c r="FB342" s="230" t="s">
        <v>270</v>
      </c>
      <c r="FC342" s="230" t="s">
        <v>270</v>
      </c>
      <c r="FD342" s="230" t="s">
        <v>270</v>
      </c>
      <c r="FE342" s="230" t="s">
        <v>270</v>
      </c>
      <c r="FF342" s="230" t="s">
        <v>270</v>
      </c>
      <c r="FG342" s="230" t="s">
        <v>270</v>
      </c>
      <c r="FH342" s="230" t="s">
        <v>270</v>
      </c>
      <c r="FI342" s="230" t="s">
        <v>270</v>
      </c>
      <c r="FJ342" s="230" t="s">
        <v>270</v>
      </c>
      <c r="FK342" s="230" t="s">
        <v>270</v>
      </c>
      <c r="FL342" s="230" t="s">
        <v>270</v>
      </c>
      <c r="FM342" s="230" t="s">
        <v>270</v>
      </c>
      <c r="FN342" s="230" t="s">
        <v>270</v>
      </c>
      <c r="FO342" s="230" t="s">
        <v>270</v>
      </c>
      <c r="FP342" s="230" t="s">
        <v>270</v>
      </c>
      <c r="FQ342" s="230" t="s">
        <v>270</v>
      </c>
      <c r="FR342" s="230" t="s">
        <v>270</v>
      </c>
      <c r="FS342" s="230" t="s">
        <v>270</v>
      </c>
      <c r="FT342" s="230" t="s">
        <v>270</v>
      </c>
      <c r="FU342" s="230" t="s">
        <v>270</v>
      </c>
      <c r="FV342" s="230" t="s">
        <v>270</v>
      </c>
      <c r="FW342" s="230" t="s">
        <v>270</v>
      </c>
      <c r="FX342" s="230" t="s">
        <v>270</v>
      </c>
      <c r="FY342" s="230" t="s">
        <v>270</v>
      </c>
      <c r="FZ342" s="230" t="s">
        <v>270</v>
      </c>
      <c r="GA342" s="230" t="s">
        <v>270</v>
      </c>
      <c r="GB342" s="230" t="s">
        <v>270</v>
      </c>
      <c r="GC342" s="230" t="s">
        <v>270</v>
      </c>
      <c r="GD342" s="230" t="s">
        <v>270</v>
      </c>
      <c r="GE342" s="230" t="s">
        <v>270</v>
      </c>
      <c r="GF342" s="230" t="s">
        <v>270</v>
      </c>
      <c r="GG342" s="230" t="s">
        <v>270</v>
      </c>
      <c r="GH342" s="230" t="s">
        <v>270</v>
      </c>
      <c r="GI342" s="230" t="s">
        <v>270</v>
      </c>
      <c r="GJ342" s="230" t="s">
        <v>270</v>
      </c>
      <c r="GK342" s="230" t="s">
        <v>270</v>
      </c>
      <c r="GL342" s="230" t="s">
        <v>270</v>
      </c>
      <c r="GM342" s="230" t="s">
        <v>270</v>
      </c>
      <c r="GN342" s="230" t="s">
        <v>270</v>
      </c>
      <c r="GO342" s="230" t="s">
        <v>270</v>
      </c>
      <c r="GP342" s="228"/>
      <c r="GQ342" s="229" cm="1">
        <f t="array" ref="GQ342">IF(OR(N342:ER342='Annex.1　DeclarationDesired'!$F$30),ROW(),"")</f>
        <v>342</v>
      </c>
      <c r="GR342" s="229"/>
    </row>
    <row r="343" spans="1:200" s="230" customFormat="1" ht="20.65" customHeight="1">
      <c r="A343" s="242" t="s">
        <v>1625</v>
      </c>
      <c r="B343" s="241" t="s">
        <v>1621</v>
      </c>
      <c r="C343" s="235" t="s">
        <v>1622</v>
      </c>
      <c r="D343" s="235" t="s">
        <v>1626</v>
      </c>
      <c r="E343" s="235" t="s">
        <v>780</v>
      </c>
      <c r="F343" s="235" t="s">
        <v>780</v>
      </c>
      <c r="G343" s="235" t="s">
        <v>1624</v>
      </c>
      <c r="H343" s="235" t="s">
        <v>265</v>
      </c>
      <c r="I343" s="235" t="s">
        <v>1624</v>
      </c>
      <c r="J343" s="235" t="s">
        <v>265</v>
      </c>
      <c r="K343" s="235" t="s">
        <v>1624</v>
      </c>
      <c r="L343" s="235" t="s">
        <v>268</v>
      </c>
      <c r="M343" s="230" t="s">
        <v>269</v>
      </c>
      <c r="BH343" s="230" t="s">
        <v>270</v>
      </c>
      <c r="BI343" s="230" t="s">
        <v>270</v>
      </c>
      <c r="BJ343" s="230" t="s">
        <v>270</v>
      </c>
      <c r="BK343" s="230" t="s">
        <v>270</v>
      </c>
      <c r="BL343" s="230" t="s">
        <v>270</v>
      </c>
      <c r="BM343" s="230" t="s">
        <v>270</v>
      </c>
      <c r="BN343" s="230" t="s">
        <v>270</v>
      </c>
      <c r="BO343" s="230" t="s">
        <v>270</v>
      </c>
      <c r="BP343" s="230" t="s">
        <v>270</v>
      </c>
      <c r="BQ343" s="230" t="s">
        <v>270</v>
      </c>
      <c r="BR343" s="230" t="s">
        <v>270</v>
      </c>
      <c r="BS343" s="230" t="s">
        <v>270</v>
      </c>
      <c r="BT343" s="230" t="s">
        <v>270</v>
      </c>
      <c r="BU343" s="230" t="s">
        <v>270</v>
      </c>
      <c r="BV343" s="230" t="s">
        <v>270</v>
      </c>
      <c r="BW343" s="230" t="s">
        <v>270</v>
      </c>
      <c r="BX343" s="230" t="s">
        <v>270</v>
      </c>
      <c r="BY343" s="230" t="s">
        <v>270</v>
      </c>
      <c r="BZ343" s="230" t="s">
        <v>270</v>
      </c>
      <c r="CA343" s="230" t="s">
        <v>270</v>
      </c>
      <c r="CB343" s="230" t="s">
        <v>270</v>
      </c>
      <c r="CC343" s="230" t="s">
        <v>270</v>
      </c>
      <c r="CD343" s="230" t="s">
        <v>270</v>
      </c>
      <c r="CE343" s="230" t="s">
        <v>270</v>
      </c>
      <c r="CF343" s="230" t="s">
        <v>270</v>
      </c>
      <c r="CG343" s="230" t="s">
        <v>270</v>
      </c>
      <c r="CH343" s="230" t="s">
        <v>270</v>
      </c>
      <c r="CI343" s="230" t="s">
        <v>270</v>
      </c>
      <c r="CJ343" s="230" t="s">
        <v>270</v>
      </c>
      <c r="CK343" s="230" t="s">
        <v>270</v>
      </c>
      <c r="CL343" s="230" t="s">
        <v>270</v>
      </c>
      <c r="CM343" s="230" t="s">
        <v>270</v>
      </c>
      <c r="CN343" s="230" t="s">
        <v>270</v>
      </c>
      <c r="CO343" s="230" t="s">
        <v>270</v>
      </c>
      <c r="CP343" s="230" t="s">
        <v>270</v>
      </c>
      <c r="CQ343" s="230" t="s">
        <v>270</v>
      </c>
      <c r="CR343" s="230" t="s">
        <v>270</v>
      </c>
      <c r="CS343" s="230" t="s">
        <v>270</v>
      </c>
      <c r="CT343" s="230" t="s">
        <v>270</v>
      </c>
      <c r="CU343" s="230" t="s">
        <v>270</v>
      </c>
      <c r="CV343" s="230" t="s">
        <v>270</v>
      </c>
      <c r="CW343" s="230" t="s">
        <v>270</v>
      </c>
      <c r="CX343" s="230" t="s">
        <v>270</v>
      </c>
      <c r="CY343" s="230" t="s">
        <v>270</v>
      </c>
      <c r="CZ343" s="230" t="s">
        <v>270</v>
      </c>
      <c r="DA343" s="230" t="s">
        <v>270</v>
      </c>
      <c r="DB343" s="230" t="s">
        <v>270</v>
      </c>
      <c r="DC343" s="230" t="s">
        <v>270</v>
      </c>
      <c r="DD343" s="230" t="s">
        <v>270</v>
      </c>
      <c r="DE343" s="230" t="s">
        <v>270</v>
      </c>
      <c r="DF343" s="230" t="s">
        <v>270</v>
      </c>
      <c r="DG343" s="230" t="s">
        <v>270</v>
      </c>
      <c r="DH343" s="230" t="s">
        <v>270</v>
      </c>
      <c r="DI343" s="230" t="s">
        <v>270</v>
      </c>
      <c r="DJ343" s="230" t="s">
        <v>270</v>
      </c>
      <c r="DK343" s="230" t="s">
        <v>270</v>
      </c>
      <c r="DL343" s="230" t="s">
        <v>270</v>
      </c>
      <c r="DM343" s="230" t="s">
        <v>270</v>
      </c>
      <c r="DN343" s="230" t="s">
        <v>270</v>
      </c>
      <c r="DO343" s="230" t="s">
        <v>270</v>
      </c>
      <c r="DP343" s="230" t="s">
        <v>270</v>
      </c>
      <c r="DQ343" s="230" t="s">
        <v>270</v>
      </c>
      <c r="DR343" s="230" t="s">
        <v>270</v>
      </c>
      <c r="DS343" s="230" t="s">
        <v>270</v>
      </c>
      <c r="DT343" s="230" t="s">
        <v>270</v>
      </c>
      <c r="DU343" s="230" t="s">
        <v>270</v>
      </c>
      <c r="DV343" s="230" t="s">
        <v>270</v>
      </c>
      <c r="DW343" s="230" t="s">
        <v>270</v>
      </c>
      <c r="DX343" s="230" t="s">
        <v>270</v>
      </c>
      <c r="DY343" s="230" t="s">
        <v>270</v>
      </c>
      <c r="DZ343" s="230" t="s">
        <v>270</v>
      </c>
      <c r="EA343" s="230" t="s">
        <v>270</v>
      </c>
      <c r="EB343" s="230" t="s">
        <v>270</v>
      </c>
      <c r="EC343" s="230" t="s">
        <v>270</v>
      </c>
      <c r="ED343" s="230" t="s">
        <v>270</v>
      </c>
      <c r="EE343" s="230" t="s">
        <v>270</v>
      </c>
      <c r="EF343" s="230" t="s">
        <v>270</v>
      </c>
      <c r="EG343" s="230" t="s">
        <v>270</v>
      </c>
      <c r="EH343" s="230" t="s">
        <v>270</v>
      </c>
      <c r="EI343" s="230" t="s">
        <v>270</v>
      </c>
      <c r="EJ343" s="230" t="s">
        <v>270</v>
      </c>
      <c r="EK343" s="230" t="s">
        <v>270</v>
      </c>
      <c r="EL343" s="230" t="s">
        <v>270</v>
      </c>
      <c r="EM343" s="230" t="s">
        <v>270</v>
      </c>
      <c r="EN343" s="230" t="s">
        <v>270</v>
      </c>
      <c r="EO343" s="230" t="s">
        <v>270</v>
      </c>
      <c r="EP343" s="230" t="s">
        <v>270</v>
      </c>
      <c r="EQ343" s="230" t="s">
        <v>270</v>
      </c>
      <c r="ER343" s="230" t="s">
        <v>270</v>
      </c>
      <c r="ES343" s="230" t="s">
        <v>354</v>
      </c>
      <c r="ET343" s="230" t="s">
        <v>270</v>
      </c>
      <c r="EU343" s="230" t="s">
        <v>270</v>
      </c>
      <c r="EV343" s="230" t="s">
        <v>270</v>
      </c>
      <c r="EW343" s="230" t="s">
        <v>270</v>
      </c>
      <c r="EX343" s="230" t="s">
        <v>270</v>
      </c>
      <c r="EY343" s="230" t="s">
        <v>270</v>
      </c>
      <c r="EZ343" s="230" t="s">
        <v>270</v>
      </c>
      <c r="FA343" s="230" t="s">
        <v>270</v>
      </c>
      <c r="FB343" s="230" t="s">
        <v>270</v>
      </c>
      <c r="FC343" s="230" t="s">
        <v>270</v>
      </c>
      <c r="FD343" s="230" t="s">
        <v>270</v>
      </c>
      <c r="FE343" s="230" t="s">
        <v>270</v>
      </c>
      <c r="FF343" s="230" t="s">
        <v>270</v>
      </c>
      <c r="FG343" s="230" t="s">
        <v>270</v>
      </c>
      <c r="FH343" s="230" t="s">
        <v>270</v>
      </c>
      <c r="FI343" s="230" t="s">
        <v>270</v>
      </c>
      <c r="FJ343" s="230" t="s">
        <v>270</v>
      </c>
      <c r="FK343" s="230" t="s">
        <v>270</v>
      </c>
      <c r="FL343" s="230" t="s">
        <v>270</v>
      </c>
      <c r="FM343" s="230" t="s">
        <v>270</v>
      </c>
      <c r="FN343" s="230" t="s">
        <v>270</v>
      </c>
      <c r="FO343" s="230" t="s">
        <v>270</v>
      </c>
      <c r="FP343" s="230" t="s">
        <v>270</v>
      </c>
      <c r="FQ343" s="230" t="s">
        <v>270</v>
      </c>
      <c r="FR343" s="230" t="s">
        <v>270</v>
      </c>
      <c r="FS343" s="230" t="s">
        <v>270</v>
      </c>
      <c r="FT343" s="230" t="s">
        <v>270</v>
      </c>
      <c r="FU343" s="230" t="s">
        <v>270</v>
      </c>
      <c r="FV343" s="230" t="s">
        <v>270</v>
      </c>
      <c r="FW343" s="230" t="s">
        <v>270</v>
      </c>
      <c r="FX343" s="230" t="s">
        <v>270</v>
      </c>
      <c r="FY343" s="230" t="s">
        <v>270</v>
      </c>
      <c r="FZ343" s="230" t="s">
        <v>270</v>
      </c>
      <c r="GA343" s="230" t="s">
        <v>270</v>
      </c>
      <c r="GB343" s="230" t="s">
        <v>270</v>
      </c>
      <c r="GC343" s="230" t="s">
        <v>270</v>
      </c>
      <c r="GD343" s="230" t="s">
        <v>270</v>
      </c>
      <c r="GE343" s="230" t="s">
        <v>270</v>
      </c>
      <c r="GF343" s="230" t="s">
        <v>270</v>
      </c>
      <c r="GG343" s="230" t="s">
        <v>270</v>
      </c>
      <c r="GH343" s="230" t="s">
        <v>270</v>
      </c>
      <c r="GI343" s="230" t="s">
        <v>270</v>
      </c>
      <c r="GJ343" s="230" t="s">
        <v>270</v>
      </c>
      <c r="GK343" s="230" t="s">
        <v>270</v>
      </c>
      <c r="GL343" s="230" t="s">
        <v>270</v>
      </c>
      <c r="GM343" s="230" t="s">
        <v>270</v>
      </c>
      <c r="GN343" s="230" t="s">
        <v>270</v>
      </c>
      <c r="GO343" s="230" t="s">
        <v>270</v>
      </c>
      <c r="GP343" s="228"/>
      <c r="GQ343" s="229" cm="1">
        <f t="array" ref="GQ343">IF(OR(N343:ER343='Annex.1　DeclarationDesired'!$F$30),ROW(),"")</f>
        <v>343</v>
      </c>
      <c r="GR343" s="229"/>
    </row>
    <row r="344" spans="1:200" s="230" customFormat="1" ht="20.65" customHeight="1">
      <c r="A344" s="242" t="s">
        <v>1627</v>
      </c>
      <c r="B344" s="241" t="s">
        <v>1621</v>
      </c>
      <c r="C344" s="235" t="s">
        <v>260</v>
      </c>
      <c r="D344" s="235" t="s">
        <v>1628</v>
      </c>
      <c r="E344" s="235"/>
      <c r="F344" s="235"/>
      <c r="G344" s="235" t="s">
        <v>1629</v>
      </c>
      <c r="H344" s="235" t="s">
        <v>265</v>
      </c>
      <c r="I344" s="235" t="s">
        <v>1630</v>
      </c>
      <c r="J344" s="235" t="s">
        <v>265</v>
      </c>
      <c r="K344" s="235" t="s">
        <v>1630</v>
      </c>
      <c r="L344" s="235" t="s">
        <v>268</v>
      </c>
      <c r="M344" s="230" t="s">
        <v>298</v>
      </c>
      <c r="BH344" s="230" t="s">
        <v>270</v>
      </c>
      <c r="BI344" s="230" t="s">
        <v>270</v>
      </c>
      <c r="BJ344" s="230" t="s">
        <v>270</v>
      </c>
      <c r="BK344" s="230" t="s">
        <v>270</v>
      </c>
      <c r="BL344" s="230" t="s">
        <v>270</v>
      </c>
      <c r="BM344" s="230" t="s">
        <v>270</v>
      </c>
      <c r="BN344" s="230" t="s">
        <v>270</v>
      </c>
      <c r="BO344" s="230" t="s">
        <v>270</v>
      </c>
      <c r="BP344" s="230" t="s">
        <v>270</v>
      </c>
      <c r="BQ344" s="230" t="s">
        <v>270</v>
      </c>
      <c r="BR344" s="230" t="s">
        <v>270</v>
      </c>
      <c r="BS344" s="230" t="s">
        <v>270</v>
      </c>
      <c r="BT344" s="230" t="s">
        <v>270</v>
      </c>
      <c r="BU344" s="230" t="s">
        <v>270</v>
      </c>
      <c r="BV344" s="230" t="s">
        <v>270</v>
      </c>
      <c r="BW344" s="230" t="s">
        <v>270</v>
      </c>
      <c r="BX344" s="230" t="s">
        <v>270</v>
      </c>
      <c r="BY344" s="230" t="s">
        <v>270</v>
      </c>
      <c r="BZ344" s="230" t="s">
        <v>270</v>
      </c>
      <c r="CA344" s="230" t="s">
        <v>270</v>
      </c>
      <c r="CB344" s="230" t="s">
        <v>270</v>
      </c>
      <c r="CC344" s="230" t="s">
        <v>270</v>
      </c>
      <c r="CD344" s="230" t="s">
        <v>270</v>
      </c>
      <c r="CE344" s="230" t="s">
        <v>270</v>
      </c>
      <c r="CF344" s="230" t="s">
        <v>270</v>
      </c>
      <c r="CG344" s="230" t="s">
        <v>270</v>
      </c>
      <c r="CH344" s="230" t="s">
        <v>270</v>
      </c>
      <c r="CI344" s="230" t="s">
        <v>270</v>
      </c>
      <c r="CJ344" s="230" t="s">
        <v>270</v>
      </c>
      <c r="CK344" s="230" t="s">
        <v>270</v>
      </c>
      <c r="CL344" s="230" t="s">
        <v>270</v>
      </c>
      <c r="CM344" s="230" t="s">
        <v>270</v>
      </c>
      <c r="CN344" s="230" t="s">
        <v>270</v>
      </c>
      <c r="CO344" s="230" t="s">
        <v>270</v>
      </c>
      <c r="CP344" s="230" t="s">
        <v>270</v>
      </c>
      <c r="CQ344" s="230" t="s">
        <v>270</v>
      </c>
      <c r="CR344" s="230" t="s">
        <v>270</v>
      </c>
      <c r="CS344" s="230" t="s">
        <v>270</v>
      </c>
      <c r="CT344" s="230" t="s">
        <v>270</v>
      </c>
      <c r="CU344" s="230" t="s">
        <v>270</v>
      </c>
      <c r="CV344" s="230" t="s">
        <v>270</v>
      </c>
      <c r="CW344" s="230" t="s">
        <v>270</v>
      </c>
      <c r="CX344" s="230" t="s">
        <v>270</v>
      </c>
      <c r="CY344" s="230" t="s">
        <v>270</v>
      </c>
      <c r="CZ344" s="230" t="s">
        <v>270</v>
      </c>
      <c r="DA344" s="230" t="s">
        <v>270</v>
      </c>
      <c r="DB344" s="230" t="s">
        <v>270</v>
      </c>
      <c r="DC344" s="230" t="s">
        <v>270</v>
      </c>
      <c r="DD344" s="230" t="s">
        <v>270</v>
      </c>
      <c r="DE344" s="230" t="s">
        <v>270</v>
      </c>
      <c r="DF344" s="230" t="s">
        <v>270</v>
      </c>
      <c r="DG344" s="230" t="s">
        <v>270</v>
      </c>
      <c r="DH344" s="230" t="s">
        <v>270</v>
      </c>
      <c r="DI344" s="230" t="s">
        <v>270</v>
      </c>
      <c r="DJ344" s="230" t="s">
        <v>270</v>
      </c>
      <c r="DK344" s="230" t="s">
        <v>270</v>
      </c>
      <c r="DL344" s="230" t="s">
        <v>270</v>
      </c>
      <c r="DM344" s="230" t="s">
        <v>270</v>
      </c>
      <c r="DN344" s="230" t="s">
        <v>270</v>
      </c>
      <c r="DO344" s="230" t="s">
        <v>270</v>
      </c>
      <c r="DP344" s="230" t="s">
        <v>270</v>
      </c>
      <c r="DQ344" s="230" t="s">
        <v>270</v>
      </c>
      <c r="DR344" s="230" t="s">
        <v>270</v>
      </c>
      <c r="DS344" s="230" t="s">
        <v>270</v>
      </c>
      <c r="DT344" s="230" t="s">
        <v>270</v>
      </c>
      <c r="DU344" s="230" t="s">
        <v>270</v>
      </c>
      <c r="DV344" s="230" t="s">
        <v>270</v>
      </c>
      <c r="DW344" s="230" t="s">
        <v>270</v>
      </c>
      <c r="DX344" s="230" t="s">
        <v>270</v>
      </c>
      <c r="DY344" s="230" t="s">
        <v>270</v>
      </c>
      <c r="DZ344" s="230" t="s">
        <v>270</v>
      </c>
      <c r="EA344" s="230" t="s">
        <v>270</v>
      </c>
      <c r="EB344" s="230" t="s">
        <v>270</v>
      </c>
      <c r="EC344" s="230" t="s">
        <v>270</v>
      </c>
      <c r="ED344" s="230" t="s">
        <v>270</v>
      </c>
      <c r="EE344" s="230" t="s">
        <v>270</v>
      </c>
      <c r="EF344" s="230" t="s">
        <v>270</v>
      </c>
      <c r="EG344" s="230" t="s">
        <v>270</v>
      </c>
      <c r="EH344" s="230" t="s">
        <v>270</v>
      </c>
      <c r="EI344" s="230" t="s">
        <v>270</v>
      </c>
      <c r="EJ344" s="230" t="s">
        <v>270</v>
      </c>
      <c r="EK344" s="230" t="s">
        <v>270</v>
      </c>
      <c r="EL344" s="230" t="s">
        <v>270</v>
      </c>
      <c r="EM344" s="230" t="s">
        <v>270</v>
      </c>
      <c r="EN344" s="230" t="s">
        <v>270</v>
      </c>
      <c r="EO344" s="230" t="s">
        <v>270</v>
      </c>
      <c r="EP344" s="230" t="s">
        <v>270</v>
      </c>
      <c r="EQ344" s="230" t="s">
        <v>270</v>
      </c>
      <c r="ER344" s="230" t="s">
        <v>270</v>
      </c>
      <c r="ES344" s="230" t="s">
        <v>271</v>
      </c>
      <c r="ET344" s="230" t="s">
        <v>299</v>
      </c>
      <c r="EU344" s="230" t="s">
        <v>300</v>
      </c>
      <c r="EV344" s="230" t="s">
        <v>301</v>
      </c>
      <c r="EW344" s="230" t="s">
        <v>354</v>
      </c>
      <c r="EX344" s="230" t="s">
        <v>302</v>
      </c>
      <c r="EY344" s="230" t="s">
        <v>529</v>
      </c>
      <c r="EZ344" s="230" t="s">
        <v>355</v>
      </c>
      <c r="FA344" s="230" t="s">
        <v>303</v>
      </c>
      <c r="FB344" s="230" t="s">
        <v>506</v>
      </c>
      <c r="FC344" s="230" t="s">
        <v>318</v>
      </c>
      <c r="FD344" s="230" t="s">
        <v>304</v>
      </c>
      <c r="FE344" s="230" t="s">
        <v>305</v>
      </c>
      <c r="FF344" s="230" t="s">
        <v>306</v>
      </c>
      <c r="FG344" s="230" t="s">
        <v>507</v>
      </c>
      <c r="FH344" s="230" t="s">
        <v>508</v>
      </c>
      <c r="FI344" s="230" t="s">
        <v>509</v>
      </c>
      <c r="FJ344" s="230" t="s">
        <v>510</v>
      </c>
      <c r="FK344" s="230" t="s">
        <v>511</v>
      </c>
      <c r="FL344" s="230" t="s">
        <v>484</v>
      </c>
      <c r="FM344" s="230" t="s">
        <v>328</v>
      </c>
      <c r="FN344" s="230" t="s">
        <v>323</v>
      </c>
      <c r="FO344" s="230" t="s">
        <v>368</v>
      </c>
      <c r="FP344" s="230" t="s">
        <v>358</v>
      </c>
      <c r="FQ344" s="230" t="s">
        <v>324</v>
      </c>
      <c r="FR344" s="230" t="s">
        <v>332</v>
      </c>
      <c r="FS344" s="230" t="s">
        <v>319</v>
      </c>
      <c r="FT344" s="230" t="s">
        <v>333</v>
      </c>
      <c r="FU344" s="230" t="s">
        <v>384</v>
      </c>
      <c r="FV344" s="230" t="s">
        <v>621</v>
      </c>
      <c r="FW344" s="230" t="s">
        <v>903</v>
      </c>
      <c r="FX344" s="230" t="s">
        <v>381</v>
      </c>
      <c r="FY344" s="230" t="s">
        <v>622</v>
      </c>
      <c r="FZ344" s="230" t="s">
        <v>623</v>
      </c>
      <c r="GA344" s="230" t="s">
        <v>1631</v>
      </c>
      <c r="GB344" s="230" t="s">
        <v>1632</v>
      </c>
      <c r="GC344" s="230" t="s">
        <v>1633</v>
      </c>
      <c r="GD344" s="230" t="s">
        <v>1634</v>
      </c>
      <c r="GE344" s="230" t="s">
        <v>1635</v>
      </c>
      <c r="GF344" s="230" t="s">
        <v>1636</v>
      </c>
      <c r="GG344" s="230" t="s">
        <v>730</v>
      </c>
      <c r="GH344" s="230" t="s">
        <v>624</v>
      </c>
      <c r="GI344" s="230" t="s">
        <v>270</v>
      </c>
      <c r="GJ344" s="230" t="s">
        <v>270</v>
      </c>
      <c r="GK344" s="230" t="s">
        <v>270</v>
      </c>
      <c r="GL344" s="230" t="s">
        <v>270</v>
      </c>
      <c r="GM344" s="230" t="s">
        <v>270</v>
      </c>
      <c r="GN344" s="230" t="s">
        <v>270</v>
      </c>
      <c r="GO344" s="230" t="s">
        <v>270</v>
      </c>
      <c r="GP344" s="228"/>
      <c r="GQ344" s="229" cm="1">
        <f t="array" ref="GQ344">IF(OR(N344:ER344='Annex.1　DeclarationDesired'!$F$30),ROW(),"")</f>
        <v>344</v>
      </c>
      <c r="GR344" s="229"/>
    </row>
    <row r="345" spans="1:200" s="230" customFormat="1" ht="20.65" customHeight="1">
      <c r="A345" s="242" t="s">
        <v>1637</v>
      </c>
      <c r="B345" s="241" t="s">
        <v>1621</v>
      </c>
      <c r="C345" s="235" t="s">
        <v>260</v>
      </c>
      <c r="D345" s="235" t="s">
        <v>1638</v>
      </c>
      <c r="E345" s="235"/>
      <c r="F345" s="235" t="s">
        <v>1639</v>
      </c>
      <c r="G345" s="235" t="s">
        <v>1629</v>
      </c>
      <c r="H345" s="235" t="s">
        <v>265</v>
      </c>
      <c r="I345" s="235" t="s">
        <v>1640</v>
      </c>
      <c r="J345" s="235" t="s">
        <v>265</v>
      </c>
      <c r="K345" s="235" t="s">
        <v>1640</v>
      </c>
      <c r="L345" s="235" t="s">
        <v>268</v>
      </c>
      <c r="M345" s="230" t="s">
        <v>298</v>
      </c>
      <c r="N345" s="230">
        <v>24010</v>
      </c>
      <c r="O345" s="230">
        <v>24020</v>
      </c>
      <c r="BH345" s="230" t="s">
        <v>270</v>
      </c>
      <c r="BI345" s="230" t="s">
        <v>270</v>
      </c>
      <c r="BJ345" s="230" t="s">
        <v>270</v>
      </c>
      <c r="BK345" s="230" t="s">
        <v>270</v>
      </c>
      <c r="BL345" s="230" t="s">
        <v>270</v>
      </c>
      <c r="BM345" s="230" t="s">
        <v>270</v>
      </c>
      <c r="BN345" s="230" t="s">
        <v>270</v>
      </c>
      <c r="BO345" s="230" t="s">
        <v>270</v>
      </c>
      <c r="BP345" s="230" t="s">
        <v>270</v>
      </c>
      <c r="BQ345" s="230" t="s">
        <v>270</v>
      </c>
      <c r="BR345" s="230" t="s">
        <v>270</v>
      </c>
      <c r="BS345" s="230" t="s">
        <v>270</v>
      </c>
      <c r="BT345" s="230" t="s">
        <v>270</v>
      </c>
      <c r="BU345" s="230" t="s">
        <v>270</v>
      </c>
      <c r="BV345" s="230" t="s">
        <v>270</v>
      </c>
      <c r="BW345" s="230" t="s">
        <v>270</v>
      </c>
      <c r="BX345" s="230" t="s">
        <v>270</v>
      </c>
      <c r="BY345" s="230" t="s">
        <v>270</v>
      </c>
      <c r="BZ345" s="230" t="s">
        <v>270</v>
      </c>
      <c r="CA345" s="230" t="s">
        <v>270</v>
      </c>
      <c r="CB345" s="230" t="s">
        <v>270</v>
      </c>
      <c r="CC345" s="230" t="s">
        <v>270</v>
      </c>
      <c r="CD345" s="230" t="s">
        <v>270</v>
      </c>
      <c r="CE345" s="230" t="s">
        <v>270</v>
      </c>
      <c r="CF345" s="230" t="s">
        <v>270</v>
      </c>
      <c r="CG345" s="230" t="s">
        <v>270</v>
      </c>
      <c r="CH345" s="230" t="s">
        <v>270</v>
      </c>
      <c r="CI345" s="230" t="s">
        <v>270</v>
      </c>
      <c r="CJ345" s="230" t="s">
        <v>270</v>
      </c>
      <c r="CK345" s="230" t="s">
        <v>270</v>
      </c>
      <c r="CL345" s="230" t="s">
        <v>270</v>
      </c>
      <c r="CM345" s="230" t="s">
        <v>270</v>
      </c>
      <c r="CN345" s="230" t="s">
        <v>270</v>
      </c>
      <c r="CO345" s="230" t="s">
        <v>270</v>
      </c>
      <c r="CP345" s="230" t="s">
        <v>270</v>
      </c>
      <c r="CQ345" s="230" t="s">
        <v>270</v>
      </c>
      <c r="CR345" s="230" t="s">
        <v>270</v>
      </c>
      <c r="CS345" s="230" t="s">
        <v>270</v>
      </c>
      <c r="CT345" s="230" t="s">
        <v>270</v>
      </c>
      <c r="CU345" s="230" t="s">
        <v>270</v>
      </c>
      <c r="CV345" s="230" t="s">
        <v>270</v>
      </c>
      <c r="CW345" s="230" t="s">
        <v>270</v>
      </c>
      <c r="CX345" s="230" t="s">
        <v>270</v>
      </c>
      <c r="CY345" s="230" t="s">
        <v>270</v>
      </c>
      <c r="CZ345" s="230" t="s">
        <v>270</v>
      </c>
      <c r="DA345" s="230" t="s">
        <v>270</v>
      </c>
      <c r="DB345" s="230" t="s">
        <v>270</v>
      </c>
      <c r="DC345" s="230" t="s">
        <v>270</v>
      </c>
      <c r="DD345" s="230" t="s">
        <v>270</v>
      </c>
      <c r="DE345" s="230" t="s">
        <v>270</v>
      </c>
      <c r="DF345" s="230" t="s">
        <v>270</v>
      </c>
      <c r="DG345" s="230" t="s">
        <v>270</v>
      </c>
      <c r="DH345" s="230" t="s">
        <v>270</v>
      </c>
      <c r="DI345" s="230" t="s">
        <v>270</v>
      </c>
      <c r="DJ345" s="230" t="s">
        <v>270</v>
      </c>
      <c r="DK345" s="230" t="s">
        <v>270</v>
      </c>
      <c r="DL345" s="230" t="s">
        <v>270</v>
      </c>
      <c r="DM345" s="230" t="s">
        <v>270</v>
      </c>
      <c r="DN345" s="230" t="s">
        <v>270</v>
      </c>
      <c r="DO345" s="230" t="s">
        <v>270</v>
      </c>
      <c r="DP345" s="230" t="s">
        <v>270</v>
      </c>
      <c r="DQ345" s="230" t="s">
        <v>270</v>
      </c>
      <c r="DR345" s="230" t="s">
        <v>270</v>
      </c>
      <c r="DS345" s="230" t="s">
        <v>270</v>
      </c>
      <c r="DT345" s="230" t="s">
        <v>270</v>
      </c>
      <c r="DU345" s="230" t="s">
        <v>270</v>
      </c>
      <c r="DV345" s="230" t="s">
        <v>270</v>
      </c>
      <c r="DW345" s="230" t="s">
        <v>270</v>
      </c>
      <c r="DX345" s="230" t="s">
        <v>270</v>
      </c>
      <c r="DY345" s="230" t="s">
        <v>270</v>
      </c>
      <c r="DZ345" s="230" t="s">
        <v>270</v>
      </c>
      <c r="EA345" s="230" t="s">
        <v>270</v>
      </c>
      <c r="EB345" s="230" t="s">
        <v>270</v>
      </c>
      <c r="EC345" s="230" t="s">
        <v>270</v>
      </c>
      <c r="ED345" s="230" t="s">
        <v>270</v>
      </c>
      <c r="EE345" s="230" t="s">
        <v>270</v>
      </c>
      <c r="EF345" s="230" t="s">
        <v>270</v>
      </c>
      <c r="EG345" s="230" t="s">
        <v>270</v>
      </c>
      <c r="EH345" s="230" t="s">
        <v>270</v>
      </c>
      <c r="EI345" s="230" t="s">
        <v>270</v>
      </c>
      <c r="EJ345" s="230" t="s">
        <v>270</v>
      </c>
      <c r="EK345" s="230" t="s">
        <v>270</v>
      </c>
      <c r="EL345" s="230" t="s">
        <v>270</v>
      </c>
      <c r="EM345" s="230" t="s">
        <v>270</v>
      </c>
      <c r="EN345" s="230" t="s">
        <v>270</v>
      </c>
      <c r="EO345" s="230" t="s">
        <v>270</v>
      </c>
      <c r="EP345" s="230" t="s">
        <v>270</v>
      </c>
      <c r="EQ345" s="230" t="s">
        <v>270</v>
      </c>
      <c r="ER345" s="230" t="s">
        <v>270</v>
      </c>
      <c r="ES345" s="230" t="s">
        <v>529</v>
      </c>
      <c r="ET345" s="230" t="s">
        <v>270</v>
      </c>
      <c r="EU345" s="230" t="s">
        <v>270</v>
      </c>
      <c r="EV345" s="230" t="s">
        <v>270</v>
      </c>
      <c r="EW345" s="230" t="s">
        <v>270</v>
      </c>
      <c r="EX345" s="230" t="s">
        <v>270</v>
      </c>
      <c r="EY345" s="230" t="s">
        <v>270</v>
      </c>
      <c r="EZ345" s="230" t="s">
        <v>270</v>
      </c>
      <c r="FA345" s="230" t="s">
        <v>270</v>
      </c>
      <c r="FB345" s="230" t="s">
        <v>270</v>
      </c>
      <c r="FC345" s="230" t="s">
        <v>270</v>
      </c>
      <c r="FD345" s="230" t="s">
        <v>270</v>
      </c>
      <c r="FE345" s="230" t="s">
        <v>270</v>
      </c>
      <c r="FF345" s="230" t="s">
        <v>270</v>
      </c>
      <c r="FG345" s="230" t="s">
        <v>270</v>
      </c>
      <c r="FH345" s="230" t="s">
        <v>270</v>
      </c>
      <c r="FI345" s="230" t="s">
        <v>270</v>
      </c>
      <c r="FJ345" s="230" t="s">
        <v>270</v>
      </c>
      <c r="FK345" s="230" t="s">
        <v>270</v>
      </c>
      <c r="FL345" s="230" t="s">
        <v>270</v>
      </c>
      <c r="FM345" s="230" t="s">
        <v>270</v>
      </c>
      <c r="FN345" s="230" t="s">
        <v>270</v>
      </c>
      <c r="FO345" s="230" t="s">
        <v>270</v>
      </c>
      <c r="FP345" s="230" t="s">
        <v>270</v>
      </c>
      <c r="FQ345" s="230" t="s">
        <v>270</v>
      </c>
      <c r="FR345" s="230" t="s">
        <v>270</v>
      </c>
      <c r="FS345" s="230" t="s">
        <v>270</v>
      </c>
      <c r="FT345" s="230" t="s">
        <v>270</v>
      </c>
      <c r="FU345" s="230" t="s">
        <v>270</v>
      </c>
      <c r="FV345" s="230" t="s">
        <v>270</v>
      </c>
      <c r="FW345" s="230" t="s">
        <v>270</v>
      </c>
      <c r="FX345" s="230" t="s">
        <v>270</v>
      </c>
      <c r="FY345" s="230" t="s">
        <v>270</v>
      </c>
      <c r="FZ345" s="230" t="s">
        <v>270</v>
      </c>
      <c r="GA345" s="230" t="s">
        <v>270</v>
      </c>
      <c r="GB345" s="230" t="s">
        <v>270</v>
      </c>
      <c r="GC345" s="230" t="s">
        <v>270</v>
      </c>
      <c r="GD345" s="230" t="s">
        <v>270</v>
      </c>
      <c r="GE345" s="230" t="s">
        <v>270</v>
      </c>
      <c r="GF345" s="230" t="s">
        <v>270</v>
      </c>
      <c r="GG345" s="230" t="s">
        <v>270</v>
      </c>
      <c r="GH345" s="230" t="s">
        <v>270</v>
      </c>
      <c r="GI345" s="230" t="s">
        <v>270</v>
      </c>
      <c r="GJ345" s="230" t="s">
        <v>270</v>
      </c>
      <c r="GK345" s="230" t="s">
        <v>270</v>
      </c>
      <c r="GL345" s="230" t="s">
        <v>270</v>
      </c>
      <c r="GM345" s="230" t="s">
        <v>270</v>
      </c>
      <c r="GN345" s="230" t="s">
        <v>270</v>
      </c>
      <c r="GO345" s="230" t="s">
        <v>270</v>
      </c>
      <c r="GP345" s="228"/>
      <c r="GQ345" s="229" cm="1">
        <f t="array" ref="GQ345">IF(OR(N345:ER345='Annex.1　DeclarationDesired'!$F$30),ROW(),"")</f>
        <v>345</v>
      </c>
      <c r="GR345" s="229"/>
    </row>
    <row r="346" spans="1:200" s="230" customFormat="1" ht="20.65" customHeight="1">
      <c r="A346" s="242" t="s">
        <v>1641</v>
      </c>
      <c r="B346" s="241" t="s">
        <v>1621</v>
      </c>
      <c r="C346" s="235" t="s">
        <v>260</v>
      </c>
      <c r="D346" s="235" t="s">
        <v>1642</v>
      </c>
      <c r="E346" s="235"/>
      <c r="F346" s="235"/>
      <c r="G346" s="235" t="s">
        <v>1629</v>
      </c>
      <c r="H346" s="235" t="s">
        <v>265</v>
      </c>
      <c r="I346" s="235" t="s">
        <v>1643</v>
      </c>
      <c r="J346" s="235" t="s">
        <v>267</v>
      </c>
      <c r="K346" s="235"/>
      <c r="L346" s="235" t="s">
        <v>268</v>
      </c>
      <c r="M346" s="230" t="s">
        <v>269</v>
      </c>
      <c r="N346" s="230">
        <v>13020</v>
      </c>
      <c r="O346" s="230">
        <v>13030</v>
      </c>
      <c r="P346" s="230">
        <v>20010</v>
      </c>
      <c r="Q346" s="230">
        <v>20020</v>
      </c>
      <c r="R346" s="230">
        <v>21010</v>
      </c>
      <c r="S346" s="230">
        <v>21020</v>
      </c>
      <c r="T346" s="230">
        <v>21030</v>
      </c>
      <c r="U346" s="230">
        <v>21040</v>
      </c>
      <c r="V346" s="230">
        <v>21050</v>
      </c>
      <c r="W346" s="230">
        <v>21060</v>
      </c>
      <c r="X346" s="230">
        <v>28010</v>
      </c>
      <c r="Y346" s="230">
        <v>28020</v>
      </c>
      <c r="Z346" s="230">
        <v>28030</v>
      </c>
      <c r="AA346" s="230">
        <v>29010</v>
      </c>
      <c r="AB346" s="230">
        <v>30020</v>
      </c>
      <c r="AC346" s="230">
        <v>60010</v>
      </c>
      <c r="AD346" s="230">
        <v>60020</v>
      </c>
      <c r="AE346" s="230">
        <v>60040</v>
      </c>
      <c r="AF346" s="230">
        <v>60050</v>
      </c>
      <c r="AG346" s="230">
        <v>60090</v>
      </c>
      <c r="AH346" s="230">
        <v>30100</v>
      </c>
      <c r="AI346" s="230">
        <v>61010</v>
      </c>
      <c r="AJ346" s="230">
        <v>61020</v>
      </c>
      <c r="AK346" s="230">
        <v>61030</v>
      </c>
      <c r="AL346" s="230">
        <v>61040</v>
      </c>
      <c r="AM346" s="230">
        <v>61050</v>
      </c>
      <c r="BH346" s="230" t="s">
        <v>270</v>
      </c>
      <c r="BI346" s="230" t="s">
        <v>270</v>
      </c>
      <c r="BJ346" s="230" t="s">
        <v>270</v>
      </c>
      <c r="BK346" s="230" t="s">
        <v>270</v>
      </c>
      <c r="BL346" s="230" t="s">
        <v>270</v>
      </c>
      <c r="BM346" s="230" t="s">
        <v>270</v>
      </c>
      <c r="BN346" s="230" t="s">
        <v>270</v>
      </c>
      <c r="BO346" s="230" t="s">
        <v>270</v>
      </c>
      <c r="BP346" s="230" t="s">
        <v>270</v>
      </c>
      <c r="BQ346" s="230" t="s">
        <v>270</v>
      </c>
      <c r="BR346" s="230" t="s">
        <v>270</v>
      </c>
      <c r="BS346" s="230" t="s">
        <v>270</v>
      </c>
      <c r="BT346" s="230" t="s">
        <v>270</v>
      </c>
      <c r="BU346" s="230" t="s">
        <v>270</v>
      </c>
      <c r="BV346" s="230" t="s">
        <v>270</v>
      </c>
      <c r="BW346" s="230" t="s">
        <v>270</v>
      </c>
      <c r="BX346" s="230" t="s">
        <v>270</v>
      </c>
      <c r="BY346" s="230" t="s">
        <v>270</v>
      </c>
      <c r="BZ346" s="230" t="s">
        <v>270</v>
      </c>
      <c r="CA346" s="230" t="s">
        <v>270</v>
      </c>
      <c r="CB346" s="230" t="s">
        <v>270</v>
      </c>
      <c r="CC346" s="230" t="s">
        <v>270</v>
      </c>
      <c r="CD346" s="230" t="s">
        <v>270</v>
      </c>
      <c r="CE346" s="230" t="s">
        <v>270</v>
      </c>
      <c r="CF346" s="230" t="s">
        <v>270</v>
      </c>
      <c r="CG346" s="230" t="s">
        <v>270</v>
      </c>
      <c r="CH346" s="230" t="s">
        <v>270</v>
      </c>
      <c r="CI346" s="230" t="s">
        <v>270</v>
      </c>
      <c r="CJ346" s="230" t="s">
        <v>270</v>
      </c>
      <c r="CK346" s="230" t="s">
        <v>270</v>
      </c>
      <c r="CL346" s="230" t="s">
        <v>270</v>
      </c>
      <c r="CM346" s="230" t="s">
        <v>270</v>
      </c>
      <c r="CN346" s="230" t="s">
        <v>270</v>
      </c>
      <c r="CO346" s="230" t="s">
        <v>270</v>
      </c>
      <c r="CP346" s="230" t="s">
        <v>270</v>
      </c>
      <c r="CQ346" s="230" t="s">
        <v>270</v>
      </c>
      <c r="CR346" s="230" t="s">
        <v>270</v>
      </c>
      <c r="CS346" s="230" t="s">
        <v>270</v>
      </c>
      <c r="CT346" s="230" t="s">
        <v>270</v>
      </c>
      <c r="CU346" s="230" t="s">
        <v>270</v>
      </c>
      <c r="CV346" s="230" t="s">
        <v>270</v>
      </c>
      <c r="CW346" s="230" t="s">
        <v>270</v>
      </c>
      <c r="CX346" s="230" t="s">
        <v>270</v>
      </c>
      <c r="CY346" s="230" t="s">
        <v>270</v>
      </c>
      <c r="CZ346" s="230" t="s">
        <v>270</v>
      </c>
      <c r="DA346" s="230" t="s">
        <v>270</v>
      </c>
      <c r="DB346" s="230" t="s">
        <v>270</v>
      </c>
      <c r="DC346" s="230" t="s">
        <v>270</v>
      </c>
      <c r="DD346" s="230" t="s">
        <v>270</v>
      </c>
      <c r="DE346" s="230" t="s">
        <v>270</v>
      </c>
      <c r="DF346" s="230" t="s">
        <v>270</v>
      </c>
      <c r="DG346" s="230" t="s">
        <v>270</v>
      </c>
      <c r="DH346" s="230" t="s">
        <v>270</v>
      </c>
      <c r="DI346" s="230" t="s">
        <v>270</v>
      </c>
      <c r="DJ346" s="230" t="s">
        <v>270</v>
      </c>
      <c r="DK346" s="230" t="s">
        <v>270</v>
      </c>
      <c r="DL346" s="230" t="s">
        <v>270</v>
      </c>
      <c r="DM346" s="230" t="s">
        <v>270</v>
      </c>
      <c r="DN346" s="230" t="s">
        <v>270</v>
      </c>
      <c r="DO346" s="230" t="s">
        <v>270</v>
      </c>
      <c r="DP346" s="230" t="s">
        <v>270</v>
      </c>
      <c r="DQ346" s="230" t="s">
        <v>270</v>
      </c>
      <c r="DR346" s="230" t="s">
        <v>270</v>
      </c>
      <c r="DS346" s="230" t="s">
        <v>270</v>
      </c>
      <c r="DT346" s="230" t="s">
        <v>270</v>
      </c>
      <c r="DU346" s="230" t="s">
        <v>270</v>
      </c>
      <c r="DV346" s="230" t="s">
        <v>270</v>
      </c>
      <c r="DW346" s="230" t="s">
        <v>270</v>
      </c>
      <c r="DX346" s="230" t="s">
        <v>270</v>
      </c>
      <c r="DY346" s="230" t="s">
        <v>270</v>
      </c>
      <c r="DZ346" s="230" t="s">
        <v>270</v>
      </c>
      <c r="EA346" s="230" t="s">
        <v>270</v>
      </c>
      <c r="EB346" s="230" t="s">
        <v>270</v>
      </c>
      <c r="EC346" s="230" t="s">
        <v>270</v>
      </c>
      <c r="ED346" s="230" t="s">
        <v>270</v>
      </c>
      <c r="EE346" s="230" t="s">
        <v>270</v>
      </c>
      <c r="EF346" s="230" t="s">
        <v>270</v>
      </c>
      <c r="EG346" s="230" t="s">
        <v>270</v>
      </c>
      <c r="EH346" s="230" t="s">
        <v>270</v>
      </c>
      <c r="EI346" s="230" t="s">
        <v>270</v>
      </c>
      <c r="EJ346" s="230" t="s">
        <v>270</v>
      </c>
      <c r="EK346" s="230" t="s">
        <v>270</v>
      </c>
      <c r="EL346" s="230" t="s">
        <v>270</v>
      </c>
      <c r="EM346" s="230" t="s">
        <v>270</v>
      </c>
      <c r="EN346" s="230" t="s">
        <v>270</v>
      </c>
      <c r="EO346" s="230" t="s">
        <v>270</v>
      </c>
      <c r="EP346" s="230" t="s">
        <v>270</v>
      </c>
      <c r="EQ346" s="230" t="s">
        <v>270</v>
      </c>
      <c r="ER346" s="230" t="s">
        <v>270</v>
      </c>
      <c r="ES346" s="230" t="s">
        <v>556</v>
      </c>
      <c r="ET346" s="230" t="s">
        <v>300</v>
      </c>
      <c r="EU346" s="230" t="s">
        <v>301</v>
      </c>
      <c r="EV346" s="230" t="s">
        <v>318</v>
      </c>
      <c r="EW346" s="230" t="s">
        <v>304</v>
      </c>
      <c r="EX346" s="230" t="s">
        <v>305</v>
      </c>
      <c r="EY346" s="230" t="s">
        <v>287</v>
      </c>
      <c r="EZ346" s="230" t="s">
        <v>307</v>
      </c>
      <c r="FA346" s="230" t="s">
        <v>270</v>
      </c>
      <c r="FB346" s="230" t="s">
        <v>270</v>
      </c>
      <c r="FC346" s="230" t="s">
        <v>270</v>
      </c>
      <c r="FD346" s="230" t="s">
        <v>270</v>
      </c>
      <c r="FE346" s="230" t="s">
        <v>270</v>
      </c>
      <c r="FF346" s="230" t="s">
        <v>270</v>
      </c>
      <c r="FG346" s="230" t="s">
        <v>270</v>
      </c>
      <c r="FH346" s="230" t="s">
        <v>270</v>
      </c>
      <c r="FI346" s="230" t="s">
        <v>270</v>
      </c>
      <c r="FJ346" s="230" t="s">
        <v>270</v>
      </c>
      <c r="FK346" s="230" t="s">
        <v>270</v>
      </c>
      <c r="FL346" s="230" t="s">
        <v>270</v>
      </c>
      <c r="FM346" s="230" t="s">
        <v>270</v>
      </c>
      <c r="FN346" s="230" t="s">
        <v>270</v>
      </c>
      <c r="FO346" s="230" t="s">
        <v>270</v>
      </c>
      <c r="FP346" s="230" t="s">
        <v>270</v>
      </c>
      <c r="FQ346" s="230" t="s">
        <v>270</v>
      </c>
      <c r="FR346" s="230" t="s">
        <v>270</v>
      </c>
      <c r="FS346" s="230" t="s">
        <v>270</v>
      </c>
      <c r="FT346" s="230" t="s">
        <v>270</v>
      </c>
      <c r="FU346" s="230" t="s">
        <v>270</v>
      </c>
      <c r="FV346" s="230" t="s">
        <v>270</v>
      </c>
      <c r="FW346" s="230" t="s">
        <v>270</v>
      </c>
      <c r="FX346" s="230" t="s">
        <v>270</v>
      </c>
      <c r="FY346" s="230" t="s">
        <v>270</v>
      </c>
      <c r="FZ346" s="230" t="s">
        <v>270</v>
      </c>
      <c r="GA346" s="230" t="s">
        <v>270</v>
      </c>
      <c r="GB346" s="230" t="s">
        <v>270</v>
      </c>
      <c r="GC346" s="230" t="s">
        <v>270</v>
      </c>
      <c r="GD346" s="230" t="s">
        <v>270</v>
      </c>
      <c r="GE346" s="230" t="s">
        <v>270</v>
      </c>
      <c r="GF346" s="230" t="s">
        <v>270</v>
      </c>
      <c r="GG346" s="230" t="s">
        <v>270</v>
      </c>
      <c r="GH346" s="230" t="s">
        <v>270</v>
      </c>
      <c r="GI346" s="230" t="s">
        <v>270</v>
      </c>
      <c r="GJ346" s="230" t="s">
        <v>270</v>
      </c>
      <c r="GK346" s="230" t="s">
        <v>270</v>
      </c>
      <c r="GL346" s="230" t="s">
        <v>270</v>
      </c>
      <c r="GM346" s="230" t="s">
        <v>270</v>
      </c>
      <c r="GN346" s="230" t="s">
        <v>270</v>
      </c>
      <c r="GO346" s="230" t="s">
        <v>270</v>
      </c>
      <c r="GP346" s="228"/>
      <c r="GQ346" s="229" cm="1">
        <f t="array" ref="GQ346">IF(OR(N346:ER346='Annex.1　DeclarationDesired'!$F$30),ROW(),"")</f>
        <v>346</v>
      </c>
      <c r="GR346" s="229"/>
    </row>
    <row r="347" spans="1:200" s="230" customFormat="1" ht="20.65" customHeight="1">
      <c r="A347" s="242" t="s">
        <v>1644</v>
      </c>
      <c r="B347" s="241" t="s">
        <v>1645</v>
      </c>
      <c r="C347" s="235" t="s">
        <v>759</v>
      </c>
      <c r="D347" s="235" t="s">
        <v>1646</v>
      </c>
      <c r="E347" s="235"/>
      <c r="F347" s="235"/>
      <c r="G347" s="235" t="s">
        <v>1647</v>
      </c>
      <c r="H347" s="235" t="s">
        <v>265</v>
      </c>
      <c r="I347" s="235" t="s">
        <v>1648</v>
      </c>
      <c r="J347" s="235" t="s">
        <v>265</v>
      </c>
      <c r="K347" s="235" t="s">
        <v>1648</v>
      </c>
      <c r="L347" s="235" t="s">
        <v>268</v>
      </c>
      <c r="M347" s="230" t="s">
        <v>269</v>
      </c>
      <c r="BH347" s="230" t="s">
        <v>270</v>
      </c>
      <c r="BI347" s="230" t="s">
        <v>270</v>
      </c>
      <c r="BJ347" s="230" t="s">
        <v>270</v>
      </c>
      <c r="BK347" s="230" t="s">
        <v>270</v>
      </c>
      <c r="BL347" s="230" t="s">
        <v>270</v>
      </c>
      <c r="BM347" s="230" t="s">
        <v>270</v>
      </c>
      <c r="BN347" s="230" t="s">
        <v>270</v>
      </c>
      <c r="BO347" s="230" t="s">
        <v>270</v>
      </c>
      <c r="BP347" s="230" t="s">
        <v>270</v>
      </c>
      <c r="BQ347" s="230" t="s">
        <v>270</v>
      </c>
      <c r="BR347" s="230" t="s">
        <v>270</v>
      </c>
      <c r="BS347" s="230" t="s">
        <v>270</v>
      </c>
      <c r="BT347" s="230" t="s">
        <v>270</v>
      </c>
      <c r="BU347" s="230" t="s">
        <v>270</v>
      </c>
      <c r="BV347" s="230" t="s">
        <v>270</v>
      </c>
      <c r="BW347" s="230" t="s">
        <v>270</v>
      </c>
      <c r="BX347" s="230" t="s">
        <v>270</v>
      </c>
      <c r="BY347" s="230" t="s">
        <v>270</v>
      </c>
      <c r="BZ347" s="230" t="s">
        <v>270</v>
      </c>
      <c r="CA347" s="230" t="s">
        <v>270</v>
      </c>
      <c r="CB347" s="230" t="s">
        <v>270</v>
      </c>
      <c r="CC347" s="230" t="s">
        <v>270</v>
      </c>
      <c r="CD347" s="230" t="s">
        <v>270</v>
      </c>
      <c r="CE347" s="230" t="s">
        <v>270</v>
      </c>
      <c r="CF347" s="230" t="s">
        <v>270</v>
      </c>
      <c r="CG347" s="230" t="s">
        <v>270</v>
      </c>
      <c r="CH347" s="230" t="s">
        <v>270</v>
      </c>
      <c r="CI347" s="230" t="s">
        <v>270</v>
      </c>
      <c r="CJ347" s="230" t="s">
        <v>270</v>
      </c>
      <c r="CK347" s="230" t="s">
        <v>270</v>
      </c>
      <c r="CL347" s="230" t="s">
        <v>270</v>
      </c>
      <c r="CM347" s="230" t="s">
        <v>270</v>
      </c>
      <c r="CN347" s="230" t="s">
        <v>270</v>
      </c>
      <c r="CO347" s="230" t="s">
        <v>270</v>
      </c>
      <c r="CP347" s="230" t="s">
        <v>270</v>
      </c>
      <c r="CQ347" s="230" t="s">
        <v>270</v>
      </c>
      <c r="CR347" s="230" t="s">
        <v>270</v>
      </c>
      <c r="CS347" s="230" t="s">
        <v>270</v>
      </c>
      <c r="CT347" s="230" t="s">
        <v>270</v>
      </c>
      <c r="CU347" s="230" t="s">
        <v>270</v>
      </c>
      <c r="CV347" s="230" t="s">
        <v>270</v>
      </c>
      <c r="CW347" s="230" t="s">
        <v>270</v>
      </c>
      <c r="CX347" s="230" t="s">
        <v>270</v>
      </c>
      <c r="CY347" s="230" t="s">
        <v>270</v>
      </c>
      <c r="CZ347" s="230" t="s">
        <v>270</v>
      </c>
      <c r="DA347" s="230" t="s">
        <v>270</v>
      </c>
      <c r="DB347" s="230" t="s">
        <v>270</v>
      </c>
      <c r="DC347" s="230" t="s">
        <v>270</v>
      </c>
      <c r="DD347" s="230" t="s">
        <v>270</v>
      </c>
      <c r="DE347" s="230" t="s">
        <v>270</v>
      </c>
      <c r="DF347" s="230" t="s">
        <v>270</v>
      </c>
      <c r="DG347" s="230" t="s">
        <v>270</v>
      </c>
      <c r="DH347" s="230" t="s">
        <v>270</v>
      </c>
      <c r="DI347" s="230" t="s">
        <v>270</v>
      </c>
      <c r="DJ347" s="230" t="s">
        <v>270</v>
      </c>
      <c r="DK347" s="230" t="s">
        <v>270</v>
      </c>
      <c r="DL347" s="230" t="s">
        <v>270</v>
      </c>
      <c r="DM347" s="230" t="s">
        <v>270</v>
      </c>
      <c r="DN347" s="230" t="s">
        <v>270</v>
      </c>
      <c r="DO347" s="230" t="s">
        <v>270</v>
      </c>
      <c r="DP347" s="230" t="s">
        <v>270</v>
      </c>
      <c r="DQ347" s="230" t="s">
        <v>270</v>
      </c>
      <c r="DR347" s="230" t="s">
        <v>270</v>
      </c>
      <c r="DS347" s="230" t="s">
        <v>270</v>
      </c>
      <c r="DT347" s="230" t="s">
        <v>270</v>
      </c>
      <c r="DU347" s="230" t="s">
        <v>270</v>
      </c>
      <c r="DV347" s="230" t="s">
        <v>270</v>
      </c>
      <c r="DW347" s="230" t="s">
        <v>270</v>
      </c>
      <c r="DX347" s="230" t="s">
        <v>270</v>
      </c>
      <c r="DY347" s="230" t="s">
        <v>270</v>
      </c>
      <c r="DZ347" s="230" t="s">
        <v>270</v>
      </c>
      <c r="EA347" s="230" t="s">
        <v>270</v>
      </c>
      <c r="EB347" s="230" t="s">
        <v>270</v>
      </c>
      <c r="EC347" s="230" t="s">
        <v>270</v>
      </c>
      <c r="ED347" s="230" t="s">
        <v>270</v>
      </c>
      <c r="EE347" s="230" t="s">
        <v>270</v>
      </c>
      <c r="EF347" s="230" t="s">
        <v>270</v>
      </c>
      <c r="EG347" s="230" t="s">
        <v>270</v>
      </c>
      <c r="EH347" s="230" t="s">
        <v>270</v>
      </c>
      <c r="EI347" s="230" t="s">
        <v>270</v>
      </c>
      <c r="EJ347" s="230" t="s">
        <v>270</v>
      </c>
      <c r="EK347" s="230" t="s">
        <v>270</v>
      </c>
      <c r="EL347" s="230" t="s">
        <v>270</v>
      </c>
      <c r="EM347" s="230" t="s">
        <v>270</v>
      </c>
      <c r="EN347" s="230" t="s">
        <v>270</v>
      </c>
      <c r="EO347" s="230" t="s">
        <v>270</v>
      </c>
      <c r="EP347" s="230" t="s">
        <v>270</v>
      </c>
      <c r="EQ347" s="230" t="s">
        <v>270</v>
      </c>
      <c r="ER347" s="230" t="s">
        <v>270</v>
      </c>
      <c r="ES347" s="230" t="s">
        <v>1649</v>
      </c>
      <c r="ET347" s="230" t="s">
        <v>270</v>
      </c>
      <c r="EU347" s="230" t="s">
        <v>270</v>
      </c>
      <c r="EV347" s="230" t="s">
        <v>270</v>
      </c>
      <c r="EW347" s="230" t="s">
        <v>270</v>
      </c>
      <c r="EX347" s="230" t="s">
        <v>270</v>
      </c>
      <c r="EY347" s="230" t="s">
        <v>270</v>
      </c>
      <c r="EZ347" s="230" t="s">
        <v>270</v>
      </c>
      <c r="FA347" s="230" t="s">
        <v>270</v>
      </c>
      <c r="FB347" s="230" t="s">
        <v>270</v>
      </c>
      <c r="FC347" s="230" t="s">
        <v>270</v>
      </c>
      <c r="FD347" s="230" t="s">
        <v>270</v>
      </c>
      <c r="FE347" s="230" t="s">
        <v>270</v>
      </c>
      <c r="FF347" s="230" t="s">
        <v>270</v>
      </c>
      <c r="FG347" s="230" t="s">
        <v>270</v>
      </c>
      <c r="FH347" s="230" t="s">
        <v>270</v>
      </c>
      <c r="FI347" s="230" t="s">
        <v>270</v>
      </c>
      <c r="FJ347" s="230" t="s">
        <v>270</v>
      </c>
      <c r="FK347" s="230" t="s">
        <v>270</v>
      </c>
      <c r="FL347" s="230" t="s">
        <v>270</v>
      </c>
      <c r="FM347" s="230" t="s">
        <v>270</v>
      </c>
      <c r="FN347" s="230" t="s">
        <v>270</v>
      </c>
      <c r="FO347" s="230" t="s">
        <v>270</v>
      </c>
      <c r="FP347" s="230" t="s">
        <v>270</v>
      </c>
      <c r="FQ347" s="230" t="s">
        <v>270</v>
      </c>
      <c r="FR347" s="230" t="s">
        <v>270</v>
      </c>
      <c r="FS347" s="230" t="s">
        <v>270</v>
      </c>
      <c r="FT347" s="230" t="s">
        <v>270</v>
      </c>
      <c r="FU347" s="230" t="s">
        <v>270</v>
      </c>
      <c r="FV347" s="230" t="s">
        <v>270</v>
      </c>
      <c r="FW347" s="230" t="s">
        <v>270</v>
      </c>
      <c r="FX347" s="230" t="s">
        <v>270</v>
      </c>
      <c r="FY347" s="230" t="s">
        <v>270</v>
      </c>
      <c r="FZ347" s="230" t="s">
        <v>270</v>
      </c>
      <c r="GA347" s="230" t="s">
        <v>270</v>
      </c>
      <c r="GB347" s="230" t="s">
        <v>270</v>
      </c>
      <c r="GC347" s="230" t="s">
        <v>270</v>
      </c>
      <c r="GD347" s="230" t="s">
        <v>270</v>
      </c>
      <c r="GE347" s="230" t="s">
        <v>270</v>
      </c>
      <c r="GF347" s="230" t="s">
        <v>270</v>
      </c>
      <c r="GG347" s="230" t="s">
        <v>270</v>
      </c>
      <c r="GH347" s="230" t="s">
        <v>270</v>
      </c>
      <c r="GI347" s="230" t="s">
        <v>270</v>
      </c>
      <c r="GJ347" s="230" t="s">
        <v>270</v>
      </c>
      <c r="GK347" s="230" t="s">
        <v>270</v>
      </c>
      <c r="GL347" s="230" t="s">
        <v>270</v>
      </c>
      <c r="GM347" s="230" t="s">
        <v>270</v>
      </c>
      <c r="GN347" s="230" t="s">
        <v>270</v>
      </c>
      <c r="GO347" s="230" t="s">
        <v>270</v>
      </c>
      <c r="GP347" s="228"/>
      <c r="GQ347" s="229" cm="1">
        <f t="array" ref="GQ347">IF(OR(N347:ER347='Annex.1　DeclarationDesired'!$F$30),ROW(),"")</f>
        <v>347</v>
      </c>
      <c r="GR347" s="229"/>
    </row>
    <row r="348" spans="1:200" s="230" customFormat="1" ht="20.65" customHeight="1">
      <c r="A348" s="242" t="s">
        <v>1650</v>
      </c>
      <c r="B348" s="241" t="s">
        <v>1645</v>
      </c>
      <c r="C348" s="235" t="s">
        <v>1651</v>
      </c>
      <c r="D348" s="235" t="s">
        <v>1652</v>
      </c>
      <c r="E348" s="235"/>
      <c r="F348" s="235"/>
      <c r="G348" s="235" t="s">
        <v>1653</v>
      </c>
      <c r="H348" s="235" t="s">
        <v>265</v>
      </c>
      <c r="I348" s="235" t="s">
        <v>1654</v>
      </c>
      <c r="J348" s="235" t="s">
        <v>265</v>
      </c>
      <c r="K348" s="235" t="s">
        <v>1654</v>
      </c>
      <c r="L348" s="235" t="s">
        <v>268</v>
      </c>
      <c r="M348" s="230" t="s">
        <v>298</v>
      </c>
      <c r="N348" s="230">
        <v>28050</v>
      </c>
      <c r="O348" s="230">
        <v>38030</v>
      </c>
      <c r="P348" s="230">
        <v>39010</v>
      </c>
      <c r="Q348" s="230">
        <v>43030</v>
      </c>
      <c r="R348" s="230">
        <v>44020</v>
      </c>
      <c r="S348" s="230">
        <v>45010</v>
      </c>
      <c r="BH348" s="230" t="s">
        <v>270</v>
      </c>
      <c r="BI348" s="230" t="s">
        <v>270</v>
      </c>
      <c r="BJ348" s="230" t="s">
        <v>270</v>
      </c>
      <c r="BK348" s="230" t="s">
        <v>270</v>
      </c>
      <c r="BL348" s="230" t="s">
        <v>270</v>
      </c>
      <c r="BM348" s="230" t="s">
        <v>270</v>
      </c>
      <c r="BN348" s="230" t="s">
        <v>270</v>
      </c>
      <c r="BO348" s="230" t="s">
        <v>270</v>
      </c>
      <c r="BP348" s="230" t="s">
        <v>270</v>
      </c>
      <c r="BQ348" s="230" t="s">
        <v>270</v>
      </c>
      <c r="BR348" s="230" t="s">
        <v>270</v>
      </c>
      <c r="BS348" s="230" t="s">
        <v>270</v>
      </c>
      <c r="BT348" s="230" t="s">
        <v>270</v>
      </c>
      <c r="BU348" s="230" t="s">
        <v>270</v>
      </c>
      <c r="BV348" s="230" t="s">
        <v>270</v>
      </c>
      <c r="BW348" s="230" t="s">
        <v>270</v>
      </c>
      <c r="BX348" s="230" t="s">
        <v>270</v>
      </c>
      <c r="BY348" s="230" t="s">
        <v>270</v>
      </c>
      <c r="BZ348" s="230" t="s">
        <v>270</v>
      </c>
      <c r="CA348" s="230" t="s">
        <v>270</v>
      </c>
      <c r="CB348" s="230" t="s">
        <v>270</v>
      </c>
      <c r="CC348" s="230" t="s">
        <v>270</v>
      </c>
      <c r="CD348" s="230" t="s">
        <v>270</v>
      </c>
      <c r="CE348" s="230" t="s">
        <v>270</v>
      </c>
      <c r="CF348" s="230" t="s">
        <v>270</v>
      </c>
      <c r="CG348" s="230" t="s">
        <v>270</v>
      </c>
      <c r="CH348" s="230" t="s">
        <v>270</v>
      </c>
      <c r="CI348" s="230" t="s">
        <v>270</v>
      </c>
      <c r="CJ348" s="230" t="s">
        <v>270</v>
      </c>
      <c r="CK348" s="230" t="s">
        <v>270</v>
      </c>
      <c r="CL348" s="230" t="s">
        <v>270</v>
      </c>
      <c r="CM348" s="230" t="s">
        <v>270</v>
      </c>
      <c r="CN348" s="230" t="s">
        <v>270</v>
      </c>
      <c r="CO348" s="230" t="s">
        <v>270</v>
      </c>
      <c r="CP348" s="230" t="s">
        <v>270</v>
      </c>
      <c r="CQ348" s="230" t="s">
        <v>270</v>
      </c>
      <c r="CR348" s="230" t="s">
        <v>270</v>
      </c>
      <c r="CS348" s="230" t="s">
        <v>270</v>
      </c>
      <c r="CT348" s="230" t="s">
        <v>270</v>
      </c>
      <c r="CU348" s="230" t="s">
        <v>270</v>
      </c>
      <c r="CV348" s="230" t="s">
        <v>270</v>
      </c>
      <c r="CW348" s="230" t="s">
        <v>270</v>
      </c>
      <c r="CX348" s="230" t="s">
        <v>270</v>
      </c>
      <c r="CY348" s="230" t="s">
        <v>270</v>
      </c>
      <c r="CZ348" s="230" t="s">
        <v>270</v>
      </c>
      <c r="DA348" s="230" t="s">
        <v>270</v>
      </c>
      <c r="DB348" s="230" t="s">
        <v>270</v>
      </c>
      <c r="DC348" s="230" t="s">
        <v>270</v>
      </c>
      <c r="DD348" s="230" t="s">
        <v>270</v>
      </c>
      <c r="DE348" s="230" t="s">
        <v>270</v>
      </c>
      <c r="DF348" s="230" t="s">
        <v>270</v>
      </c>
      <c r="DG348" s="230" t="s">
        <v>270</v>
      </c>
      <c r="DH348" s="230" t="s">
        <v>270</v>
      </c>
      <c r="DI348" s="230" t="s">
        <v>270</v>
      </c>
      <c r="DJ348" s="230" t="s">
        <v>270</v>
      </c>
      <c r="DK348" s="230" t="s">
        <v>270</v>
      </c>
      <c r="DL348" s="230" t="s">
        <v>270</v>
      </c>
      <c r="DM348" s="230" t="s">
        <v>270</v>
      </c>
      <c r="DN348" s="230" t="s">
        <v>270</v>
      </c>
      <c r="DO348" s="230" t="s">
        <v>270</v>
      </c>
      <c r="DP348" s="230" t="s">
        <v>270</v>
      </c>
      <c r="DQ348" s="230" t="s">
        <v>270</v>
      </c>
      <c r="DR348" s="230" t="s">
        <v>270</v>
      </c>
      <c r="DS348" s="230" t="s">
        <v>270</v>
      </c>
      <c r="DT348" s="230" t="s">
        <v>270</v>
      </c>
      <c r="DU348" s="230" t="s">
        <v>270</v>
      </c>
      <c r="DV348" s="230" t="s">
        <v>270</v>
      </c>
      <c r="DW348" s="230" t="s">
        <v>270</v>
      </c>
      <c r="DX348" s="230" t="s">
        <v>270</v>
      </c>
      <c r="DY348" s="230" t="s">
        <v>270</v>
      </c>
      <c r="DZ348" s="230" t="s">
        <v>270</v>
      </c>
      <c r="EA348" s="230" t="s">
        <v>270</v>
      </c>
      <c r="EB348" s="230" t="s">
        <v>270</v>
      </c>
      <c r="EC348" s="230" t="s">
        <v>270</v>
      </c>
      <c r="ED348" s="230" t="s">
        <v>270</v>
      </c>
      <c r="EE348" s="230" t="s">
        <v>270</v>
      </c>
      <c r="EF348" s="230" t="s">
        <v>270</v>
      </c>
      <c r="EG348" s="230" t="s">
        <v>270</v>
      </c>
      <c r="EH348" s="230" t="s">
        <v>270</v>
      </c>
      <c r="EI348" s="230" t="s">
        <v>270</v>
      </c>
      <c r="EJ348" s="230" t="s">
        <v>270</v>
      </c>
      <c r="EK348" s="230" t="s">
        <v>270</v>
      </c>
      <c r="EL348" s="230" t="s">
        <v>270</v>
      </c>
      <c r="EM348" s="230" t="s">
        <v>270</v>
      </c>
      <c r="EN348" s="230" t="s">
        <v>270</v>
      </c>
      <c r="EO348" s="230" t="s">
        <v>270</v>
      </c>
      <c r="EP348" s="230" t="s">
        <v>270</v>
      </c>
      <c r="EQ348" s="230" t="s">
        <v>270</v>
      </c>
      <c r="ER348" s="230" t="s">
        <v>270</v>
      </c>
      <c r="ES348" s="230" t="s">
        <v>318</v>
      </c>
      <c r="ET348" s="230" t="s">
        <v>328</v>
      </c>
      <c r="EU348" s="230" t="s">
        <v>323</v>
      </c>
      <c r="EV348" s="230" t="s">
        <v>332</v>
      </c>
      <c r="EW348" s="230" t="s">
        <v>319</v>
      </c>
      <c r="EX348" s="230" t="s">
        <v>333</v>
      </c>
      <c r="EY348" s="230" t="s">
        <v>621</v>
      </c>
      <c r="EZ348" s="230" t="s">
        <v>270</v>
      </c>
      <c r="FA348" s="230" t="s">
        <v>270</v>
      </c>
      <c r="FB348" s="230" t="s">
        <v>270</v>
      </c>
      <c r="FC348" s="230" t="s">
        <v>270</v>
      </c>
      <c r="FD348" s="230" t="s">
        <v>270</v>
      </c>
      <c r="FE348" s="230" t="s">
        <v>270</v>
      </c>
      <c r="FF348" s="230" t="s">
        <v>270</v>
      </c>
      <c r="FG348" s="230" t="s">
        <v>270</v>
      </c>
      <c r="FH348" s="230" t="s">
        <v>270</v>
      </c>
      <c r="FI348" s="230" t="s">
        <v>270</v>
      </c>
      <c r="FJ348" s="230" t="s">
        <v>270</v>
      </c>
      <c r="FK348" s="230" t="s">
        <v>270</v>
      </c>
      <c r="FL348" s="230" t="s">
        <v>270</v>
      </c>
      <c r="FM348" s="230" t="s">
        <v>270</v>
      </c>
      <c r="FN348" s="230" t="s">
        <v>270</v>
      </c>
      <c r="FO348" s="230" t="s">
        <v>270</v>
      </c>
      <c r="FP348" s="230" t="s">
        <v>270</v>
      </c>
      <c r="FQ348" s="230" t="s">
        <v>270</v>
      </c>
      <c r="FR348" s="230" t="s">
        <v>270</v>
      </c>
      <c r="FS348" s="230" t="s">
        <v>270</v>
      </c>
      <c r="FT348" s="230" t="s">
        <v>270</v>
      </c>
      <c r="FU348" s="230" t="s">
        <v>270</v>
      </c>
      <c r="FV348" s="230" t="s">
        <v>270</v>
      </c>
      <c r="FW348" s="230" t="s">
        <v>270</v>
      </c>
      <c r="FX348" s="230" t="s">
        <v>270</v>
      </c>
      <c r="FY348" s="230" t="s">
        <v>270</v>
      </c>
      <c r="FZ348" s="230" t="s">
        <v>270</v>
      </c>
      <c r="GA348" s="230" t="s">
        <v>270</v>
      </c>
      <c r="GB348" s="230" t="s">
        <v>270</v>
      </c>
      <c r="GC348" s="230" t="s">
        <v>270</v>
      </c>
      <c r="GD348" s="230" t="s">
        <v>270</v>
      </c>
      <c r="GE348" s="230" t="s">
        <v>270</v>
      </c>
      <c r="GF348" s="230" t="s">
        <v>270</v>
      </c>
      <c r="GG348" s="230" t="s">
        <v>270</v>
      </c>
      <c r="GH348" s="230" t="s">
        <v>270</v>
      </c>
      <c r="GI348" s="230" t="s">
        <v>270</v>
      </c>
      <c r="GJ348" s="230" t="s">
        <v>270</v>
      </c>
      <c r="GK348" s="230" t="s">
        <v>270</v>
      </c>
      <c r="GL348" s="230" t="s">
        <v>270</v>
      </c>
      <c r="GM348" s="230" t="s">
        <v>270</v>
      </c>
      <c r="GN348" s="230" t="s">
        <v>270</v>
      </c>
      <c r="GO348" s="230" t="s">
        <v>270</v>
      </c>
      <c r="GP348" s="228"/>
      <c r="GQ348" s="229" cm="1">
        <f t="array" ref="GQ348">IF(OR(N348:ER348='Annex.1　DeclarationDesired'!$F$30),ROW(),"")</f>
        <v>348</v>
      </c>
      <c r="GR348" s="229"/>
    </row>
    <row r="349" spans="1:200" s="230" customFormat="1" ht="20.65" customHeight="1">
      <c r="A349" s="242" t="s">
        <v>1655</v>
      </c>
      <c r="B349" s="241" t="s">
        <v>1645</v>
      </c>
      <c r="C349" s="235" t="s">
        <v>1651</v>
      </c>
      <c r="D349" s="235" t="s">
        <v>1656</v>
      </c>
      <c r="E349" s="235"/>
      <c r="F349" s="235"/>
      <c r="G349" s="235" t="s">
        <v>1653</v>
      </c>
      <c r="H349" s="235" t="s">
        <v>265</v>
      </c>
      <c r="I349" s="235" t="s">
        <v>1657</v>
      </c>
      <c r="J349" s="235" t="s">
        <v>265</v>
      </c>
      <c r="K349" s="235" t="s">
        <v>1657</v>
      </c>
      <c r="L349" s="235" t="s">
        <v>268</v>
      </c>
      <c r="M349" s="230" t="s">
        <v>298</v>
      </c>
      <c r="N349" s="230">
        <v>13030</v>
      </c>
      <c r="O349" s="230">
        <v>17040</v>
      </c>
      <c r="P349" s="230">
        <v>26020</v>
      </c>
      <c r="Q349" s="230">
        <v>29020</v>
      </c>
      <c r="R349" s="230">
        <v>32010</v>
      </c>
      <c r="S349" s="230">
        <v>34010</v>
      </c>
      <c r="T349" s="230">
        <v>34020</v>
      </c>
      <c r="BH349" s="230" t="s">
        <v>270</v>
      </c>
      <c r="BI349" s="230" t="s">
        <v>270</v>
      </c>
      <c r="BJ349" s="230" t="s">
        <v>270</v>
      </c>
      <c r="BK349" s="230" t="s">
        <v>270</v>
      </c>
      <c r="BL349" s="230" t="s">
        <v>270</v>
      </c>
      <c r="BM349" s="230" t="s">
        <v>270</v>
      </c>
      <c r="BN349" s="230" t="s">
        <v>270</v>
      </c>
      <c r="BO349" s="230" t="s">
        <v>270</v>
      </c>
      <c r="BP349" s="230" t="s">
        <v>270</v>
      </c>
      <c r="BQ349" s="230" t="s">
        <v>270</v>
      </c>
      <c r="BR349" s="230" t="s">
        <v>270</v>
      </c>
      <c r="BS349" s="230" t="s">
        <v>270</v>
      </c>
      <c r="BT349" s="230" t="s">
        <v>270</v>
      </c>
      <c r="BU349" s="230" t="s">
        <v>270</v>
      </c>
      <c r="BV349" s="230" t="s">
        <v>270</v>
      </c>
      <c r="BW349" s="230" t="s">
        <v>270</v>
      </c>
      <c r="BX349" s="230" t="s">
        <v>270</v>
      </c>
      <c r="BY349" s="230" t="s">
        <v>270</v>
      </c>
      <c r="BZ349" s="230" t="s">
        <v>270</v>
      </c>
      <c r="CA349" s="230" t="s">
        <v>270</v>
      </c>
      <c r="CB349" s="230" t="s">
        <v>270</v>
      </c>
      <c r="CC349" s="230" t="s">
        <v>270</v>
      </c>
      <c r="CD349" s="230" t="s">
        <v>270</v>
      </c>
      <c r="CE349" s="230" t="s">
        <v>270</v>
      </c>
      <c r="CF349" s="230" t="s">
        <v>270</v>
      </c>
      <c r="CG349" s="230" t="s">
        <v>270</v>
      </c>
      <c r="CH349" s="230" t="s">
        <v>270</v>
      </c>
      <c r="CI349" s="230" t="s">
        <v>270</v>
      </c>
      <c r="CJ349" s="230" t="s">
        <v>270</v>
      </c>
      <c r="CK349" s="230" t="s">
        <v>270</v>
      </c>
      <c r="CL349" s="230" t="s">
        <v>270</v>
      </c>
      <c r="CM349" s="230" t="s">
        <v>270</v>
      </c>
      <c r="CN349" s="230" t="s">
        <v>270</v>
      </c>
      <c r="CO349" s="230" t="s">
        <v>270</v>
      </c>
      <c r="CP349" s="230" t="s">
        <v>270</v>
      </c>
      <c r="CQ349" s="230" t="s">
        <v>270</v>
      </c>
      <c r="CR349" s="230" t="s">
        <v>270</v>
      </c>
      <c r="CS349" s="230" t="s">
        <v>270</v>
      </c>
      <c r="CT349" s="230" t="s">
        <v>270</v>
      </c>
      <c r="CU349" s="230" t="s">
        <v>270</v>
      </c>
      <c r="CV349" s="230" t="s">
        <v>270</v>
      </c>
      <c r="CW349" s="230" t="s">
        <v>270</v>
      </c>
      <c r="CX349" s="230" t="s">
        <v>270</v>
      </c>
      <c r="CY349" s="230" t="s">
        <v>270</v>
      </c>
      <c r="CZ349" s="230" t="s">
        <v>270</v>
      </c>
      <c r="DA349" s="230" t="s">
        <v>270</v>
      </c>
      <c r="DB349" s="230" t="s">
        <v>270</v>
      </c>
      <c r="DC349" s="230" t="s">
        <v>270</v>
      </c>
      <c r="DD349" s="230" t="s">
        <v>270</v>
      </c>
      <c r="DE349" s="230" t="s">
        <v>270</v>
      </c>
      <c r="DF349" s="230" t="s">
        <v>270</v>
      </c>
      <c r="DG349" s="230" t="s">
        <v>270</v>
      </c>
      <c r="DH349" s="230" t="s">
        <v>270</v>
      </c>
      <c r="DI349" s="230" t="s">
        <v>270</v>
      </c>
      <c r="DJ349" s="230" t="s">
        <v>270</v>
      </c>
      <c r="DK349" s="230" t="s">
        <v>270</v>
      </c>
      <c r="DL349" s="230" t="s">
        <v>270</v>
      </c>
      <c r="DM349" s="230" t="s">
        <v>270</v>
      </c>
      <c r="DN349" s="230" t="s">
        <v>270</v>
      </c>
      <c r="DO349" s="230" t="s">
        <v>270</v>
      </c>
      <c r="DP349" s="230" t="s">
        <v>270</v>
      </c>
      <c r="DQ349" s="230" t="s">
        <v>270</v>
      </c>
      <c r="DR349" s="230" t="s">
        <v>270</v>
      </c>
      <c r="DS349" s="230" t="s">
        <v>270</v>
      </c>
      <c r="DT349" s="230" t="s">
        <v>270</v>
      </c>
      <c r="DU349" s="230" t="s">
        <v>270</v>
      </c>
      <c r="DV349" s="230" t="s">
        <v>270</v>
      </c>
      <c r="DW349" s="230" t="s">
        <v>270</v>
      </c>
      <c r="DX349" s="230" t="s">
        <v>270</v>
      </c>
      <c r="DY349" s="230" t="s">
        <v>270</v>
      </c>
      <c r="DZ349" s="230" t="s">
        <v>270</v>
      </c>
      <c r="EA349" s="230" t="s">
        <v>270</v>
      </c>
      <c r="EB349" s="230" t="s">
        <v>270</v>
      </c>
      <c r="EC349" s="230" t="s">
        <v>270</v>
      </c>
      <c r="ED349" s="230" t="s">
        <v>270</v>
      </c>
      <c r="EE349" s="230" t="s">
        <v>270</v>
      </c>
      <c r="EF349" s="230" t="s">
        <v>270</v>
      </c>
      <c r="EG349" s="230" t="s">
        <v>270</v>
      </c>
      <c r="EH349" s="230" t="s">
        <v>270</v>
      </c>
      <c r="EI349" s="230" t="s">
        <v>270</v>
      </c>
      <c r="EJ349" s="230" t="s">
        <v>270</v>
      </c>
      <c r="EK349" s="230" t="s">
        <v>270</v>
      </c>
      <c r="EL349" s="230" t="s">
        <v>270</v>
      </c>
      <c r="EM349" s="230" t="s">
        <v>270</v>
      </c>
      <c r="EN349" s="230" t="s">
        <v>270</v>
      </c>
      <c r="EO349" s="230" t="s">
        <v>270</v>
      </c>
      <c r="EP349" s="230" t="s">
        <v>270</v>
      </c>
      <c r="EQ349" s="230" t="s">
        <v>270</v>
      </c>
      <c r="ER349" s="230" t="s">
        <v>270</v>
      </c>
      <c r="ES349" s="230" t="s">
        <v>556</v>
      </c>
      <c r="ET349" s="230" t="s">
        <v>277</v>
      </c>
      <c r="EU349" s="230" t="s">
        <v>303</v>
      </c>
      <c r="EV349" s="230" t="s">
        <v>304</v>
      </c>
      <c r="EW349" s="230" t="s">
        <v>507</v>
      </c>
      <c r="EX349" s="230" t="s">
        <v>509</v>
      </c>
      <c r="EY349" s="230" t="s">
        <v>484</v>
      </c>
      <c r="EZ349" s="230" t="s">
        <v>270</v>
      </c>
      <c r="FA349" s="230" t="s">
        <v>270</v>
      </c>
      <c r="FB349" s="230" t="s">
        <v>270</v>
      </c>
      <c r="FC349" s="230" t="s">
        <v>270</v>
      </c>
      <c r="FD349" s="230" t="s">
        <v>270</v>
      </c>
      <c r="FE349" s="230" t="s">
        <v>270</v>
      </c>
      <c r="FF349" s="230" t="s">
        <v>270</v>
      </c>
      <c r="FG349" s="230" t="s">
        <v>270</v>
      </c>
      <c r="FH349" s="230" t="s">
        <v>270</v>
      </c>
      <c r="FI349" s="230" t="s">
        <v>270</v>
      </c>
      <c r="FJ349" s="230" t="s">
        <v>270</v>
      </c>
      <c r="FK349" s="230" t="s">
        <v>270</v>
      </c>
      <c r="FL349" s="230" t="s">
        <v>270</v>
      </c>
      <c r="FM349" s="230" t="s">
        <v>270</v>
      </c>
      <c r="FN349" s="230" t="s">
        <v>270</v>
      </c>
      <c r="FO349" s="230" t="s">
        <v>270</v>
      </c>
      <c r="FP349" s="230" t="s">
        <v>270</v>
      </c>
      <c r="FQ349" s="230" t="s">
        <v>270</v>
      </c>
      <c r="FR349" s="230" t="s">
        <v>270</v>
      </c>
      <c r="FS349" s="230" t="s">
        <v>270</v>
      </c>
      <c r="FT349" s="230" t="s">
        <v>270</v>
      </c>
      <c r="FU349" s="230" t="s">
        <v>270</v>
      </c>
      <c r="FV349" s="230" t="s">
        <v>270</v>
      </c>
      <c r="FW349" s="230" t="s">
        <v>270</v>
      </c>
      <c r="FX349" s="230" t="s">
        <v>270</v>
      </c>
      <c r="FY349" s="230" t="s">
        <v>270</v>
      </c>
      <c r="FZ349" s="230" t="s">
        <v>270</v>
      </c>
      <c r="GA349" s="230" t="s">
        <v>270</v>
      </c>
      <c r="GB349" s="230" t="s">
        <v>270</v>
      </c>
      <c r="GC349" s="230" t="s">
        <v>270</v>
      </c>
      <c r="GD349" s="230" t="s">
        <v>270</v>
      </c>
      <c r="GE349" s="230" t="s">
        <v>270</v>
      </c>
      <c r="GF349" s="230" t="s">
        <v>270</v>
      </c>
      <c r="GG349" s="230" t="s">
        <v>270</v>
      </c>
      <c r="GH349" s="230" t="s">
        <v>270</v>
      </c>
      <c r="GI349" s="230" t="s">
        <v>270</v>
      </c>
      <c r="GJ349" s="230" t="s">
        <v>270</v>
      </c>
      <c r="GK349" s="230" t="s">
        <v>270</v>
      </c>
      <c r="GL349" s="230" t="s">
        <v>270</v>
      </c>
      <c r="GM349" s="230" t="s">
        <v>270</v>
      </c>
      <c r="GN349" s="230" t="s">
        <v>270</v>
      </c>
      <c r="GO349" s="230" t="s">
        <v>270</v>
      </c>
      <c r="GP349" s="228"/>
      <c r="GQ349" s="229" cm="1">
        <f t="array" ref="GQ349">IF(OR(N349:ER349='Annex.1　DeclarationDesired'!$F$30),ROW(),"")</f>
        <v>349</v>
      </c>
      <c r="GR349" s="229"/>
    </row>
    <row r="350" spans="1:200" s="230" customFormat="1" ht="20.65" customHeight="1">
      <c r="A350" s="242" t="s">
        <v>1658</v>
      </c>
      <c r="B350" s="241" t="s">
        <v>1645</v>
      </c>
      <c r="C350" s="235" t="s">
        <v>1659</v>
      </c>
      <c r="D350" s="235" t="s">
        <v>1660</v>
      </c>
      <c r="E350" s="235"/>
      <c r="F350" s="235" t="s">
        <v>1661</v>
      </c>
      <c r="G350" s="235" t="s">
        <v>1662</v>
      </c>
      <c r="H350" s="235" t="s">
        <v>265</v>
      </c>
      <c r="I350" s="235" t="s">
        <v>1663</v>
      </c>
      <c r="J350" s="235" t="s">
        <v>267</v>
      </c>
      <c r="K350" s="235"/>
      <c r="L350" s="235" t="s">
        <v>268</v>
      </c>
      <c r="M350" s="230" t="s">
        <v>298</v>
      </c>
      <c r="N350" s="230">
        <v>4010</v>
      </c>
      <c r="O350" s="230">
        <v>4020</v>
      </c>
      <c r="BH350" s="230" t="s">
        <v>270</v>
      </c>
      <c r="BI350" s="230" t="s">
        <v>270</v>
      </c>
      <c r="BJ350" s="230" t="s">
        <v>270</v>
      </c>
      <c r="BK350" s="230" t="s">
        <v>270</v>
      </c>
      <c r="BL350" s="230" t="s">
        <v>270</v>
      </c>
      <c r="BM350" s="230" t="s">
        <v>270</v>
      </c>
      <c r="BN350" s="230" t="s">
        <v>270</v>
      </c>
      <c r="BO350" s="230" t="s">
        <v>270</v>
      </c>
      <c r="BP350" s="230" t="s">
        <v>270</v>
      </c>
      <c r="BQ350" s="230" t="s">
        <v>270</v>
      </c>
      <c r="BR350" s="230" t="s">
        <v>270</v>
      </c>
      <c r="BS350" s="230" t="s">
        <v>270</v>
      </c>
      <c r="BT350" s="230" t="s">
        <v>270</v>
      </c>
      <c r="BU350" s="230" t="s">
        <v>270</v>
      </c>
      <c r="BV350" s="230" t="s">
        <v>270</v>
      </c>
      <c r="BW350" s="230" t="s">
        <v>270</v>
      </c>
      <c r="BX350" s="230" t="s">
        <v>270</v>
      </c>
      <c r="BY350" s="230" t="s">
        <v>270</v>
      </c>
      <c r="BZ350" s="230" t="s">
        <v>270</v>
      </c>
      <c r="CA350" s="230" t="s">
        <v>270</v>
      </c>
      <c r="CB350" s="230" t="s">
        <v>270</v>
      </c>
      <c r="CC350" s="230" t="s">
        <v>270</v>
      </c>
      <c r="CD350" s="230" t="s">
        <v>270</v>
      </c>
      <c r="CE350" s="230" t="s">
        <v>270</v>
      </c>
      <c r="CF350" s="230" t="s">
        <v>270</v>
      </c>
      <c r="CG350" s="230" t="s">
        <v>270</v>
      </c>
      <c r="CH350" s="230" t="s">
        <v>270</v>
      </c>
      <c r="CI350" s="230" t="s">
        <v>270</v>
      </c>
      <c r="CJ350" s="230" t="s">
        <v>270</v>
      </c>
      <c r="CK350" s="230" t="s">
        <v>270</v>
      </c>
      <c r="CL350" s="230" t="s">
        <v>270</v>
      </c>
      <c r="CM350" s="230" t="s">
        <v>270</v>
      </c>
      <c r="CN350" s="230" t="s">
        <v>270</v>
      </c>
      <c r="CO350" s="230" t="s">
        <v>270</v>
      </c>
      <c r="CP350" s="230" t="s">
        <v>270</v>
      </c>
      <c r="CQ350" s="230" t="s">
        <v>270</v>
      </c>
      <c r="CR350" s="230" t="s">
        <v>270</v>
      </c>
      <c r="CS350" s="230" t="s">
        <v>270</v>
      </c>
      <c r="CT350" s="230" t="s">
        <v>270</v>
      </c>
      <c r="CU350" s="230" t="s">
        <v>270</v>
      </c>
      <c r="CV350" s="230" t="s">
        <v>270</v>
      </c>
      <c r="CW350" s="230" t="s">
        <v>270</v>
      </c>
      <c r="CX350" s="230" t="s">
        <v>270</v>
      </c>
      <c r="CY350" s="230" t="s">
        <v>270</v>
      </c>
      <c r="CZ350" s="230" t="s">
        <v>270</v>
      </c>
      <c r="DA350" s="230" t="s">
        <v>270</v>
      </c>
      <c r="DB350" s="230" t="s">
        <v>270</v>
      </c>
      <c r="DC350" s="230" t="s">
        <v>270</v>
      </c>
      <c r="DD350" s="230" t="s">
        <v>270</v>
      </c>
      <c r="DE350" s="230" t="s">
        <v>270</v>
      </c>
      <c r="DF350" s="230" t="s">
        <v>270</v>
      </c>
      <c r="DG350" s="230" t="s">
        <v>270</v>
      </c>
      <c r="DH350" s="230" t="s">
        <v>270</v>
      </c>
      <c r="DI350" s="230" t="s">
        <v>270</v>
      </c>
      <c r="DJ350" s="230" t="s">
        <v>270</v>
      </c>
      <c r="DK350" s="230" t="s">
        <v>270</v>
      </c>
      <c r="DL350" s="230" t="s">
        <v>270</v>
      </c>
      <c r="DM350" s="230" t="s">
        <v>270</v>
      </c>
      <c r="DN350" s="230" t="s">
        <v>270</v>
      </c>
      <c r="DO350" s="230" t="s">
        <v>270</v>
      </c>
      <c r="DP350" s="230" t="s">
        <v>270</v>
      </c>
      <c r="DQ350" s="230" t="s">
        <v>270</v>
      </c>
      <c r="DR350" s="230" t="s">
        <v>270</v>
      </c>
      <c r="DS350" s="230" t="s">
        <v>270</v>
      </c>
      <c r="DT350" s="230" t="s">
        <v>270</v>
      </c>
      <c r="DU350" s="230" t="s">
        <v>270</v>
      </c>
      <c r="DV350" s="230" t="s">
        <v>270</v>
      </c>
      <c r="DW350" s="230" t="s">
        <v>270</v>
      </c>
      <c r="DX350" s="230" t="s">
        <v>270</v>
      </c>
      <c r="DY350" s="230" t="s">
        <v>270</v>
      </c>
      <c r="DZ350" s="230" t="s">
        <v>270</v>
      </c>
      <c r="EA350" s="230" t="s">
        <v>270</v>
      </c>
      <c r="EB350" s="230" t="s">
        <v>270</v>
      </c>
      <c r="EC350" s="230" t="s">
        <v>270</v>
      </c>
      <c r="ED350" s="230" t="s">
        <v>270</v>
      </c>
      <c r="EE350" s="230" t="s">
        <v>270</v>
      </c>
      <c r="EF350" s="230" t="s">
        <v>270</v>
      </c>
      <c r="EG350" s="230" t="s">
        <v>270</v>
      </c>
      <c r="EH350" s="230" t="s">
        <v>270</v>
      </c>
      <c r="EI350" s="230" t="s">
        <v>270</v>
      </c>
      <c r="EJ350" s="230" t="s">
        <v>270</v>
      </c>
      <c r="EK350" s="230" t="s">
        <v>270</v>
      </c>
      <c r="EL350" s="230" t="s">
        <v>270</v>
      </c>
      <c r="EM350" s="230" t="s">
        <v>270</v>
      </c>
      <c r="EN350" s="230" t="s">
        <v>270</v>
      </c>
      <c r="EO350" s="230" t="s">
        <v>270</v>
      </c>
      <c r="EP350" s="230" t="s">
        <v>270</v>
      </c>
      <c r="EQ350" s="230" t="s">
        <v>270</v>
      </c>
      <c r="ER350" s="230" t="s">
        <v>270</v>
      </c>
      <c r="ES350" s="230" t="s">
        <v>338</v>
      </c>
      <c r="ET350" s="230" t="s">
        <v>270</v>
      </c>
      <c r="EU350" s="230" t="s">
        <v>270</v>
      </c>
      <c r="EV350" s="230" t="s">
        <v>270</v>
      </c>
      <c r="EW350" s="230" t="s">
        <v>270</v>
      </c>
      <c r="EX350" s="230" t="s">
        <v>270</v>
      </c>
      <c r="EY350" s="230" t="s">
        <v>270</v>
      </c>
      <c r="EZ350" s="230" t="s">
        <v>270</v>
      </c>
      <c r="FA350" s="230" t="s">
        <v>270</v>
      </c>
      <c r="FB350" s="230" t="s">
        <v>270</v>
      </c>
      <c r="FC350" s="230" t="s">
        <v>270</v>
      </c>
      <c r="FD350" s="230" t="s">
        <v>270</v>
      </c>
      <c r="FE350" s="230" t="s">
        <v>270</v>
      </c>
      <c r="FF350" s="230" t="s">
        <v>270</v>
      </c>
      <c r="FG350" s="230" t="s">
        <v>270</v>
      </c>
      <c r="FH350" s="230" t="s">
        <v>270</v>
      </c>
      <c r="FI350" s="230" t="s">
        <v>270</v>
      </c>
      <c r="FJ350" s="230" t="s">
        <v>270</v>
      </c>
      <c r="FK350" s="230" t="s">
        <v>270</v>
      </c>
      <c r="FL350" s="230" t="s">
        <v>270</v>
      </c>
      <c r="FM350" s="230" t="s">
        <v>270</v>
      </c>
      <c r="FN350" s="230" t="s">
        <v>270</v>
      </c>
      <c r="FO350" s="230" t="s">
        <v>270</v>
      </c>
      <c r="FP350" s="230" t="s">
        <v>270</v>
      </c>
      <c r="FQ350" s="230" t="s">
        <v>270</v>
      </c>
      <c r="FR350" s="230" t="s">
        <v>270</v>
      </c>
      <c r="FS350" s="230" t="s">
        <v>270</v>
      </c>
      <c r="FT350" s="230" t="s">
        <v>270</v>
      </c>
      <c r="FU350" s="230" t="s">
        <v>270</v>
      </c>
      <c r="FV350" s="230" t="s">
        <v>270</v>
      </c>
      <c r="FW350" s="230" t="s">
        <v>270</v>
      </c>
      <c r="FX350" s="230" t="s">
        <v>270</v>
      </c>
      <c r="FY350" s="230" t="s">
        <v>270</v>
      </c>
      <c r="FZ350" s="230" t="s">
        <v>270</v>
      </c>
      <c r="GA350" s="230" t="s">
        <v>270</v>
      </c>
      <c r="GB350" s="230" t="s">
        <v>270</v>
      </c>
      <c r="GC350" s="230" t="s">
        <v>270</v>
      </c>
      <c r="GD350" s="230" t="s">
        <v>270</v>
      </c>
      <c r="GE350" s="230" t="s">
        <v>270</v>
      </c>
      <c r="GF350" s="230" t="s">
        <v>270</v>
      </c>
      <c r="GG350" s="230" t="s">
        <v>270</v>
      </c>
      <c r="GH350" s="230" t="s">
        <v>270</v>
      </c>
      <c r="GI350" s="230" t="s">
        <v>270</v>
      </c>
      <c r="GJ350" s="230" t="s">
        <v>270</v>
      </c>
      <c r="GK350" s="230" t="s">
        <v>270</v>
      </c>
      <c r="GL350" s="230" t="s">
        <v>270</v>
      </c>
      <c r="GM350" s="230" t="s">
        <v>270</v>
      </c>
      <c r="GN350" s="230" t="s">
        <v>270</v>
      </c>
      <c r="GO350" s="230" t="s">
        <v>270</v>
      </c>
      <c r="GP350" s="228"/>
      <c r="GQ350" s="229" cm="1">
        <f t="array" ref="GQ350">IF(OR(N350:ER350='Annex.1　DeclarationDesired'!$F$30),ROW(),"")</f>
        <v>350</v>
      </c>
      <c r="GR350" s="229"/>
    </row>
    <row r="351" spans="1:200" s="230" customFormat="1" ht="20.65" customHeight="1">
      <c r="A351" s="242" t="s">
        <v>1664</v>
      </c>
      <c r="B351" s="241" t="s">
        <v>1645</v>
      </c>
      <c r="C351" s="235" t="s">
        <v>1659</v>
      </c>
      <c r="D351" s="235" t="s">
        <v>1660</v>
      </c>
      <c r="E351" s="235"/>
      <c r="F351" s="235" t="s">
        <v>1665</v>
      </c>
      <c r="G351" s="235" t="s">
        <v>1662</v>
      </c>
      <c r="H351" s="235" t="s">
        <v>265</v>
      </c>
      <c r="I351" s="235" t="s">
        <v>1666</v>
      </c>
      <c r="J351" s="235" t="s">
        <v>267</v>
      </c>
      <c r="K351" s="235"/>
      <c r="L351" s="235" t="s">
        <v>268</v>
      </c>
      <c r="M351" s="230" t="s">
        <v>298</v>
      </c>
      <c r="N351" s="230">
        <v>4020</v>
      </c>
      <c r="BH351" s="230" t="s">
        <v>270</v>
      </c>
      <c r="BI351" s="230" t="s">
        <v>270</v>
      </c>
      <c r="BJ351" s="230" t="s">
        <v>270</v>
      </c>
      <c r="BK351" s="230" t="s">
        <v>270</v>
      </c>
      <c r="BL351" s="230" t="s">
        <v>270</v>
      </c>
      <c r="BM351" s="230" t="s">
        <v>270</v>
      </c>
      <c r="BN351" s="230" t="s">
        <v>270</v>
      </c>
      <c r="BO351" s="230" t="s">
        <v>270</v>
      </c>
      <c r="BP351" s="230" t="s">
        <v>270</v>
      </c>
      <c r="BQ351" s="230" t="s">
        <v>270</v>
      </c>
      <c r="BR351" s="230" t="s">
        <v>270</v>
      </c>
      <c r="BS351" s="230" t="s">
        <v>270</v>
      </c>
      <c r="BT351" s="230" t="s">
        <v>270</v>
      </c>
      <c r="BU351" s="230" t="s">
        <v>270</v>
      </c>
      <c r="BV351" s="230" t="s">
        <v>270</v>
      </c>
      <c r="BW351" s="230" t="s">
        <v>270</v>
      </c>
      <c r="BX351" s="230" t="s">
        <v>270</v>
      </c>
      <c r="BY351" s="230" t="s">
        <v>270</v>
      </c>
      <c r="BZ351" s="230" t="s">
        <v>270</v>
      </c>
      <c r="CA351" s="230" t="s">
        <v>270</v>
      </c>
      <c r="CB351" s="230" t="s">
        <v>270</v>
      </c>
      <c r="CC351" s="230" t="s">
        <v>270</v>
      </c>
      <c r="CD351" s="230" t="s">
        <v>270</v>
      </c>
      <c r="CE351" s="230" t="s">
        <v>270</v>
      </c>
      <c r="CF351" s="230" t="s">
        <v>270</v>
      </c>
      <c r="CG351" s="230" t="s">
        <v>270</v>
      </c>
      <c r="CH351" s="230" t="s">
        <v>270</v>
      </c>
      <c r="CI351" s="230" t="s">
        <v>270</v>
      </c>
      <c r="CJ351" s="230" t="s">
        <v>270</v>
      </c>
      <c r="CK351" s="230" t="s">
        <v>270</v>
      </c>
      <c r="CL351" s="230" t="s">
        <v>270</v>
      </c>
      <c r="CM351" s="230" t="s">
        <v>270</v>
      </c>
      <c r="CN351" s="230" t="s">
        <v>270</v>
      </c>
      <c r="CO351" s="230" t="s">
        <v>270</v>
      </c>
      <c r="CP351" s="230" t="s">
        <v>270</v>
      </c>
      <c r="CQ351" s="230" t="s">
        <v>270</v>
      </c>
      <c r="CR351" s="230" t="s">
        <v>270</v>
      </c>
      <c r="CS351" s="230" t="s">
        <v>270</v>
      </c>
      <c r="CT351" s="230" t="s">
        <v>270</v>
      </c>
      <c r="CU351" s="230" t="s">
        <v>270</v>
      </c>
      <c r="CV351" s="230" t="s">
        <v>270</v>
      </c>
      <c r="CW351" s="230" t="s">
        <v>270</v>
      </c>
      <c r="CX351" s="230" t="s">
        <v>270</v>
      </c>
      <c r="CY351" s="230" t="s">
        <v>270</v>
      </c>
      <c r="CZ351" s="230" t="s">
        <v>270</v>
      </c>
      <c r="DA351" s="230" t="s">
        <v>270</v>
      </c>
      <c r="DB351" s="230" t="s">
        <v>270</v>
      </c>
      <c r="DC351" s="230" t="s">
        <v>270</v>
      </c>
      <c r="DD351" s="230" t="s">
        <v>270</v>
      </c>
      <c r="DE351" s="230" t="s">
        <v>270</v>
      </c>
      <c r="DF351" s="230" t="s">
        <v>270</v>
      </c>
      <c r="DG351" s="230" t="s">
        <v>270</v>
      </c>
      <c r="DH351" s="230" t="s">
        <v>270</v>
      </c>
      <c r="DI351" s="230" t="s">
        <v>270</v>
      </c>
      <c r="DJ351" s="230" t="s">
        <v>270</v>
      </c>
      <c r="DK351" s="230" t="s">
        <v>270</v>
      </c>
      <c r="DL351" s="230" t="s">
        <v>270</v>
      </c>
      <c r="DM351" s="230" t="s">
        <v>270</v>
      </c>
      <c r="DN351" s="230" t="s">
        <v>270</v>
      </c>
      <c r="DO351" s="230" t="s">
        <v>270</v>
      </c>
      <c r="DP351" s="230" t="s">
        <v>270</v>
      </c>
      <c r="DQ351" s="230" t="s">
        <v>270</v>
      </c>
      <c r="DR351" s="230" t="s">
        <v>270</v>
      </c>
      <c r="DS351" s="230" t="s">
        <v>270</v>
      </c>
      <c r="DT351" s="230" t="s">
        <v>270</v>
      </c>
      <c r="DU351" s="230" t="s">
        <v>270</v>
      </c>
      <c r="DV351" s="230" t="s">
        <v>270</v>
      </c>
      <c r="DW351" s="230" t="s">
        <v>270</v>
      </c>
      <c r="DX351" s="230" t="s">
        <v>270</v>
      </c>
      <c r="DY351" s="230" t="s">
        <v>270</v>
      </c>
      <c r="DZ351" s="230" t="s">
        <v>270</v>
      </c>
      <c r="EA351" s="230" t="s">
        <v>270</v>
      </c>
      <c r="EB351" s="230" t="s">
        <v>270</v>
      </c>
      <c r="EC351" s="230" t="s">
        <v>270</v>
      </c>
      <c r="ED351" s="230" t="s">
        <v>270</v>
      </c>
      <c r="EE351" s="230" t="s">
        <v>270</v>
      </c>
      <c r="EF351" s="230" t="s">
        <v>270</v>
      </c>
      <c r="EG351" s="230" t="s">
        <v>270</v>
      </c>
      <c r="EH351" s="230" t="s">
        <v>270</v>
      </c>
      <c r="EI351" s="230" t="s">
        <v>270</v>
      </c>
      <c r="EJ351" s="230" t="s">
        <v>270</v>
      </c>
      <c r="EK351" s="230" t="s">
        <v>270</v>
      </c>
      <c r="EL351" s="230" t="s">
        <v>270</v>
      </c>
      <c r="EM351" s="230" t="s">
        <v>270</v>
      </c>
      <c r="EN351" s="230" t="s">
        <v>270</v>
      </c>
      <c r="EO351" s="230" t="s">
        <v>270</v>
      </c>
      <c r="EP351" s="230" t="s">
        <v>270</v>
      </c>
      <c r="EQ351" s="230" t="s">
        <v>270</v>
      </c>
      <c r="ER351" s="230" t="s">
        <v>270</v>
      </c>
      <c r="ES351" s="230" t="s">
        <v>338</v>
      </c>
      <c r="ET351" s="230" t="s">
        <v>270</v>
      </c>
      <c r="EU351" s="230" t="s">
        <v>270</v>
      </c>
      <c r="EV351" s="230" t="s">
        <v>270</v>
      </c>
      <c r="EW351" s="230" t="s">
        <v>270</v>
      </c>
      <c r="EX351" s="230" t="s">
        <v>270</v>
      </c>
      <c r="EY351" s="230" t="s">
        <v>270</v>
      </c>
      <c r="EZ351" s="230" t="s">
        <v>270</v>
      </c>
      <c r="FA351" s="230" t="s">
        <v>270</v>
      </c>
      <c r="FB351" s="230" t="s">
        <v>270</v>
      </c>
      <c r="FC351" s="230" t="s">
        <v>270</v>
      </c>
      <c r="FD351" s="230" t="s">
        <v>270</v>
      </c>
      <c r="FE351" s="230" t="s">
        <v>270</v>
      </c>
      <c r="FF351" s="230" t="s">
        <v>270</v>
      </c>
      <c r="FG351" s="230" t="s">
        <v>270</v>
      </c>
      <c r="FH351" s="230" t="s">
        <v>270</v>
      </c>
      <c r="FI351" s="230" t="s">
        <v>270</v>
      </c>
      <c r="FJ351" s="230" t="s">
        <v>270</v>
      </c>
      <c r="FK351" s="230" t="s">
        <v>270</v>
      </c>
      <c r="FL351" s="230" t="s">
        <v>270</v>
      </c>
      <c r="FM351" s="230" t="s">
        <v>270</v>
      </c>
      <c r="FN351" s="230" t="s">
        <v>270</v>
      </c>
      <c r="FO351" s="230" t="s">
        <v>270</v>
      </c>
      <c r="FP351" s="230" t="s">
        <v>270</v>
      </c>
      <c r="FQ351" s="230" t="s">
        <v>270</v>
      </c>
      <c r="FR351" s="230" t="s">
        <v>270</v>
      </c>
      <c r="FS351" s="230" t="s">
        <v>270</v>
      </c>
      <c r="FT351" s="230" t="s">
        <v>270</v>
      </c>
      <c r="FU351" s="230" t="s">
        <v>270</v>
      </c>
      <c r="FV351" s="230" t="s">
        <v>270</v>
      </c>
      <c r="FW351" s="230" t="s">
        <v>270</v>
      </c>
      <c r="FX351" s="230" t="s">
        <v>270</v>
      </c>
      <c r="FY351" s="230" t="s">
        <v>270</v>
      </c>
      <c r="FZ351" s="230" t="s">
        <v>270</v>
      </c>
      <c r="GA351" s="230" t="s">
        <v>270</v>
      </c>
      <c r="GB351" s="230" t="s">
        <v>270</v>
      </c>
      <c r="GC351" s="230" t="s">
        <v>270</v>
      </c>
      <c r="GD351" s="230" t="s">
        <v>270</v>
      </c>
      <c r="GE351" s="230" t="s">
        <v>270</v>
      </c>
      <c r="GF351" s="230" t="s">
        <v>270</v>
      </c>
      <c r="GG351" s="230" t="s">
        <v>270</v>
      </c>
      <c r="GH351" s="230" t="s">
        <v>270</v>
      </c>
      <c r="GI351" s="230" t="s">
        <v>270</v>
      </c>
      <c r="GJ351" s="230" t="s">
        <v>270</v>
      </c>
      <c r="GK351" s="230" t="s">
        <v>270</v>
      </c>
      <c r="GL351" s="230" t="s">
        <v>270</v>
      </c>
      <c r="GM351" s="230" t="s">
        <v>270</v>
      </c>
      <c r="GN351" s="230" t="s">
        <v>270</v>
      </c>
      <c r="GO351" s="230" t="s">
        <v>270</v>
      </c>
      <c r="GP351" s="228"/>
      <c r="GQ351" s="229" cm="1">
        <f t="array" ref="GQ351">IF(OR(N351:ER351='Annex.1　DeclarationDesired'!$F$30),ROW(),"")</f>
        <v>351</v>
      </c>
      <c r="GR351" s="229"/>
    </row>
    <row r="352" spans="1:200" s="230" customFormat="1" ht="20.65" customHeight="1">
      <c r="A352" s="242" t="s">
        <v>1667</v>
      </c>
      <c r="B352" s="241" t="s">
        <v>1645</v>
      </c>
      <c r="C352" s="235" t="s">
        <v>1659</v>
      </c>
      <c r="D352" s="235" t="s">
        <v>1660</v>
      </c>
      <c r="E352" s="235"/>
      <c r="F352" s="235" t="s">
        <v>1668</v>
      </c>
      <c r="G352" s="235" t="s">
        <v>1662</v>
      </c>
      <c r="H352" s="235" t="s">
        <v>265</v>
      </c>
      <c r="I352" s="235" t="s">
        <v>1663</v>
      </c>
      <c r="J352" s="235" t="s">
        <v>267</v>
      </c>
      <c r="K352" s="235"/>
      <c r="L352" s="235" t="s">
        <v>268</v>
      </c>
      <c r="M352" s="230" t="s">
        <v>298</v>
      </c>
      <c r="N352" s="230" t="s">
        <v>604</v>
      </c>
      <c r="O352" s="230" t="s">
        <v>605</v>
      </c>
      <c r="BH352" s="230" t="s">
        <v>270</v>
      </c>
      <c r="BI352" s="230" t="s">
        <v>270</v>
      </c>
      <c r="BJ352" s="230" t="s">
        <v>270</v>
      </c>
      <c r="BK352" s="230" t="s">
        <v>270</v>
      </c>
      <c r="BL352" s="230" t="s">
        <v>270</v>
      </c>
      <c r="BM352" s="230" t="s">
        <v>270</v>
      </c>
      <c r="BN352" s="230" t="s">
        <v>270</v>
      </c>
      <c r="BO352" s="230" t="s">
        <v>270</v>
      </c>
      <c r="BP352" s="230" t="s">
        <v>270</v>
      </c>
      <c r="BQ352" s="230" t="s">
        <v>270</v>
      </c>
      <c r="BR352" s="230" t="s">
        <v>270</v>
      </c>
      <c r="BS352" s="230" t="s">
        <v>270</v>
      </c>
      <c r="BT352" s="230" t="s">
        <v>270</v>
      </c>
      <c r="BU352" s="230" t="s">
        <v>270</v>
      </c>
      <c r="BV352" s="230" t="s">
        <v>270</v>
      </c>
      <c r="BW352" s="230" t="s">
        <v>270</v>
      </c>
      <c r="BX352" s="230" t="s">
        <v>270</v>
      </c>
      <c r="BY352" s="230" t="s">
        <v>270</v>
      </c>
      <c r="BZ352" s="230" t="s">
        <v>270</v>
      </c>
      <c r="CA352" s="230" t="s">
        <v>270</v>
      </c>
      <c r="CB352" s="230" t="s">
        <v>270</v>
      </c>
      <c r="CC352" s="230" t="s">
        <v>270</v>
      </c>
      <c r="CD352" s="230" t="s">
        <v>270</v>
      </c>
      <c r="CE352" s="230" t="s">
        <v>270</v>
      </c>
      <c r="CF352" s="230" t="s">
        <v>270</v>
      </c>
      <c r="CG352" s="230" t="s">
        <v>270</v>
      </c>
      <c r="CH352" s="230" t="s">
        <v>270</v>
      </c>
      <c r="CI352" s="230" t="s">
        <v>270</v>
      </c>
      <c r="CJ352" s="230" t="s">
        <v>270</v>
      </c>
      <c r="CK352" s="230" t="s">
        <v>270</v>
      </c>
      <c r="CL352" s="230" t="s">
        <v>270</v>
      </c>
      <c r="CM352" s="230" t="s">
        <v>270</v>
      </c>
      <c r="CN352" s="230" t="s">
        <v>270</v>
      </c>
      <c r="CO352" s="230" t="s">
        <v>270</v>
      </c>
      <c r="CP352" s="230" t="s">
        <v>270</v>
      </c>
      <c r="CQ352" s="230" t="s">
        <v>270</v>
      </c>
      <c r="CR352" s="230" t="s">
        <v>270</v>
      </c>
      <c r="CS352" s="230" t="s">
        <v>270</v>
      </c>
      <c r="CT352" s="230" t="s">
        <v>270</v>
      </c>
      <c r="CU352" s="230" t="s">
        <v>270</v>
      </c>
      <c r="CV352" s="230" t="s">
        <v>270</v>
      </c>
      <c r="CW352" s="230" t="s">
        <v>270</v>
      </c>
      <c r="CX352" s="230" t="s">
        <v>270</v>
      </c>
      <c r="CY352" s="230" t="s">
        <v>270</v>
      </c>
      <c r="CZ352" s="230" t="s">
        <v>270</v>
      </c>
      <c r="DA352" s="230" t="s">
        <v>270</v>
      </c>
      <c r="DB352" s="230" t="s">
        <v>270</v>
      </c>
      <c r="DC352" s="230" t="s">
        <v>270</v>
      </c>
      <c r="DD352" s="230" t="s">
        <v>270</v>
      </c>
      <c r="DE352" s="230" t="s">
        <v>270</v>
      </c>
      <c r="DF352" s="230" t="s">
        <v>270</v>
      </c>
      <c r="DG352" s="230" t="s">
        <v>270</v>
      </c>
      <c r="DH352" s="230" t="s">
        <v>270</v>
      </c>
      <c r="DI352" s="230" t="s">
        <v>270</v>
      </c>
      <c r="DJ352" s="230" t="s">
        <v>270</v>
      </c>
      <c r="DK352" s="230" t="s">
        <v>270</v>
      </c>
      <c r="DL352" s="230" t="s">
        <v>270</v>
      </c>
      <c r="DM352" s="230" t="s">
        <v>270</v>
      </c>
      <c r="DN352" s="230" t="s">
        <v>270</v>
      </c>
      <c r="DO352" s="230" t="s">
        <v>270</v>
      </c>
      <c r="DP352" s="230" t="s">
        <v>270</v>
      </c>
      <c r="DQ352" s="230" t="s">
        <v>270</v>
      </c>
      <c r="DR352" s="230" t="s">
        <v>270</v>
      </c>
      <c r="DS352" s="230" t="s">
        <v>270</v>
      </c>
      <c r="DT352" s="230" t="s">
        <v>270</v>
      </c>
      <c r="DU352" s="230" t="s">
        <v>270</v>
      </c>
      <c r="DV352" s="230" t="s">
        <v>270</v>
      </c>
      <c r="DW352" s="230" t="s">
        <v>270</v>
      </c>
      <c r="DX352" s="230" t="s">
        <v>270</v>
      </c>
      <c r="DY352" s="230" t="s">
        <v>270</v>
      </c>
      <c r="DZ352" s="230" t="s">
        <v>270</v>
      </c>
      <c r="EA352" s="230" t="s">
        <v>270</v>
      </c>
      <c r="EB352" s="230" t="s">
        <v>270</v>
      </c>
      <c r="EC352" s="230" t="s">
        <v>270</v>
      </c>
      <c r="ED352" s="230" t="s">
        <v>270</v>
      </c>
      <c r="EE352" s="230" t="s">
        <v>270</v>
      </c>
      <c r="EF352" s="230" t="s">
        <v>270</v>
      </c>
      <c r="EG352" s="230" t="s">
        <v>270</v>
      </c>
      <c r="EH352" s="230" t="s">
        <v>270</v>
      </c>
      <c r="EI352" s="230" t="s">
        <v>270</v>
      </c>
      <c r="EJ352" s="230" t="s">
        <v>270</v>
      </c>
      <c r="EK352" s="230" t="s">
        <v>270</v>
      </c>
      <c r="EL352" s="230" t="s">
        <v>270</v>
      </c>
      <c r="EM352" s="230" t="s">
        <v>270</v>
      </c>
      <c r="EN352" s="230" t="s">
        <v>270</v>
      </c>
      <c r="EO352" s="230" t="s">
        <v>270</v>
      </c>
      <c r="EP352" s="230" t="s">
        <v>270</v>
      </c>
      <c r="EQ352" s="230" t="s">
        <v>270</v>
      </c>
      <c r="ER352" s="230" t="s">
        <v>270</v>
      </c>
      <c r="ES352" s="230" t="s">
        <v>1649</v>
      </c>
      <c r="ET352" s="230" t="s">
        <v>342</v>
      </c>
      <c r="EU352" s="230" t="s">
        <v>270</v>
      </c>
      <c r="EV352" s="230" t="s">
        <v>270</v>
      </c>
      <c r="EW352" s="230" t="s">
        <v>270</v>
      </c>
      <c r="EX352" s="230" t="s">
        <v>270</v>
      </c>
      <c r="EY352" s="230" t="s">
        <v>270</v>
      </c>
      <c r="EZ352" s="230" t="s">
        <v>270</v>
      </c>
      <c r="FA352" s="230" t="s">
        <v>270</v>
      </c>
      <c r="FB352" s="230" t="s">
        <v>270</v>
      </c>
      <c r="FC352" s="230" t="s">
        <v>270</v>
      </c>
      <c r="FD352" s="230" t="s">
        <v>270</v>
      </c>
      <c r="FE352" s="230" t="s">
        <v>270</v>
      </c>
      <c r="FF352" s="230" t="s">
        <v>270</v>
      </c>
      <c r="FG352" s="230" t="s">
        <v>270</v>
      </c>
      <c r="FH352" s="230" t="s">
        <v>270</v>
      </c>
      <c r="FI352" s="230" t="s">
        <v>270</v>
      </c>
      <c r="FJ352" s="230" t="s">
        <v>270</v>
      </c>
      <c r="FK352" s="230" t="s">
        <v>270</v>
      </c>
      <c r="FL352" s="230" t="s">
        <v>270</v>
      </c>
      <c r="FM352" s="230" t="s">
        <v>270</v>
      </c>
      <c r="FN352" s="230" t="s">
        <v>270</v>
      </c>
      <c r="FO352" s="230" t="s">
        <v>270</v>
      </c>
      <c r="FP352" s="230" t="s">
        <v>270</v>
      </c>
      <c r="FQ352" s="230" t="s">
        <v>270</v>
      </c>
      <c r="FR352" s="230" t="s">
        <v>270</v>
      </c>
      <c r="FS352" s="230" t="s">
        <v>270</v>
      </c>
      <c r="FT352" s="230" t="s">
        <v>270</v>
      </c>
      <c r="FU352" s="230" t="s">
        <v>270</v>
      </c>
      <c r="FV352" s="230" t="s">
        <v>270</v>
      </c>
      <c r="FW352" s="230" t="s">
        <v>270</v>
      </c>
      <c r="FX352" s="230" t="s">
        <v>270</v>
      </c>
      <c r="FY352" s="230" t="s">
        <v>270</v>
      </c>
      <c r="FZ352" s="230" t="s">
        <v>270</v>
      </c>
      <c r="GA352" s="230" t="s">
        <v>270</v>
      </c>
      <c r="GB352" s="230" t="s">
        <v>270</v>
      </c>
      <c r="GC352" s="230" t="s">
        <v>270</v>
      </c>
      <c r="GD352" s="230" t="s">
        <v>270</v>
      </c>
      <c r="GE352" s="230" t="s">
        <v>270</v>
      </c>
      <c r="GF352" s="230" t="s">
        <v>270</v>
      </c>
      <c r="GG352" s="230" t="s">
        <v>270</v>
      </c>
      <c r="GH352" s="230" t="s">
        <v>270</v>
      </c>
      <c r="GI352" s="230" t="s">
        <v>270</v>
      </c>
      <c r="GJ352" s="230" t="s">
        <v>270</v>
      </c>
      <c r="GK352" s="230" t="s">
        <v>270</v>
      </c>
      <c r="GL352" s="230" t="s">
        <v>270</v>
      </c>
      <c r="GM352" s="230" t="s">
        <v>270</v>
      </c>
      <c r="GN352" s="230" t="s">
        <v>270</v>
      </c>
      <c r="GO352" s="230" t="s">
        <v>270</v>
      </c>
      <c r="GP352" s="228"/>
      <c r="GQ352" s="229" cm="1">
        <f t="array" ref="GQ352">IF(OR(N352:ER352='Annex.1　DeclarationDesired'!$F$30),ROW(),"")</f>
        <v>352</v>
      </c>
      <c r="GR352" s="229"/>
    </row>
    <row r="353" spans="1:200" s="230" customFormat="1" ht="20.65" customHeight="1">
      <c r="A353" s="242" t="s">
        <v>1669</v>
      </c>
      <c r="B353" s="241" t="s">
        <v>1645</v>
      </c>
      <c r="C353" s="235" t="s">
        <v>1659</v>
      </c>
      <c r="D353" s="235" t="s">
        <v>1660</v>
      </c>
      <c r="E353" s="235"/>
      <c r="F353" s="235" t="s">
        <v>1668</v>
      </c>
      <c r="G353" s="235" t="s">
        <v>1662</v>
      </c>
      <c r="H353" s="235" t="s">
        <v>265</v>
      </c>
      <c r="I353" s="235" t="s">
        <v>1663</v>
      </c>
      <c r="J353" s="235" t="s">
        <v>267</v>
      </c>
      <c r="K353" s="235"/>
      <c r="L353" s="235" t="s">
        <v>268</v>
      </c>
      <c r="M353" s="230" t="s">
        <v>298</v>
      </c>
      <c r="N353" s="230">
        <v>64040</v>
      </c>
      <c r="BH353" s="230" t="s">
        <v>270</v>
      </c>
      <c r="BI353" s="230" t="s">
        <v>270</v>
      </c>
      <c r="BJ353" s="230" t="s">
        <v>270</v>
      </c>
      <c r="BK353" s="230" t="s">
        <v>270</v>
      </c>
      <c r="BL353" s="230" t="s">
        <v>270</v>
      </c>
      <c r="BM353" s="230" t="s">
        <v>270</v>
      </c>
      <c r="BN353" s="230" t="s">
        <v>270</v>
      </c>
      <c r="BO353" s="230" t="s">
        <v>270</v>
      </c>
      <c r="BP353" s="230" t="s">
        <v>270</v>
      </c>
      <c r="BQ353" s="230" t="s">
        <v>270</v>
      </c>
      <c r="BR353" s="230" t="s">
        <v>270</v>
      </c>
      <c r="BS353" s="230" t="s">
        <v>270</v>
      </c>
      <c r="BT353" s="230" t="s">
        <v>270</v>
      </c>
      <c r="BU353" s="230" t="s">
        <v>270</v>
      </c>
      <c r="BV353" s="230" t="s">
        <v>270</v>
      </c>
      <c r="BW353" s="230" t="s">
        <v>270</v>
      </c>
      <c r="BX353" s="230" t="s">
        <v>270</v>
      </c>
      <c r="BY353" s="230" t="s">
        <v>270</v>
      </c>
      <c r="BZ353" s="230" t="s">
        <v>270</v>
      </c>
      <c r="CA353" s="230" t="s">
        <v>270</v>
      </c>
      <c r="CB353" s="230" t="s">
        <v>270</v>
      </c>
      <c r="CC353" s="230" t="s">
        <v>270</v>
      </c>
      <c r="CD353" s="230" t="s">
        <v>270</v>
      </c>
      <c r="CE353" s="230" t="s">
        <v>270</v>
      </c>
      <c r="CF353" s="230" t="s">
        <v>270</v>
      </c>
      <c r="CG353" s="230" t="s">
        <v>270</v>
      </c>
      <c r="CH353" s="230" t="s">
        <v>270</v>
      </c>
      <c r="CI353" s="230" t="s">
        <v>270</v>
      </c>
      <c r="CJ353" s="230" t="s">
        <v>270</v>
      </c>
      <c r="CK353" s="230" t="s">
        <v>270</v>
      </c>
      <c r="CL353" s="230" t="s">
        <v>270</v>
      </c>
      <c r="CM353" s="230" t="s">
        <v>270</v>
      </c>
      <c r="CN353" s="230" t="s">
        <v>270</v>
      </c>
      <c r="CO353" s="230" t="s">
        <v>270</v>
      </c>
      <c r="CP353" s="230" t="s">
        <v>270</v>
      </c>
      <c r="CQ353" s="230" t="s">
        <v>270</v>
      </c>
      <c r="CR353" s="230" t="s">
        <v>270</v>
      </c>
      <c r="CS353" s="230" t="s">
        <v>270</v>
      </c>
      <c r="CT353" s="230" t="s">
        <v>270</v>
      </c>
      <c r="CU353" s="230" t="s">
        <v>270</v>
      </c>
      <c r="CV353" s="230" t="s">
        <v>270</v>
      </c>
      <c r="CW353" s="230" t="s">
        <v>270</v>
      </c>
      <c r="CX353" s="230" t="s">
        <v>270</v>
      </c>
      <c r="CY353" s="230" t="s">
        <v>270</v>
      </c>
      <c r="CZ353" s="230" t="s">
        <v>270</v>
      </c>
      <c r="DA353" s="230" t="s">
        <v>270</v>
      </c>
      <c r="DB353" s="230" t="s">
        <v>270</v>
      </c>
      <c r="DC353" s="230" t="s">
        <v>270</v>
      </c>
      <c r="DD353" s="230" t="s">
        <v>270</v>
      </c>
      <c r="DE353" s="230" t="s">
        <v>270</v>
      </c>
      <c r="DF353" s="230" t="s">
        <v>270</v>
      </c>
      <c r="DG353" s="230" t="s">
        <v>270</v>
      </c>
      <c r="DH353" s="230" t="s">
        <v>270</v>
      </c>
      <c r="DI353" s="230" t="s">
        <v>270</v>
      </c>
      <c r="DJ353" s="230" t="s">
        <v>270</v>
      </c>
      <c r="DK353" s="230" t="s">
        <v>270</v>
      </c>
      <c r="DL353" s="230" t="s">
        <v>270</v>
      </c>
      <c r="DM353" s="230" t="s">
        <v>270</v>
      </c>
      <c r="DN353" s="230" t="s">
        <v>270</v>
      </c>
      <c r="DO353" s="230" t="s">
        <v>270</v>
      </c>
      <c r="DP353" s="230" t="s">
        <v>270</v>
      </c>
      <c r="DQ353" s="230" t="s">
        <v>270</v>
      </c>
      <c r="DR353" s="230" t="s">
        <v>270</v>
      </c>
      <c r="DS353" s="230" t="s">
        <v>270</v>
      </c>
      <c r="DT353" s="230" t="s">
        <v>270</v>
      </c>
      <c r="DU353" s="230" t="s">
        <v>270</v>
      </c>
      <c r="DV353" s="230" t="s">
        <v>270</v>
      </c>
      <c r="DW353" s="230" t="s">
        <v>270</v>
      </c>
      <c r="DX353" s="230" t="s">
        <v>270</v>
      </c>
      <c r="DY353" s="230" t="s">
        <v>270</v>
      </c>
      <c r="DZ353" s="230" t="s">
        <v>270</v>
      </c>
      <c r="EA353" s="230" t="s">
        <v>270</v>
      </c>
      <c r="EB353" s="230" t="s">
        <v>270</v>
      </c>
      <c r="EC353" s="230" t="s">
        <v>270</v>
      </c>
      <c r="ED353" s="230" t="s">
        <v>270</v>
      </c>
      <c r="EE353" s="230" t="s">
        <v>270</v>
      </c>
      <c r="EF353" s="230" t="s">
        <v>270</v>
      </c>
      <c r="EG353" s="230" t="s">
        <v>270</v>
      </c>
      <c r="EH353" s="230" t="s">
        <v>270</v>
      </c>
      <c r="EI353" s="230" t="s">
        <v>270</v>
      </c>
      <c r="EJ353" s="230" t="s">
        <v>270</v>
      </c>
      <c r="EK353" s="230" t="s">
        <v>270</v>
      </c>
      <c r="EL353" s="230" t="s">
        <v>270</v>
      </c>
      <c r="EM353" s="230" t="s">
        <v>270</v>
      </c>
      <c r="EN353" s="230" t="s">
        <v>270</v>
      </c>
      <c r="EO353" s="230" t="s">
        <v>270</v>
      </c>
      <c r="EP353" s="230" t="s">
        <v>270</v>
      </c>
      <c r="EQ353" s="230" t="s">
        <v>270</v>
      </c>
      <c r="ER353" s="230" t="s">
        <v>270</v>
      </c>
      <c r="ES353" s="230" t="s">
        <v>343</v>
      </c>
      <c r="ET353" s="230" t="s">
        <v>270</v>
      </c>
      <c r="EU353" s="230" t="s">
        <v>270</v>
      </c>
      <c r="EV353" s="230" t="s">
        <v>270</v>
      </c>
      <c r="EW353" s="230" t="s">
        <v>270</v>
      </c>
      <c r="EX353" s="230" t="s">
        <v>270</v>
      </c>
      <c r="EY353" s="230" t="s">
        <v>270</v>
      </c>
      <c r="EZ353" s="230" t="s">
        <v>270</v>
      </c>
      <c r="FA353" s="230" t="s">
        <v>270</v>
      </c>
      <c r="FB353" s="230" t="s">
        <v>270</v>
      </c>
      <c r="FC353" s="230" t="s">
        <v>270</v>
      </c>
      <c r="FD353" s="230" t="s">
        <v>270</v>
      </c>
      <c r="FE353" s="230" t="s">
        <v>270</v>
      </c>
      <c r="FF353" s="230" t="s">
        <v>270</v>
      </c>
      <c r="FG353" s="230" t="s">
        <v>270</v>
      </c>
      <c r="FH353" s="230" t="s">
        <v>270</v>
      </c>
      <c r="FI353" s="230" t="s">
        <v>270</v>
      </c>
      <c r="FJ353" s="230" t="s">
        <v>270</v>
      </c>
      <c r="FK353" s="230" t="s">
        <v>270</v>
      </c>
      <c r="FL353" s="230" t="s">
        <v>270</v>
      </c>
      <c r="FM353" s="230" t="s">
        <v>270</v>
      </c>
      <c r="FN353" s="230" t="s">
        <v>270</v>
      </c>
      <c r="FO353" s="230" t="s">
        <v>270</v>
      </c>
      <c r="FP353" s="230" t="s">
        <v>270</v>
      </c>
      <c r="FQ353" s="230" t="s">
        <v>270</v>
      </c>
      <c r="FR353" s="230" t="s">
        <v>270</v>
      </c>
      <c r="FS353" s="230" t="s">
        <v>270</v>
      </c>
      <c r="FT353" s="230" t="s">
        <v>270</v>
      </c>
      <c r="FU353" s="230" t="s">
        <v>270</v>
      </c>
      <c r="FV353" s="230" t="s">
        <v>270</v>
      </c>
      <c r="FW353" s="230" t="s">
        <v>270</v>
      </c>
      <c r="FX353" s="230" t="s">
        <v>270</v>
      </c>
      <c r="FY353" s="230" t="s">
        <v>270</v>
      </c>
      <c r="FZ353" s="230" t="s">
        <v>270</v>
      </c>
      <c r="GA353" s="230" t="s">
        <v>270</v>
      </c>
      <c r="GB353" s="230" t="s">
        <v>270</v>
      </c>
      <c r="GC353" s="230" t="s">
        <v>270</v>
      </c>
      <c r="GD353" s="230" t="s">
        <v>270</v>
      </c>
      <c r="GE353" s="230" t="s">
        <v>270</v>
      </c>
      <c r="GF353" s="230" t="s">
        <v>270</v>
      </c>
      <c r="GG353" s="230" t="s">
        <v>270</v>
      </c>
      <c r="GH353" s="230" t="s">
        <v>270</v>
      </c>
      <c r="GI353" s="230" t="s">
        <v>270</v>
      </c>
      <c r="GJ353" s="230" t="s">
        <v>270</v>
      </c>
      <c r="GK353" s="230" t="s">
        <v>270</v>
      </c>
      <c r="GL353" s="230" t="s">
        <v>270</v>
      </c>
      <c r="GM353" s="230" t="s">
        <v>270</v>
      </c>
      <c r="GN353" s="230" t="s">
        <v>270</v>
      </c>
      <c r="GO353" s="230" t="s">
        <v>270</v>
      </c>
      <c r="GP353" s="228"/>
      <c r="GQ353" s="229" cm="1">
        <f t="array" ref="GQ353">IF(OR(N353:ER353='Annex.1　DeclarationDesired'!$F$30),ROW(),"")</f>
        <v>353</v>
      </c>
      <c r="GR353" s="229"/>
    </row>
    <row r="354" spans="1:200" s="230" customFormat="1" ht="20.65" customHeight="1">
      <c r="A354" s="242" t="s">
        <v>1670</v>
      </c>
      <c r="B354" s="241" t="s">
        <v>1645</v>
      </c>
      <c r="C354" s="235" t="s">
        <v>1659</v>
      </c>
      <c r="D354" s="235" t="s">
        <v>1660</v>
      </c>
      <c r="E354" s="235"/>
      <c r="F354" s="235" t="s">
        <v>1668</v>
      </c>
      <c r="G354" s="235" t="s">
        <v>1662</v>
      </c>
      <c r="H354" s="235" t="s">
        <v>265</v>
      </c>
      <c r="I354" s="235" t="s">
        <v>1663</v>
      </c>
      <c r="J354" s="235" t="s">
        <v>267</v>
      </c>
      <c r="K354" s="235"/>
      <c r="L354" s="235" t="s">
        <v>268</v>
      </c>
      <c r="M354" s="230" t="s">
        <v>298</v>
      </c>
      <c r="N354" s="230">
        <v>60080</v>
      </c>
      <c r="BH354" s="230" t="s">
        <v>270</v>
      </c>
      <c r="BI354" s="230" t="s">
        <v>270</v>
      </c>
      <c r="BJ354" s="230" t="s">
        <v>270</v>
      </c>
      <c r="BK354" s="230" t="s">
        <v>270</v>
      </c>
      <c r="BL354" s="230" t="s">
        <v>270</v>
      </c>
      <c r="BM354" s="230" t="s">
        <v>270</v>
      </c>
      <c r="BN354" s="230" t="s">
        <v>270</v>
      </c>
      <c r="BO354" s="230" t="s">
        <v>270</v>
      </c>
      <c r="BP354" s="230" t="s">
        <v>270</v>
      </c>
      <c r="BQ354" s="230" t="s">
        <v>270</v>
      </c>
      <c r="BR354" s="230" t="s">
        <v>270</v>
      </c>
      <c r="BS354" s="230" t="s">
        <v>270</v>
      </c>
      <c r="BT354" s="230" t="s">
        <v>270</v>
      </c>
      <c r="BU354" s="230" t="s">
        <v>270</v>
      </c>
      <c r="BV354" s="230" t="s">
        <v>270</v>
      </c>
      <c r="BW354" s="230" t="s">
        <v>270</v>
      </c>
      <c r="BX354" s="230" t="s">
        <v>270</v>
      </c>
      <c r="BY354" s="230" t="s">
        <v>270</v>
      </c>
      <c r="BZ354" s="230" t="s">
        <v>270</v>
      </c>
      <c r="CA354" s="230" t="s">
        <v>270</v>
      </c>
      <c r="CB354" s="230" t="s">
        <v>270</v>
      </c>
      <c r="CC354" s="230" t="s">
        <v>270</v>
      </c>
      <c r="CD354" s="230" t="s">
        <v>270</v>
      </c>
      <c r="CE354" s="230" t="s">
        <v>270</v>
      </c>
      <c r="CF354" s="230" t="s">
        <v>270</v>
      </c>
      <c r="CG354" s="230" t="s">
        <v>270</v>
      </c>
      <c r="CH354" s="230" t="s">
        <v>270</v>
      </c>
      <c r="CI354" s="230" t="s">
        <v>270</v>
      </c>
      <c r="CJ354" s="230" t="s">
        <v>270</v>
      </c>
      <c r="CK354" s="230" t="s">
        <v>270</v>
      </c>
      <c r="CL354" s="230" t="s">
        <v>270</v>
      </c>
      <c r="CM354" s="230" t="s">
        <v>270</v>
      </c>
      <c r="CN354" s="230" t="s">
        <v>270</v>
      </c>
      <c r="CO354" s="230" t="s">
        <v>270</v>
      </c>
      <c r="CP354" s="230" t="s">
        <v>270</v>
      </c>
      <c r="CQ354" s="230" t="s">
        <v>270</v>
      </c>
      <c r="CR354" s="230" t="s">
        <v>270</v>
      </c>
      <c r="CS354" s="230" t="s">
        <v>270</v>
      </c>
      <c r="CT354" s="230" t="s">
        <v>270</v>
      </c>
      <c r="CU354" s="230" t="s">
        <v>270</v>
      </c>
      <c r="CV354" s="230" t="s">
        <v>270</v>
      </c>
      <c r="CW354" s="230" t="s">
        <v>270</v>
      </c>
      <c r="CX354" s="230" t="s">
        <v>270</v>
      </c>
      <c r="CY354" s="230" t="s">
        <v>270</v>
      </c>
      <c r="CZ354" s="230" t="s">
        <v>270</v>
      </c>
      <c r="DA354" s="230" t="s">
        <v>270</v>
      </c>
      <c r="DB354" s="230" t="s">
        <v>270</v>
      </c>
      <c r="DC354" s="230" t="s">
        <v>270</v>
      </c>
      <c r="DD354" s="230" t="s">
        <v>270</v>
      </c>
      <c r="DE354" s="230" t="s">
        <v>270</v>
      </c>
      <c r="DF354" s="230" t="s">
        <v>270</v>
      </c>
      <c r="DG354" s="230" t="s">
        <v>270</v>
      </c>
      <c r="DH354" s="230" t="s">
        <v>270</v>
      </c>
      <c r="DI354" s="230" t="s">
        <v>270</v>
      </c>
      <c r="DJ354" s="230" t="s">
        <v>270</v>
      </c>
      <c r="DK354" s="230" t="s">
        <v>270</v>
      </c>
      <c r="DL354" s="230" t="s">
        <v>270</v>
      </c>
      <c r="DM354" s="230" t="s">
        <v>270</v>
      </c>
      <c r="DN354" s="230" t="s">
        <v>270</v>
      </c>
      <c r="DO354" s="230" t="s">
        <v>270</v>
      </c>
      <c r="DP354" s="230" t="s">
        <v>270</v>
      </c>
      <c r="DQ354" s="230" t="s">
        <v>270</v>
      </c>
      <c r="DR354" s="230" t="s">
        <v>270</v>
      </c>
      <c r="DS354" s="230" t="s">
        <v>270</v>
      </c>
      <c r="DT354" s="230" t="s">
        <v>270</v>
      </c>
      <c r="DU354" s="230" t="s">
        <v>270</v>
      </c>
      <c r="DV354" s="230" t="s">
        <v>270</v>
      </c>
      <c r="DW354" s="230" t="s">
        <v>270</v>
      </c>
      <c r="DX354" s="230" t="s">
        <v>270</v>
      </c>
      <c r="DY354" s="230" t="s">
        <v>270</v>
      </c>
      <c r="DZ354" s="230" t="s">
        <v>270</v>
      </c>
      <c r="EA354" s="230" t="s">
        <v>270</v>
      </c>
      <c r="EB354" s="230" t="s">
        <v>270</v>
      </c>
      <c r="EC354" s="230" t="s">
        <v>270</v>
      </c>
      <c r="ED354" s="230" t="s">
        <v>270</v>
      </c>
      <c r="EE354" s="230" t="s">
        <v>270</v>
      </c>
      <c r="EF354" s="230" t="s">
        <v>270</v>
      </c>
      <c r="EG354" s="230" t="s">
        <v>270</v>
      </c>
      <c r="EH354" s="230" t="s">
        <v>270</v>
      </c>
      <c r="EI354" s="230" t="s">
        <v>270</v>
      </c>
      <c r="EJ354" s="230" t="s">
        <v>270</v>
      </c>
      <c r="EK354" s="230" t="s">
        <v>270</v>
      </c>
      <c r="EL354" s="230" t="s">
        <v>270</v>
      </c>
      <c r="EM354" s="230" t="s">
        <v>270</v>
      </c>
      <c r="EN354" s="230" t="s">
        <v>270</v>
      </c>
      <c r="EO354" s="230" t="s">
        <v>270</v>
      </c>
      <c r="EP354" s="230" t="s">
        <v>270</v>
      </c>
      <c r="EQ354" s="230" t="s">
        <v>270</v>
      </c>
      <c r="ER354" s="230" t="s">
        <v>270</v>
      </c>
      <c r="ES354" s="230" t="s">
        <v>287</v>
      </c>
      <c r="ET354" s="230" t="s">
        <v>270</v>
      </c>
      <c r="EU354" s="230" t="s">
        <v>270</v>
      </c>
      <c r="EV354" s="230" t="s">
        <v>270</v>
      </c>
      <c r="EW354" s="230" t="s">
        <v>270</v>
      </c>
      <c r="EX354" s="230" t="s">
        <v>270</v>
      </c>
      <c r="EY354" s="230" t="s">
        <v>270</v>
      </c>
      <c r="EZ354" s="230" t="s">
        <v>270</v>
      </c>
      <c r="FA354" s="230" t="s">
        <v>270</v>
      </c>
      <c r="FB354" s="230" t="s">
        <v>270</v>
      </c>
      <c r="FC354" s="230" t="s">
        <v>270</v>
      </c>
      <c r="FD354" s="230" t="s">
        <v>270</v>
      </c>
      <c r="FE354" s="230" t="s">
        <v>270</v>
      </c>
      <c r="FF354" s="230" t="s">
        <v>270</v>
      </c>
      <c r="FG354" s="230" t="s">
        <v>270</v>
      </c>
      <c r="FH354" s="230" t="s">
        <v>270</v>
      </c>
      <c r="FI354" s="230" t="s">
        <v>270</v>
      </c>
      <c r="FJ354" s="230" t="s">
        <v>270</v>
      </c>
      <c r="FK354" s="230" t="s">
        <v>270</v>
      </c>
      <c r="FL354" s="230" t="s">
        <v>270</v>
      </c>
      <c r="FM354" s="230" t="s">
        <v>270</v>
      </c>
      <c r="FN354" s="230" t="s">
        <v>270</v>
      </c>
      <c r="FO354" s="230" t="s">
        <v>270</v>
      </c>
      <c r="FP354" s="230" t="s">
        <v>270</v>
      </c>
      <c r="FQ354" s="230" t="s">
        <v>270</v>
      </c>
      <c r="FR354" s="230" t="s">
        <v>270</v>
      </c>
      <c r="FS354" s="230" t="s">
        <v>270</v>
      </c>
      <c r="FT354" s="230" t="s">
        <v>270</v>
      </c>
      <c r="FU354" s="230" t="s">
        <v>270</v>
      </c>
      <c r="FV354" s="230" t="s">
        <v>270</v>
      </c>
      <c r="FW354" s="230" t="s">
        <v>270</v>
      </c>
      <c r="FX354" s="230" t="s">
        <v>270</v>
      </c>
      <c r="FY354" s="230" t="s">
        <v>270</v>
      </c>
      <c r="FZ354" s="230" t="s">
        <v>270</v>
      </c>
      <c r="GA354" s="230" t="s">
        <v>270</v>
      </c>
      <c r="GB354" s="230" t="s">
        <v>270</v>
      </c>
      <c r="GC354" s="230" t="s">
        <v>270</v>
      </c>
      <c r="GD354" s="230" t="s">
        <v>270</v>
      </c>
      <c r="GE354" s="230" t="s">
        <v>270</v>
      </c>
      <c r="GF354" s="230" t="s">
        <v>270</v>
      </c>
      <c r="GG354" s="230" t="s">
        <v>270</v>
      </c>
      <c r="GH354" s="230" t="s">
        <v>270</v>
      </c>
      <c r="GI354" s="230" t="s">
        <v>270</v>
      </c>
      <c r="GJ354" s="230" t="s">
        <v>270</v>
      </c>
      <c r="GK354" s="230" t="s">
        <v>270</v>
      </c>
      <c r="GL354" s="230" t="s">
        <v>270</v>
      </c>
      <c r="GM354" s="230" t="s">
        <v>270</v>
      </c>
      <c r="GN354" s="230" t="s">
        <v>270</v>
      </c>
      <c r="GO354" s="230" t="s">
        <v>270</v>
      </c>
      <c r="GP354" s="228"/>
      <c r="GQ354" s="229" cm="1">
        <f t="array" ref="GQ354">IF(OR(N354:ER354='Annex.1　DeclarationDesired'!$F$30),ROW(),"")</f>
        <v>354</v>
      </c>
      <c r="GR354" s="229"/>
    </row>
    <row r="355" spans="1:200" s="230" customFormat="1" ht="20.65" customHeight="1">
      <c r="A355" s="242" t="s">
        <v>1671</v>
      </c>
      <c r="B355" s="241" t="s">
        <v>1645</v>
      </c>
      <c r="C355" s="235" t="s">
        <v>1659</v>
      </c>
      <c r="D355" s="235" t="s">
        <v>1660</v>
      </c>
      <c r="E355" s="235"/>
      <c r="F355" s="235" t="s">
        <v>1672</v>
      </c>
      <c r="G355" s="235" t="s">
        <v>1662</v>
      </c>
      <c r="H355" s="235" t="s">
        <v>265</v>
      </c>
      <c r="I355" s="235" t="s">
        <v>1673</v>
      </c>
      <c r="J355" s="235" t="s">
        <v>267</v>
      </c>
      <c r="K355" s="235"/>
      <c r="L355" s="235" t="s">
        <v>268</v>
      </c>
      <c r="M355" s="230" t="s">
        <v>298</v>
      </c>
      <c r="N355" s="230">
        <v>6010</v>
      </c>
      <c r="O355" s="230">
        <v>6020</v>
      </c>
      <c r="P355" s="230" t="s">
        <v>498</v>
      </c>
      <c r="BH355" s="230" t="s">
        <v>270</v>
      </c>
      <c r="BI355" s="230" t="s">
        <v>270</v>
      </c>
      <c r="BJ355" s="230" t="s">
        <v>270</v>
      </c>
      <c r="BK355" s="230" t="s">
        <v>270</v>
      </c>
      <c r="BL355" s="230" t="s">
        <v>270</v>
      </c>
      <c r="BM355" s="230" t="s">
        <v>270</v>
      </c>
      <c r="BN355" s="230" t="s">
        <v>270</v>
      </c>
      <c r="BO355" s="230" t="s">
        <v>270</v>
      </c>
      <c r="BP355" s="230" t="s">
        <v>270</v>
      </c>
      <c r="BQ355" s="230" t="s">
        <v>270</v>
      </c>
      <c r="BR355" s="230" t="s">
        <v>270</v>
      </c>
      <c r="BS355" s="230" t="s">
        <v>270</v>
      </c>
      <c r="BT355" s="230" t="s">
        <v>270</v>
      </c>
      <c r="BU355" s="230" t="s">
        <v>270</v>
      </c>
      <c r="BV355" s="230" t="s">
        <v>270</v>
      </c>
      <c r="BW355" s="230" t="s">
        <v>270</v>
      </c>
      <c r="BX355" s="230" t="s">
        <v>270</v>
      </c>
      <c r="BY355" s="230" t="s">
        <v>270</v>
      </c>
      <c r="BZ355" s="230" t="s">
        <v>270</v>
      </c>
      <c r="CA355" s="230" t="s">
        <v>270</v>
      </c>
      <c r="CB355" s="230" t="s">
        <v>270</v>
      </c>
      <c r="CC355" s="230" t="s">
        <v>270</v>
      </c>
      <c r="CD355" s="230" t="s">
        <v>270</v>
      </c>
      <c r="CE355" s="230" t="s">
        <v>270</v>
      </c>
      <c r="CF355" s="230" t="s">
        <v>270</v>
      </c>
      <c r="CG355" s="230" t="s">
        <v>270</v>
      </c>
      <c r="CH355" s="230" t="s">
        <v>270</v>
      </c>
      <c r="CI355" s="230" t="s">
        <v>270</v>
      </c>
      <c r="CJ355" s="230" t="s">
        <v>270</v>
      </c>
      <c r="CK355" s="230" t="s">
        <v>270</v>
      </c>
      <c r="CL355" s="230" t="s">
        <v>270</v>
      </c>
      <c r="CM355" s="230" t="s">
        <v>270</v>
      </c>
      <c r="CN355" s="230" t="s">
        <v>270</v>
      </c>
      <c r="CO355" s="230" t="s">
        <v>270</v>
      </c>
      <c r="CP355" s="230" t="s">
        <v>270</v>
      </c>
      <c r="CQ355" s="230" t="s">
        <v>270</v>
      </c>
      <c r="CR355" s="230" t="s">
        <v>270</v>
      </c>
      <c r="CS355" s="230" t="s">
        <v>270</v>
      </c>
      <c r="CT355" s="230" t="s">
        <v>270</v>
      </c>
      <c r="CU355" s="230" t="s">
        <v>270</v>
      </c>
      <c r="CV355" s="230" t="s">
        <v>270</v>
      </c>
      <c r="CW355" s="230" t="s">
        <v>270</v>
      </c>
      <c r="CX355" s="230" t="s">
        <v>270</v>
      </c>
      <c r="CY355" s="230" t="s">
        <v>270</v>
      </c>
      <c r="CZ355" s="230" t="s">
        <v>270</v>
      </c>
      <c r="DA355" s="230" t="s">
        <v>270</v>
      </c>
      <c r="DB355" s="230" t="s">
        <v>270</v>
      </c>
      <c r="DC355" s="230" t="s">
        <v>270</v>
      </c>
      <c r="DD355" s="230" t="s">
        <v>270</v>
      </c>
      <c r="DE355" s="230" t="s">
        <v>270</v>
      </c>
      <c r="DF355" s="230" t="s">
        <v>270</v>
      </c>
      <c r="DG355" s="230" t="s">
        <v>270</v>
      </c>
      <c r="DH355" s="230" t="s">
        <v>270</v>
      </c>
      <c r="DI355" s="230" t="s">
        <v>270</v>
      </c>
      <c r="DJ355" s="230" t="s">
        <v>270</v>
      </c>
      <c r="DK355" s="230" t="s">
        <v>270</v>
      </c>
      <c r="DL355" s="230" t="s">
        <v>270</v>
      </c>
      <c r="DM355" s="230" t="s">
        <v>270</v>
      </c>
      <c r="DN355" s="230" t="s">
        <v>270</v>
      </c>
      <c r="DO355" s="230" t="s">
        <v>270</v>
      </c>
      <c r="DP355" s="230" t="s">
        <v>270</v>
      </c>
      <c r="DQ355" s="230" t="s">
        <v>270</v>
      </c>
      <c r="DR355" s="230" t="s">
        <v>270</v>
      </c>
      <c r="DS355" s="230" t="s">
        <v>270</v>
      </c>
      <c r="DT355" s="230" t="s">
        <v>270</v>
      </c>
      <c r="DU355" s="230" t="s">
        <v>270</v>
      </c>
      <c r="DV355" s="230" t="s">
        <v>270</v>
      </c>
      <c r="DW355" s="230" t="s">
        <v>270</v>
      </c>
      <c r="DX355" s="230" t="s">
        <v>270</v>
      </c>
      <c r="DY355" s="230" t="s">
        <v>270</v>
      </c>
      <c r="DZ355" s="230" t="s">
        <v>270</v>
      </c>
      <c r="EA355" s="230" t="s">
        <v>270</v>
      </c>
      <c r="EB355" s="230" t="s">
        <v>270</v>
      </c>
      <c r="EC355" s="230" t="s">
        <v>270</v>
      </c>
      <c r="ED355" s="230" t="s">
        <v>270</v>
      </c>
      <c r="EE355" s="230" t="s">
        <v>270</v>
      </c>
      <c r="EF355" s="230" t="s">
        <v>270</v>
      </c>
      <c r="EG355" s="230" t="s">
        <v>270</v>
      </c>
      <c r="EH355" s="230" t="s">
        <v>270</v>
      </c>
      <c r="EI355" s="230" t="s">
        <v>270</v>
      </c>
      <c r="EJ355" s="230" t="s">
        <v>270</v>
      </c>
      <c r="EK355" s="230" t="s">
        <v>270</v>
      </c>
      <c r="EL355" s="230" t="s">
        <v>270</v>
      </c>
      <c r="EM355" s="230" t="s">
        <v>270</v>
      </c>
      <c r="EN355" s="230" t="s">
        <v>270</v>
      </c>
      <c r="EO355" s="230" t="s">
        <v>270</v>
      </c>
      <c r="EP355" s="230" t="s">
        <v>270</v>
      </c>
      <c r="EQ355" s="230" t="s">
        <v>270</v>
      </c>
      <c r="ER355" s="230" t="s">
        <v>270</v>
      </c>
      <c r="ES355" s="230" t="s">
        <v>340</v>
      </c>
      <c r="ET355" s="230" t="s">
        <v>270</v>
      </c>
      <c r="EU355" s="230" t="s">
        <v>270</v>
      </c>
      <c r="EV355" s="230" t="s">
        <v>270</v>
      </c>
      <c r="EW355" s="230" t="s">
        <v>270</v>
      </c>
      <c r="EX355" s="230" t="s">
        <v>270</v>
      </c>
      <c r="EY355" s="230" t="s">
        <v>270</v>
      </c>
      <c r="EZ355" s="230" t="s">
        <v>270</v>
      </c>
      <c r="FA355" s="230" t="s">
        <v>270</v>
      </c>
      <c r="FB355" s="230" t="s">
        <v>270</v>
      </c>
      <c r="FC355" s="230" t="s">
        <v>270</v>
      </c>
      <c r="FD355" s="230" t="s">
        <v>270</v>
      </c>
      <c r="FE355" s="230" t="s">
        <v>270</v>
      </c>
      <c r="FF355" s="230" t="s">
        <v>270</v>
      </c>
      <c r="FG355" s="230" t="s">
        <v>270</v>
      </c>
      <c r="FH355" s="230" t="s">
        <v>270</v>
      </c>
      <c r="FI355" s="230" t="s">
        <v>270</v>
      </c>
      <c r="FJ355" s="230" t="s">
        <v>270</v>
      </c>
      <c r="FK355" s="230" t="s">
        <v>270</v>
      </c>
      <c r="FL355" s="230" t="s">
        <v>270</v>
      </c>
      <c r="FM355" s="230" t="s">
        <v>270</v>
      </c>
      <c r="FN355" s="230" t="s">
        <v>270</v>
      </c>
      <c r="FO355" s="230" t="s">
        <v>270</v>
      </c>
      <c r="FP355" s="230" t="s">
        <v>270</v>
      </c>
      <c r="FQ355" s="230" t="s">
        <v>270</v>
      </c>
      <c r="FR355" s="230" t="s">
        <v>270</v>
      </c>
      <c r="FS355" s="230" t="s">
        <v>270</v>
      </c>
      <c r="FT355" s="230" t="s">
        <v>270</v>
      </c>
      <c r="FU355" s="230" t="s">
        <v>270</v>
      </c>
      <c r="FV355" s="230" t="s">
        <v>270</v>
      </c>
      <c r="FW355" s="230" t="s">
        <v>270</v>
      </c>
      <c r="FX355" s="230" t="s">
        <v>270</v>
      </c>
      <c r="FY355" s="230" t="s">
        <v>270</v>
      </c>
      <c r="FZ355" s="230" t="s">
        <v>270</v>
      </c>
      <c r="GA355" s="230" t="s">
        <v>270</v>
      </c>
      <c r="GB355" s="230" t="s">
        <v>270</v>
      </c>
      <c r="GC355" s="230" t="s">
        <v>270</v>
      </c>
      <c r="GD355" s="230" t="s">
        <v>270</v>
      </c>
      <c r="GE355" s="230" t="s">
        <v>270</v>
      </c>
      <c r="GF355" s="230" t="s">
        <v>270</v>
      </c>
      <c r="GG355" s="230" t="s">
        <v>270</v>
      </c>
      <c r="GH355" s="230" t="s">
        <v>270</v>
      </c>
      <c r="GI355" s="230" t="s">
        <v>270</v>
      </c>
      <c r="GJ355" s="230" t="s">
        <v>270</v>
      </c>
      <c r="GK355" s="230" t="s">
        <v>270</v>
      </c>
      <c r="GL355" s="230" t="s">
        <v>270</v>
      </c>
      <c r="GM355" s="230" t="s">
        <v>270</v>
      </c>
      <c r="GN355" s="230" t="s">
        <v>270</v>
      </c>
      <c r="GO355" s="230" t="s">
        <v>270</v>
      </c>
      <c r="GP355" s="228"/>
      <c r="GQ355" s="229" cm="1">
        <f t="array" ref="GQ355">IF(OR(N355:ER355='Annex.1　DeclarationDesired'!$F$30),ROW(),"")</f>
        <v>355</v>
      </c>
      <c r="GR355" s="229"/>
    </row>
    <row r="356" spans="1:200" s="230" customFormat="1" ht="20.65" customHeight="1">
      <c r="A356" s="242" t="s">
        <v>1674</v>
      </c>
      <c r="B356" s="241" t="s">
        <v>1675</v>
      </c>
      <c r="C356" s="235" t="s">
        <v>1676</v>
      </c>
      <c r="D356" s="235" t="s">
        <v>1677</v>
      </c>
      <c r="E356" s="235" t="s">
        <v>780</v>
      </c>
      <c r="F356" s="235" t="s">
        <v>780</v>
      </c>
      <c r="G356" s="244" t="s">
        <v>1678</v>
      </c>
      <c r="H356" s="235" t="s">
        <v>315</v>
      </c>
      <c r="I356" s="244" t="s">
        <v>1679</v>
      </c>
      <c r="J356" s="235" t="s">
        <v>267</v>
      </c>
      <c r="K356" s="244"/>
      <c r="L356" s="235" t="s">
        <v>268</v>
      </c>
      <c r="M356" s="230" t="s">
        <v>298</v>
      </c>
      <c r="N356" s="230">
        <v>7040</v>
      </c>
      <c r="O356" s="230">
        <v>6010</v>
      </c>
      <c r="BH356" s="230" t="s">
        <v>270</v>
      </c>
      <c r="BI356" s="230" t="s">
        <v>270</v>
      </c>
      <c r="BJ356" s="230" t="s">
        <v>270</v>
      </c>
      <c r="BK356" s="230" t="s">
        <v>270</v>
      </c>
      <c r="BL356" s="230" t="s">
        <v>270</v>
      </c>
      <c r="BM356" s="230" t="s">
        <v>270</v>
      </c>
      <c r="BN356" s="230" t="s">
        <v>270</v>
      </c>
      <c r="BO356" s="230" t="s">
        <v>270</v>
      </c>
      <c r="BP356" s="230" t="s">
        <v>270</v>
      </c>
      <c r="BQ356" s="230" t="s">
        <v>270</v>
      </c>
      <c r="BR356" s="230" t="s">
        <v>270</v>
      </c>
      <c r="BS356" s="230" t="s">
        <v>270</v>
      </c>
      <c r="BT356" s="230" t="s">
        <v>270</v>
      </c>
      <c r="BU356" s="230" t="s">
        <v>270</v>
      </c>
      <c r="BV356" s="230" t="s">
        <v>270</v>
      </c>
      <c r="BW356" s="230" t="s">
        <v>270</v>
      </c>
      <c r="BX356" s="230" t="s">
        <v>270</v>
      </c>
      <c r="BY356" s="230" t="s">
        <v>270</v>
      </c>
      <c r="BZ356" s="230" t="s">
        <v>270</v>
      </c>
      <c r="CA356" s="230" t="s">
        <v>270</v>
      </c>
      <c r="CB356" s="230" t="s">
        <v>270</v>
      </c>
      <c r="CC356" s="230" t="s">
        <v>270</v>
      </c>
      <c r="CD356" s="230" t="s">
        <v>270</v>
      </c>
      <c r="CE356" s="230" t="s">
        <v>270</v>
      </c>
      <c r="CF356" s="230" t="s">
        <v>270</v>
      </c>
      <c r="CG356" s="230" t="s">
        <v>270</v>
      </c>
      <c r="CH356" s="230" t="s">
        <v>270</v>
      </c>
      <c r="CI356" s="230" t="s">
        <v>270</v>
      </c>
      <c r="CJ356" s="230" t="s">
        <v>270</v>
      </c>
      <c r="CK356" s="230" t="s">
        <v>270</v>
      </c>
      <c r="CL356" s="230" t="s">
        <v>270</v>
      </c>
      <c r="CM356" s="230" t="s">
        <v>270</v>
      </c>
      <c r="CN356" s="230" t="s">
        <v>270</v>
      </c>
      <c r="CO356" s="230" t="s">
        <v>270</v>
      </c>
      <c r="CP356" s="230" t="s">
        <v>270</v>
      </c>
      <c r="CQ356" s="230" t="s">
        <v>270</v>
      </c>
      <c r="CR356" s="230" t="s">
        <v>270</v>
      </c>
      <c r="CS356" s="230" t="s">
        <v>270</v>
      </c>
      <c r="CT356" s="230" t="s">
        <v>270</v>
      </c>
      <c r="CU356" s="230" t="s">
        <v>270</v>
      </c>
      <c r="CV356" s="230" t="s">
        <v>270</v>
      </c>
      <c r="CW356" s="230" t="s">
        <v>270</v>
      </c>
      <c r="CX356" s="230" t="s">
        <v>270</v>
      </c>
      <c r="CY356" s="230" t="s">
        <v>270</v>
      </c>
      <c r="CZ356" s="230" t="s">
        <v>270</v>
      </c>
      <c r="DA356" s="230" t="s">
        <v>270</v>
      </c>
      <c r="DB356" s="230" t="s">
        <v>270</v>
      </c>
      <c r="DC356" s="230" t="s">
        <v>270</v>
      </c>
      <c r="DD356" s="230" t="s">
        <v>270</v>
      </c>
      <c r="DE356" s="230" t="s">
        <v>270</v>
      </c>
      <c r="DF356" s="230" t="s">
        <v>270</v>
      </c>
      <c r="DG356" s="230" t="s">
        <v>270</v>
      </c>
      <c r="DH356" s="230" t="s">
        <v>270</v>
      </c>
      <c r="DI356" s="230" t="s">
        <v>270</v>
      </c>
      <c r="DJ356" s="230" t="s">
        <v>270</v>
      </c>
      <c r="DK356" s="230" t="s">
        <v>270</v>
      </c>
      <c r="DL356" s="230" t="s">
        <v>270</v>
      </c>
      <c r="DM356" s="230" t="s">
        <v>270</v>
      </c>
      <c r="DN356" s="230" t="s">
        <v>270</v>
      </c>
      <c r="DO356" s="230" t="s">
        <v>270</v>
      </c>
      <c r="DP356" s="230" t="s">
        <v>270</v>
      </c>
      <c r="DQ356" s="230" t="s">
        <v>270</v>
      </c>
      <c r="DR356" s="230" t="s">
        <v>270</v>
      </c>
      <c r="DS356" s="230" t="s">
        <v>270</v>
      </c>
      <c r="DT356" s="230" t="s">
        <v>270</v>
      </c>
      <c r="DU356" s="230" t="s">
        <v>270</v>
      </c>
      <c r="DV356" s="230" t="s">
        <v>270</v>
      </c>
      <c r="DW356" s="230" t="s">
        <v>270</v>
      </c>
      <c r="DX356" s="230" t="s">
        <v>270</v>
      </c>
      <c r="DY356" s="230" t="s">
        <v>270</v>
      </c>
      <c r="DZ356" s="230" t="s">
        <v>270</v>
      </c>
      <c r="EA356" s="230" t="s">
        <v>270</v>
      </c>
      <c r="EB356" s="230" t="s">
        <v>270</v>
      </c>
      <c r="EC356" s="230" t="s">
        <v>270</v>
      </c>
      <c r="ED356" s="230" t="s">
        <v>270</v>
      </c>
      <c r="EE356" s="230" t="s">
        <v>270</v>
      </c>
      <c r="EF356" s="230" t="s">
        <v>270</v>
      </c>
      <c r="EG356" s="230" t="s">
        <v>270</v>
      </c>
      <c r="EH356" s="230" t="s">
        <v>270</v>
      </c>
      <c r="EI356" s="230" t="s">
        <v>270</v>
      </c>
      <c r="EJ356" s="230" t="s">
        <v>270</v>
      </c>
      <c r="EK356" s="230" t="s">
        <v>270</v>
      </c>
      <c r="EL356" s="230" t="s">
        <v>270</v>
      </c>
      <c r="EM356" s="230" t="s">
        <v>270</v>
      </c>
      <c r="EN356" s="230" t="s">
        <v>270</v>
      </c>
      <c r="EO356" s="230" t="s">
        <v>270</v>
      </c>
      <c r="EP356" s="230" t="s">
        <v>270</v>
      </c>
      <c r="EQ356" s="230" t="s">
        <v>270</v>
      </c>
      <c r="ER356" s="230" t="s">
        <v>270</v>
      </c>
      <c r="ES356" s="230" t="s">
        <v>341</v>
      </c>
      <c r="ET356" s="230" t="s">
        <v>340</v>
      </c>
      <c r="EU356" s="230" t="s">
        <v>270</v>
      </c>
      <c r="EV356" s="230" t="s">
        <v>270</v>
      </c>
      <c r="EW356" s="230" t="s">
        <v>270</v>
      </c>
      <c r="EX356" s="230" t="s">
        <v>270</v>
      </c>
      <c r="EY356" s="230" t="s">
        <v>270</v>
      </c>
      <c r="EZ356" s="230" t="s">
        <v>270</v>
      </c>
      <c r="FA356" s="230" t="s">
        <v>270</v>
      </c>
      <c r="FB356" s="230" t="s">
        <v>270</v>
      </c>
      <c r="FC356" s="230" t="s">
        <v>270</v>
      </c>
      <c r="FD356" s="230" t="s">
        <v>270</v>
      </c>
      <c r="FE356" s="230" t="s">
        <v>270</v>
      </c>
      <c r="FF356" s="230" t="s">
        <v>270</v>
      </c>
      <c r="FG356" s="230" t="s">
        <v>270</v>
      </c>
      <c r="FH356" s="230" t="s">
        <v>270</v>
      </c>
      <c r="FI356" s="230" t="s">
        <v>270</v>
      </c>
      <c r="FJ356" s="230" t="s">
        <v>270</v>
      </c>
      <c r="FK356" s="230" t="s">
        <v>270</v>
      </c>
      <c r="FL356" s="230" t="s">
        <v>270</v>
      </c>
      <c r="FM356" s="230" t="s">
        <v>270</v>
      </c>
      <c r="FN356" s="230" t="s">
        <v>270</v>
      </c>
      <c r="FO356" s="230" t="s">
        <v>270</v>
      </c>
      <c r="FP356" s="230" t="s">
        <v>270</v>
      </c>
      <c r="FQ356" s="230" t="s">
        <v>270</v>
      </c>
      <c r="FR356" s="230" t="s">
        <v>270</v>
      </c>
      <c r="FS356" s="230" t="s">
        <v>270</v>
      </c>
      <c r="FT356" s="230" t="s">
        <v>270</v>
      </c>
      <c r="FU356" s="230" t="s">
        <v>270</v>
      </c>
      <c r="FV356" s="230" t="s">
        <v>270</v>
      </c>
      <c r="FW356" s="230" t="s">
        <v>270</v>
      </c>
      <c r="FX356" s="230" t="s">
        <v>270</v>
      </c>
      <c r="FY356" s="230" t="s">
        <v>270</v>
      </c>
      <c r="FZ356" s="230" t="s">
        <v>270</v>
      </c>
      <c r="GA356" s="230" t="s">
        <v>270</v>
      </c>
      <c r="GB356" s="230" t="s">
        <v>270</v>
      </c>
      <c r="GC356" s="230" t="s">
        <v>270</v>
      </c>
      <c r="GD356" s="230" t="s">
        <v>270</v>
      </c>
      <c r="GE356" s="230" t="s">
        <v>270</v>
      </c>
      <c r="GF356" s="230" t="s">
        <v>270</v>
      </c>
      <c r="GG356" s="230" t="s">
        <v>270</v>
      </c>
      <c r="GH356" s="230" t="s">
        <v>270</v>
      </c>
      <c r="GI356" s="230" t="s">
        <v>270</v>
      </c>
      <c r="GJ356" s="230" t="s">
        <v>270</v>
      </c>
      <c r="GK356" s="230" t="s">
        <v>270</v>
      </c>
      <c r="GL356" s="230" t="s">
        <v>270</v>
      </c>
      <c r="GM356" s="230" t="s">
        <v>270</v>
      </c>
      <c r="GN356" s="230" t="s">
        <v>270</v>
      </c>
      <c r="GO356" s="230" t="s">
        <v>270</v>
      </c>
      <c r="GP356" s="228"/>
      <c r="GQ356" s="229" cm="1">
        <f t="array" ref="GQ356">IF(OR(N356:ER356='Annex.1　DeclarationDesired'!$F$30),ROW(),"")</f>
        <v>356</v>
      </c>
      <c r="GR356" s="229"/>
    </row>
    <row r="357" spans="1:200" s="230" customFormat="1" ht="20.65" customHeight="1">
      <c r="A357" s="242" t="s">
        <v>1680</v>
      </c>
      <c r="B357" s="241" t="s">
        <v>1675</v>
      </c>
      <c r="C357" s="235" t="s">
        <v>1676</v>
      </c>
      <c r="D357" s="235" t="s">
        <v>1681</v>
      </c>
      <c r="E357" s="235" t="s">
        <v>780</v>
      </c>
      <c r="F357" s="235" t="s">
        <v>780</v>
      </c>
      <c r="G357" s="235" t="s">
        <v>1682</v>
      </c>
      <c r="H357" s="235" t="s">
        <v>315</v>
      </c>
      <c r="I357" s="244"/>
      <c r="J357" s="235" t="s">
        <v>267</v>
      </c>
      <c r="K357" s="235"/>
      <c r="L357" s="235" t="s">
        <v>268</v>
      </c>
      <c r="M357" s="230" t="s">
        <v>298</v>
      </c>
      <c r="N357" s="230">
        <v>7080</v>
      </c>
      <c r="O357" s="230">
        <v>7100</v>
      </c>
      <c r="P357" s="230">
        <v>7090</v>
      </c>
      <c r="BH357" s="230" t="s">
        <v>270</v>
      </c>
      <c r="BI357" s="230" t="s">
        <v>270</v>
      </c>
      <c r="BJ357" s="230" t="s">
        <v>270</v>
      </c>
      <c r="BK357" s="230" t="s">
        <v>270</v>
      </c>
      <c r="BL357" s="230" t="s">
        <v>270</v>
      </c>
      <c r="BM357" s="230" t="s">
        <v>270</v>
      </c>
      <c r="BN357" s="230" t="s">
        <v>270</v>
      </c>
      <c r="BO357" s="230" t="s">
        <v>270</v>
      </c>
      <c r="BP357" s="230" t="s">
        <v>270</v>
      </c>
      <c r="BQ357" s="230" t="s">
        <v>270</v>
      </c>
      <c r="BR357" s="230" t="s">
        <v>270</v>
      </c>
      <c r="BS357" s="230" t="s">
        <v>270</v>
      </c>
      <c r="BT357" s="230" t="s">
        <v>270</v>
      </c>
      <c r="BU357" s="230" t="s">
        <v>270</v>
      </c>
      <c r="BV357" s="230" t="s">
        <v>270</v>
      </c>
      <c r="BW357" s="230" t="s">
        <v>270</v>
      </c>
      <c r="BX357" s="230" t="s">
        <v>270</v>
      </c>
      <c r="BY357" s="230" t="s">
        <v>270</v>
      </c>
      <c r="BZ357" s="230" t="s">
        <v>270</v>
      </c>
      <c r="CA357" s="230" t="s">
        <v>270</v>
      </c>
      <c r="CB357" s="230" t="s">
        <v>270</v>
      </c>
      <c r="CC357" s="230" t="s">
        <v>270</v>
      </c>
      <c r="CD357" s="230" t="s">
        <v>270</v>
      </c>
      <c r="CE357" s="230" t="s">
        <v>270</v>
      </c>
      <c r="CF357" s="230" t="s">
        <v>270</v>
      </c>
      <c r="CG357" s="230" t="s">
        <v>270</v>
      </c>
      <c r="CH357" s="230" t="s">
        <v>270</v>
      </c>
      <c r="CI357" s="230" t="s">
        <v>270</v>
      </c>
      <c r="CJ357" s="230" t="s">
        <v>270</v>
      </c>
      <c r="CK357" s="230" t="s">
        <v>270</v>
      </c>
      <c r="CL357" s="230" t="s">
        <v>270</v>
      </c>
      <c r="CM357" s="230" t="s">
        <v>270</v>
      </c>
      <c r="CN357" s="230" t="s">
        <v>270</v>
      </c>
      <c r="CO357" s="230" t="s">
        <v>270</v>
      </c>
      <c r="CP357" s="230" t="s">
        <v>270</v>
      </c>
      <c r="CQ357" s="230" t="s">
        <v>270</v>
      </c>
      <c r="CR357" s="230" t="s">
        <v>270</v>
      </c>
      <c r="CS357" s="230" t="s">
        <v>270</v>
      </c>
      <c r="CT357" s="230" t="s">
        <v>270</v>
      </c>
      <c r="CU357" s="230" t="s">
        <v>270</v>
      </c>
      <c r="CV357" s="230" t="s">
        <v>270</v>
      </c>
      <c r="CW357" s="230" t="s">
        <v>270</v>
      </c>
      <c r="CX357" s="230" t="s">
        <v>270</v>
      </c>
      <c r="CY357" s="230" t="s">
        <v>270</v>
      </c>
      <c r="CZ357" s="230" t="s">
        <v>270</v>
      </c>
      <c r="DA357" s="230" t="s">
        <v>270</v>
      </c>
      <c r="DB357" s="230" t="s">
        <v>270</v>
      </c>
      <c r="DC357" s="230" t="s">
        <v>270</v>
      </c>
      <c r="DD357" s="230" t="s">
        <v>270</v>
      </c>
      <c r="DE357" s="230" t="s">
        <v>270</v>
      </c>
      <c r="DF357" s="230" t="s">
        <v>270</v>
      </c>
      <c r="DG357" s="230" t="s">
        <v>270</v>
      </c>
      <c r="DH357" s="230" t="s">
        <v>270</v>
      </c>
      <c r="DI357" s="230" t="s">
        <v>270</v>
      </c>
      <c r="DJ357" s="230" t="s">
        <v>270</v>
      </c>
      <c r="DK357" s="230" t="s">
        <v>270</v>
      </c>
      <c r="DL357" s="230" t="s">
        <v>270</v>
      </c>
      <c r="DM357" s="230" t="s">
        <v>270</v>
      </c>
      <c r="DN357" s="230" t="s">
        <v>270</v>
      </c>
      <c r="DO357" s="230" t="s">
        <v>270</v>
      </c>
      <c r="DP357" s="230" t="s">
        <v>270</v>
      </c>
      <c r="DQ357" s="230" t="s">
        <v>270</v>
      </c>
      <c r="DR357" s="230" t="s">
        <v>270</v>
      </c>
      <c r="DS357" s="230" t="s">
        <v>270</v>
      </c>
      <c r="DT357" s="230" t="s">
        <v>270</v>
      </c>
      <c r="DU357" s="230" t="s">
        <v>270</v>
      </c>
      <c r="DV357" s="230" t="s">
        <v>270</v>
      </c>
      <c r="DW357" s="230" t="s">
        <v>270</v>
      </c>
      <c r="DX357" s="230" t="s">
        <v>270</v>
      </c>
      <c r="DY357" s="230" t="s">
        <v>270</v>
      </c>
      <c r="DZ357" s="230" t="s">
        <v>270</v>
      </c>
      <c r="EA357" s="230" t="s">
        <v>270</v>
      </c>
      <c r="EB357" s="230" t="s">
        <v>270</v>
      </c>
      <c r="EC357" s="230" t="s">
        <v>270</v>
      </c>
      <c r="ED357" s="230" t="s">
        <v>270</v>
      </c>
      <c r="EE357" s="230" t="s">
        <v>270</v>
      </c>
      <c r="EF357" s="230" t="s">
        <v>270</v>
      </c>
      <c r="EG357" s="230" t="s">
        <v>270</v>
      </c>
      <c r="EH357" s="230" t="s">
        <v>270</v>
      </c>
      <c r="EI357" s="230" t="s">
        <v>270</v>
      </c>
      <c r="EJ357" s="230" t="s">
        <v>270</v>
      </c>
      <c r="EK357" s="230" t="s">
        <v>270</v>
      </c>
      <c r="EL357" s="230" t="s">
        <v>270</v>
      </c>
      <c r="EM357" s="230" t="s">
        <v>270</v>
      </c>
      <c r="EN357" s="230" t="s">
        <v>270</v>
      </c>
      <c r="EO357" s="230" t="s">
        <v>270</v>
      </c>
      <c r="EP357" s="230" t="s">
        <v>270</v>
      </c>
      <c r="EQ357" s="230" t="s">
        <v>270</v>
      </c>
      <c r="ER357" s="230" t="s">
        <v>270</v>
      </c>
      <c r="ES357" s="230" t="s">
        <v>341</v>
      </c>
      <c r="ET357" s="230" t="s">
        <v>270</v>
      </c>
      <c r="EU357" s="230" t="s">
        <v>270</v>
      </c>
      <c r="EV357" s="230" t="s">
        <v>270</v>
      </c>
      <c r="EW357" s="230" t="s">
        <v>270</v>
      </c>
      <c r="EX357" s="230" t="s">
        <v>270</v>
      </c>
      <c r="EY357" s="230" t="s">
        <v>270</v>
      </c>
      <c r="EZ357" s="230" t="s">
        <v>270</v>
      </c>
      <c r="FA357" s="230" t="s">
        <v>270</v>
      </c>
      <c r="FB357" s="230" t="s">
        <v>270</v>
      </c>
      <c r="FC357" s="230" t="s">
        <v>270</v>
      </c>
      <c r="FD357" s="230" t="s">
        <v>270</v>
      </c>
      <c r="FE357" s="230" t="s">
        <v>270</v>
      </c>
      <c r="FF357" s="230" t="s">
        <v>270</v>
      </c>
      <c r="FG357" s="230" t="s">
        <v>270</v>
      </c>
      <c r="FH357" s="230" t="s">
        <v>270</v>
      </c>
      <c r="FI357" s="230" t="s">
        <v>270</v>
      </c>
      <c r="FJ357" s="230" t="s">
        <v>270</v>
      </c>
      <c r="FK357" s="230" t="s">
        <v>270</v>
      </c>
      <c r="FL357" s="230" t="s">
        <v>270</v>
      </c>
      <c r="FM357" s="230" t="s">
        <v>270</v>
      </c>
      <c r="FN357" s="230" t="s">
        <v>270</v>
      </c>
      <c r="FO357" s="230" t="s">
        <v>270</v>
      </c>
      <c r="FP357" s="230" t="s">
        <v>270</v>
      </c>
      <c r="FQ357" s="230" t="s">
        <v>270</v>
      </c>
      <c r="FR357" s="230" t="s">
        <v>270</v>
      </c>
      <c r="FS357" s="230" t="s">
        <v>270</v>
      </c>
      <c r="FT357" s="230" t="s">
        <v>270</v>
      </c>
      <c r="FU357" s="230" t="s">
        <v>270</v>
      </c>
      <c r="FV357" s="230" t="s">
        <v>270</v>
      </c>
      <c r="FW357" s="230" t="s">
        <v>270</v>
      </c>
      <c r="FX357" s="230" t="s">
        <v>270</v>
      </c>
      <c r="FY357" s="230" t="s">
        <v>270</v>
      </c>
      <c r="FZ357" s="230" t="s">
        <v>270</v>
      </c>
      <c r="GA357" s="230" t="s">
        <v>270</v>
      </c>
      <c r="GB357" s="230" t="s">
        <v>270</v>
      </c>
      <c r="GC357" s="230" t="s">
        <v>270</v>
      </c>
      <c r="GD357" s="230" t="s">
        <v>270</v>
      </c>
      <c r="GE357" s="230" t="s">
        <v>270</v>
      </c>
      <c r="GF357" s="230" t="s">
        <v>270</v>
      </c>
      <c r="GG357" s="230" t="s">
        <v>270</v>
      </c>
      <c r="GH357" s="230" t="s">
        <v>270</v>
      </c>
      <c r="GI357" s="230" t="s">
        <v>270</v>
      </c>
      <c r="GJ357" s="230" t="s">
        <v>270</v>
      </c>
      <c r="GK357" s="230" t="s">
        <v>270</v>
      </c>
      <c r="GL357" s="230" t="s">
        <v>270</v>
      </c>
      <c r="GM357" s="230" t="s">
        <v>270</v>
      </c>
      <c r="GN357" s="230" t="s">
        <v>270</v>
      </c>
      <c r="GO357" s="230" t="s">
        <v>270</v>
      </c>
      <c r="GP357" s="228"/>
      <c r="GQ357" s="229" cm="1">
        <f t="array" ref="GQ357">IF(OR(N357:ER357='Annex.1　DeclarationDesired'!$F$30),ROW(),"")</f>
        <v>357</v>
      </c>
      <c r="GR357" s="229"/>
    </row>
    <row r="358" spans="1:200" s="230" customFormat="1" ht="20.65" customHeight="1">
      <c r="A358" s="242" t="s">
        <v>1683</v>
      </c>
      <c r="B358" s="241" t="s">
        <v>1675</v>
      </c>
      <c r="C358" s="235" t="s">
        <v>1684</v>
      </c>
      <c r="D358" s="235" t="s">
        <v>1685</v>
      </c>
      <c r="E358" s="235" t="s">
        <v>780</v>
      </c>
      <c r="F358" s="235" t="s">
        <v>780</v>
      </c>
      <c r="G358" s="235" t="s">
        <v>1686</v>
      </c>
      <c r="H358" s="235" t="s">
        <v>315</v>
      </c>
      <c r="I358" s="244" t="s">
        <v>1687</v>
      </c>
      <c r="J358" s="235" t="s">
        <v>267</v>
      </c>
      <c r="K358" s="235"/>
      <c r="L358" s="235" t="s">
        <v>268</v>
      </c>
      <c r="M358" s="230" t="s">
        <v>298</v>
      </c>
      <c r="N358" s="230">
        <v>6010</v>
      </c>
      <c r="O358" s="230">
        <v>6020</v>
      </c>
      <c r="P358" s="230" t="s">
        <v>498</v>
      </c>
      <c r="Q358" s="230" t="s">
        <v>499</v>
      </c>
      <c r="R358" s="230">
        <v>8010</v>
      </c>
      <c r="S358" s="230">
        <v>8020</v>
      </c>
      <c r="T358" s="230" t="s">
        <v>605</v>
      </c>
      <c r="BH358" s="230" t="s">
        <v>270</v>
      </c>
      <c r="BI358" s="230" t="s">
        <v>270</v>
      </c>
      <c r="BJ358" s="230" t="s">
        <v>270</v>
      </c>
      <c r="BK358" s="230" t="s">
        <v>270</v>
      </c>
      <c r="BL358" s="230" t="s">
        <v>270</v>
      </c>
      <c r="BM358" s="230" t="s">
        <v>270</v>
      </c>
      <c r="BN358" s="230" t="s">
        <v>270</v>
      </c>
      <c r="BO358" s="230" t="s">
        <v>270</v>
      </c>
      <c r="BP358" s="230" t="s">
        <v>270</v>
      </c>
      <c r="BQ358" s="230" t="s">
        <v>270</v>
      </c>
      <c r="BR358" s="230" t="s">
        <v>270</v>
      </c>
      <c r="BS358" s="230" t="s">
        <v>270</v>
      </c>
      <c r="BT358" s="230" t="s">
        <v>270</v>
      </c>
      <c r="BU358" s="230" t="s">
        <v>270</v>
      </c>
      <c r="BV358" s="230" t="s">
        <v>270</v>
      </c>
      <c r="BW358" s="230" t="s">
        <v>270</v>
      </c>
      <c r="BX358" s="230" t="s">
        <v>270</v>
      </c>
      <c r="BY358" s="230" t="s">
        <v>270</v>
      </c>
      <c r="BZ358" s="230" t="s">
        <v>270</v>
      </c>
      <c r="CA358" s="230" t="s">
        <v>270</v>
      </c>
      <c r="CB358" s="230" t="s">
        <v>270</v>
      </c>
      <c r="CC358" s="230" t="s">
        <v>270</v>
      </c>
      <c r="CD358" s="230" t="s">
        <v>270</v>
      </c>
      <c r="CE358" s="230" t="s">
        <v>270</v>
      </c>
      <c r="CF358" s="230" t="s">
        <v>270</v>
      </c>
      <c r="CG358" s="230" t="s">
        <v>270</v>
      </c>
      <c r="CH358" s="230" t="s">
        <v>270</v>
      </c>
      <c r="CI358" s="230" t="s">
        <v>270</v>
      </c>
      <c r="CJ358" s="230" t="s">
        <v>270</v>
      </c>
      <c r="CK358" s="230" t="s">
        <v>270</v>
      </c>
      <c r="CL358" s="230" t="s">
        <v>270</v>
      </c>
      <c r="CM358" s="230" t="s">
        <v>270</v>
      </c>
      <c r="CN358" s="230" t="s">
        <v>270</v>
      </c>
      <c r="CO358" s="230" t="s">
        <v>270</v>
      </c>
      <c r="CP358" s="230" t="s">
        <v>270</v>
      </c>
      <c r="CQ358" s="230" t="s">
        <v>270</v>
      </c>
      <c r="CR358" s="230" t="s">
        <v>270</v>
      </c>
      <c r="CS358" s="230" t="s">
        <v>270</v>
      </c>
      <c r="CT358" s="230" t="s">
        <v>270</v>
      </c>
      <c r="CU358" s="230" t="s">
        <v>270</v>
      </c>
      <c r="CV358" s="230" t="s">
        <v>270</v>
      </c>
      <c r="CW358" s="230" t="s">
        <v>270</v>
      </c>
      <c r="CX358" s="230" t="s">
        <v>270</v>
      </c>
      <c r="CY358" s="230" t="s">
        <v>270</v>
      </c>
      <c r="CZ358" s="230" t="s">
        <v>270</v>
      </c>
      <c r="DA358" s="230" t="s">
        <v>270</v>
      </c>
      <c r="DB358" s="230" t="s">
        <v>270</v>
      </c>
      <c r="DC358" s="230" t="s">
        <v>270</v>
      </c>
      <c r="DD358" s="230" t="s">
        <v>270</v>
      </c>
      <c r="DE358" s="230" t="s">
        <v>270</v>
      </c>
      <c r="DF358" s="230" t="s">
        <v>270</v>
      </c>
      <c r="DG358" s="230" t="s">
        <v>270</v>
      </c>
      <c r="DH358" s="230" t="s">
        <v>270</v>
      </c>
      <c r="DI358" s="230" t="s">
        <v>270</v>
      </c>
      <c r="DJ358" s="230" t="s">
        <v>270</v>
      </c>
      <c r="DK358" s="230" t="s">
        <v>270</v>
      </c>
      <c r="DL358" s="230" t="s">
        <v>270</v>
      </c>
      <c r="DM358" s="230" t="s">
        <v>270</v>
      </c>
      <c r="DN358" s="230" t="s">
        <v>270</v>
      </c>
      <c r="DO358" s="230" t="s">
        <v>270</v>
      </c>
      <c r="DP358" s="230" t="s">
        <v>270</v>
      </c>
      <c r="DQ358" s="230" t="s">
        <v>270</v>
      </c>
      <c r="DR358" s="230" t="s">
        <v>270</v>
      </c>
      <c r="DS358" s="230" t="s">
        <v>270</v>
      </c>
      <c r="DT358" s="230" t="s">
        <v>270</v>
      </c>
      <c r="DU358" s="230" t="s">
        <v>270</v>
      </c>
      <c r="DV358" s="230" t="s">
        <v>270</v>
      </c>
      <c r="DW358" s="230" t="s">
        <v>270</v>
      </c>
      <c r="DX358" s="230" t="s">
        <v>270</v>
      </c>
      <c r="DY358" s="230" t="s">
        <v>270</v>
      </c>
      <c r="DZ358" s="230" t="s">
        <v>270</v>
      </c>
      <c r="EA358" s="230" t="s">
        <v>270</v>
      </c>
      <c r="EB358" s="230" t="s">
        <v>270</v>
      </c>
      <c r="EC358" s="230" t="s">
        <v>270</v>
      </c>
      <c r="ED358" s="230" t="s">
        <v>270</v>
      </c>
      <c r="EE358" s="230" t="s">
        <v>270</v>
      </c>
      <c r="EF358" s="230" t="s">
        <v>270</v>
      </c>
      <c r="EG358" s="230" t="s">
        <v>270</v>
      </c>
      <c r="EH358" s="230" t="s">
        <v>270</v>
      </c>
      <c r="EI358" s="230" t="s">
        <v>270</v>
      </c>
      <c r="EJ358" s="230" t="s">
        <v>270</v>
      </c>
      <c r="EK358" s="230" t="s">
        <v>270</v>
      </c>
      <c r="EL358" s="230" t="s">
        <v>270</v>
      </c>
      <c r="EM358" s="230" t="s">
        <v>270</v>
      </c>
      <c r="EN358" s="230" t="s">
        <v>270</v>
      </c>
      <c r="EO358" s="230" t="s">
        <v>270</v>
      </c>
      <c r="EP358" s="230" t="s">
        <v>270</v>
      </c>
      <c r="EQ358" s="230" t="s">
        <v>270</v>
      </c>
      <c r="ER358" s="230" t="s">
        <v>270</v>
      </c>
      <c r="ES358" s="230" t="s">
        <v>340</v>
      </c>
      <c r="ET358" s="230" t="s">
        <v>342</v>
      </c>
      <c r="EU358" s="230" t="s">
        <v>270</v>
      </c>
      <c r="EV358" s="230" t="s">
        <v>270</v>
      </c>
      <c r="EW358" s="230" t="s">
        <v>270</v>
      </c>
      <c r="EX358" s="230" t="s">
        <v>270</v>
      </c>
      <c r="EY358" s="230" t="s">
        <v>270</v>
      </c>
      <c r="EZ358" s="230" t="s">
        <v>270</v>
      </c>
      <c r="FA358" s="230" t="s">
        <v>270</v>
      </c>
      <c r="FB358" s="230" t="s">
        <v>270</v>
      </c>
      <c r="FC358" s="230" t="s">
        <v>270</v>
      </c>
      <c r="FD358" s="230" t="s">
        <v>270</v>
      </c>
      <c r="FE358" s="230" t="s">
        <v>270</v>
      </c>
      <c r="FF358" s="230" t="s">
        <v>270</v>
      </c>
      <c r="FG358" s="230" t="s">
        <v>270</v>
      </c>
      <c r="FH358" s="230" t="s">
        <v>270</v>
      </c>
      <c r="FI358" s="230" t="s">
        <v>270</v>
      </c>
      <c r="FJ358" s="230" t="s">
        <v>270</v>
      </c>
      <c r="FK358" s="230" t="s">
        <v>270</v>
      </c>
      <c r="FL358" s="230" t="s">
        <v>270</v>
      </c>
      <c r="FM358" s="230" t="s">
        <v>270</v>
      </c>
      <c r="FN358" s="230" t="s">
        <v>270</v>
      </c>
      <c r="FO358" s="230" t="s">
        <v>270</v>
      </c>
      <c r="FP358" s="230" t="s">
        <v>270</v>
      </c>
      <c r="FQ358" s="230" t="s">
        <v>270</v>
      </c>
      <c r="FR358" s="230" t="s">
        <v>270</v>
      </c>
      <c r="FS358" s="230" t="s">
        <v>270</v>
      </c>
      <c r="FT358" s="230" t="s">
        <v>270</v>
      </c>
      <c r="FU358" s="230" t="s">
        <v>270</v>
      </c>
      <c r="FV358" s="230" t="s">
        <v>270</v>
      </c>
      <c r="FW358" s="230" t="s">
        <v>270</v>
      </c>
      <c r="FX358" s="230" t="s">
        <v>270</v>
      </c>
      <c r="FY358" s="230" t="s">
        <v>270</v>
      </c>
      <c r="FZ358" s="230" t="s">
        <v>270</v>
      </c>
      <c r="GA358" s="230" t="s">
        <v>270</v>
      </c>
      <c r="GB358" s="230" t="s">
        <v>270</v>
      </c>
      <c r="GC358" s="230" t="s">
        <v>270</v>
      </c>
      <c r="GD358" s="230" t="s">
        <v>270</v>
      </c>
      <c r="GE358" s="230" t="s">
        <v>270</v>
      </c>
      <c r="GF358" s="230" t="s">
        <v>270</v>
      </c>
      <c r="GG358" s="230" t="s">
        <v>270</v>
      </c>
      <c r="GH358" s="230" t="s">
        <v>270</v>
      </c>
      <c r="GI358" s="230" t="s">
        <v>270</v>
      </c>
      <c r="GJ358" s="230" t="s">
        <v>270</v>
      </c>
      <c r="GK358" s="230" t="s">
        <v>270</v>
      </c>
      <c r="GL358" s="230" t="s">
        <v>270</v>
      </c>
      <c r="GM358" s="230" t="s">
        <v>270</v>
      </c>
      <c r="GN358" s="230" t="s">
        <v>270</v>
      </c>
      <c r="GO358" s="230" t="s">
        <v>270</v>
      </c>
      <c r="GP358" s="228"/>
      <c r="GQ358" s="229" cm="1">
        <f t="array" ref="GQ358">IF(OR(N358:ER358='Annex.1　DeclarationDesired'!$F$30),ROW(),"")</f>
        <v>358</v>
      </c>
      <c r="GR358" s="229"/>
    </row>
    <row r="359" spans="1:200" s="230" customFormat="1" ht="20.65" customHeight="1">
      <c r="A359" s="242" t="s">
        <v>1688</v>
      </c>
      <c r="B359" s="241" t="s">
        <v>1689</v>
      </c>
      <c r="C359" s="235" t="s">
        <v>1690</v>
      </c>
      <c r="D359" s="235" t="s">
        <v>1691</v>
      </c>
      <c r="E359" s="235" t="s">
        <v>780</v>
      </c>
      <c r="F359" s="235" t="s">
        <v>780</v>
      </c>
      <c r="G359" s="235" t="s">
        <v>1692</v>
      </c>
      <c r="H359" s="235" t="s">
        <v>315</v>
      </c>
      <c r="I359" s="235" t="s">
        <v>1693</v>
      </c>
      <c r="J359" s="235" t="s">
        <v>265</v>
      </c>
      <c r="K359" s="235" t="s">
        <v>1694</v>
      </c>
      <c r="L359" s="235" t="s">
        <v>268</v>
      </c>
      <c r="M359" s="230" t="s">
        <v>298</v>
      </c>
      <c r="BH359" s="230" t="s">
        <v>270</v>
      </c>
      <c r="BI359" s="230" t="s">
        <v>270</v>
      </c>
      <c r="BJ359" s="230" t="s">
        <v>270</v>
      </c>
      <c r="BK359" s="230" t="s">
        <v>270</v>
      </c>
      <c r="BL359" s="230" t="s">
        <v>270</v>
      </c>
      <c r="BM359" s="230" t="s">
        <v>270</v>
      </c>
      <c r="BN359" s="230" t="s">
        <v>270</v>
      </c>
      <c r="BO359" s="230" t="s">
        <v>270</v>
      </c>
      <c r="BP359" s="230" t="s">
        <v>270</v>
      </c>
      <c r="BQ359" s="230" t="s">
        <v>270</v>
      </c>
      <c r="BR359" s="230" t="s">
        <v>270</v>
      </c>
      <c r="BS359" s="230" t="s">
        <v>270</v>
      </c>
      <c r="BT359" s="230" t="s">
        <v>270</v>
      </c>
      <c r="BU359" s="230" t="s">
        <v>270</v>
      </c>
      <c r="BV359" s="230" t="s">
        <v>270</v>
      </c>
      <c r="BW359" s="230" t="s">
        <v>270</v>
      </c>
      <c r="BX359" s="230" t="s">
        <v>270</v>
      </c>
      <c r="BY359" s="230" t="s">
        <v>270</v>
      </c>
      <c r="BZ359" s="230" t="s">
        <v>270</v>
      </c>
      <c r="CA359" s="230" t="s">
        <v>270</v>
      </c>
      <c r="CB359" s="230" t="s">
        <v>270</v>
      </c>
      <c r="CC359" s="230" t="s">
        <v>270</v>
      </c>
      <c r="CD359" s="230" t="s">
        <v>270</v>
      </c>
      <c r="CE359" s="230" t="s">
        <v>270</v>
      </c>
      <c r="CF359" s="230" t="s">
        <v>270</v>
      </c>
      <c r="CG359" s="230" t="s">
        <v>270</v>
      </c>
      <c r="CH359" s="230" t="s">
        <v>270</v>
      </c>
      <c r="CI359" s="230" t="s">
        <v>270</v>
      </c>
      <c r="CJ359" s="230" t="s">
        <v>270</v>
      </c>
      <c r="CK359" s="230" t="s">
        <v>270</v>
      </c>
      <c r="CL359" s="230" t="s">
        <v>270</v>
      </c>
      <c r="CM359" s="230" t="s">
        <v>270</v>
      </c>
      <c r="CN359" s="230" t="s">
        <v>270</v>
      </c>
      <c r="CO359" s="230" t="s">
        <v>270</v>
      </c>
      <c r="CP359" s="230" t="s">
        <v>270</v>
      </c>
      <c r="CQ359" s="230" t="s">
        <v>270</v>
      </c>
      <c r="CR359" s="230" t="s">
        <v>270</v>
      </c>
      <c r="CS359" s="230" t="s">
        <v>270</v>
      </c>
      <c r="CT359" s="230" t="s">
        <v>270</v>
      </c>
      <c r="CU359" s="230" t="s">
        <v>270</v>
      </c>
      <c r="CV359" s="230" t="s">
        <v>270</v>
      </c>
      <c r="CW359" s="230" t="s">
        <v>270</v>
      </c>
      <c r="CX359" s="230" t="s">
        <v>270</v>
      </c>
      <c r="CY359" s="230" t="s">
        <v>270</v>
      </c>
      <c r="CZ359" s="230" t="s">
        <v>270</v>
      </c>
      <c r="DA359" s="230" t="s">
        <v>270</v>
      </c>
      <c r="DB359" s="230" t="s">
        <v>270</v>
      </c>
      <c r="DC359" s="230" t="s">
        <v>270</v>
      </c>
      <c r="DD359" s="230" t="s">
        <v>270</v>
      </c>
      <c r="DE359" s="230" t="s">
        <v>270</v>
      </c>
      <c r="DF359" s="230" t="s">
        <v>270</v>
      </c>
      <c r="DG359" s="230" t="s">
        <v>270</v>
      </c>
      <c r="DH359" s="230" t="s">
        <v>270</v>
      </c>
      <c r="DI359" s="230" t="s">
        <v>270</v>
      </c>
      <c r="DJ359" s="230" t="s">
        <v>270</v>
      </c>
      <c r="DK359" s="230" t="s">
        <v>270</v>
      </c>
      <c r="DL359" s="230" t="s">
        <v>270</v>
      </c>
      <c r="DM359" s="230" t="s">
        <v>270</v>
      </c>
      <c r="DN359" s="230" t="s">
        <v>270</v>
      </c>
      <c r="DO359" s="230" t="s">
        <v>270</v>
      </c>
      <c r="DP359" s="230" t="s">
        <v>270</v>
      </c>
      <c r="DQ359" s="230" t="s">
        <v>270</v>
      </c>
      <c r="DR359" s="230" t="s">
        <v>270</v>
      </c>
      <c r="DS359" s="230" t="s">
        <v>270</v>
      </c>
      <c r="DT359" s="230" t="s">
        <v>270</v>
      </c>
      <c r="DU359" s="230" t="s">
        <v>270</v>
      </c>
      <c r="DV359" s="230" t="s">
        <v>270</v>
      </c>
      <c r="DW359" s="230" t="s">
        <v>270</v>
      </c>
      <c r="DX359" s="230" t="s">
        <v>270</v>
      </c>
      <c r="DY359" s="230" t="s">
        <v>270</v>
      </c>
      <c r="DZ359" s="230" t="s">
        <v>270</v>
      </c>
      <c r="EA359" s="230" t="s">
        <v>270</v>
      </c>
      <c r="EB359" s="230" t="s">
        <v>270</v>
      </c>
      <c r="EC359" s="230" t="s">
        <v>270</v>
      </c>
      <c r="ED359" s="230" t="s">
        <v>270</v>
      </c>
      <c r="EE359" s="230" t="s">
        <v>270</v>
      </c>
      <c r="EF359" s="230" t="s">
        <v>270</v>
      </c>
      <c r="EG359" s="230" t="s">
        <v>270</v>
      </c>
      <c r="EH359" s="230" t="s">
        <v>270</v>
      </c>
      <c r="EI359" s="230" t="s">
        <v>270</v>
      </c>
      <c r="EJ359" s="230" t="s">
        <v>270</v>
      </c>
      <c r="EK359" s="230" t="s">
        <v>270</v>
      </c>
      <c r="EL359" s="230" t="s">
        <v>270</v>
      </c>
      <c r="EM359" s="230" t="s">
        <v>270</v>
      </c>
      <c r="EN359" s="230" t="s">
        <v>270</v>
      </c>
      <c r="EO359" s="230" t="s">
        <v>270</v>
      </c>
      <c r="EP359" s="230" t="s">
        <v>270</v>
      </c>
      <c r="EQ359" s="230" t="s">
        <v>270</v>
      </c>
      <c r="ER359" s="230" t="s">
        <v>270</v>
      </c>
      <c r="ES359" s="230" t="s">
        <v>350</v>
      </c>
      <c r="ET359" s="230" t="s">
        <v>337</v>
      </c>
      <c r="EU359" s="230" t="s">
        <v>338</v>
      </c>
      <c r="EV359" s="230" t="s">
        <v>340</v>
      </c>
      <c r="EW359" s="230" t="s">
        <v>342</v>
      </c>
      <c r="EX359" s="230" t="s">
        <v>300</v>
      </c>
      <c r="EY359" s="230" t="s">
        <v>301</v>
      </c>
      <c r="EZ359" s="230" t="s">
        <v>287</v>
      </c>
      <c r="FA359" s="230" t="s">
        <v>307</v>
      </c>
      <c r="FB359" s="230" t="s">
        <v>308</v>
      </c>
      <c r="FC359" s="230" t="s">
        <v>270</v>
      </c>
      <c r="FD359" s="230" t="s">
        <v>270</v>
      </c>
      <c r="FE359" s="230" t="s">
        <v>270</v>
      </c>
      <c r="FF359" s="230" t="s">
        <v>270</v>
      </c>
      <c r="FG359" s="230" t="s">
        <v>270</v>
      </c>
      <c r="FH359" s="230" t="s">
        <v>270</v>
      </c>
      <c r="FI359" s="230" t="s">
        <v>270</v>
      </c>
      <c r="FJ359" s="230" t="s">
        <v>270</v>
      </c>
      <c r="FK359" s="230" t="s">
        <v>270</v>
      </c>
      <c r="FL359" s="230" t="s">
        <v>270</v>
      </c>
      <c r="FM359" s="230" t="s">
        <v>270</v>
      </c>
      <c r="FN359" s="230" t="s">
        <v>270</v>
      </c>
      <c r="FO359" s="230" t="s">
        <v>270</v>
      </c>
      <c r="FP359" s="230" t="s">
        <v>270</v>
      </c>
      <c r="FQ359" s="230" t="s">
        <v>270</v>
      </c>
      <c r="FR359" s="230" t="s">
        <v>270</v>
      </c>
      <c r="FS359" s="230" t="s">
        <v>270</v>
      </c>
      <c r="FT359" s="230" t="s">
        <v>270</v>
      </c>
      <c r="FU359" s="230" t="s">
        <v>270</v>
      </c>
      <c r="FV359" s="230" t="s">
        <v>270</v>
      </c>
      <c r="FW359" s="230" t="s">
        <v>270</v>
      </c>
      <c r="FX359" s="230" t="s">
        <v>270</v>
      </c>
      <c r="FY359" s="230" t="s">
        <v>270</v>
      </c>
      <c r="FZ359" s="230" t="s">
        <v>270</v>
      </c>
      <c r="GA359" s="230" t="s">
        <v>270</v>
      </c>
      <c r="GB359" s="230" t="s">
        <v>270</v>
      </c>
      <c r="GC359" s="230" t="s">
        <v>270</v>
      </c>
      <c r="GD359" s="230" t="s">
        <v>270</v>
      </c>
      <c r="GE359" s="230" t="s">
        <v>270</v>
      </c>
      <c r="GF359" s="230" t="s">
        <v>270</v>
      </c>
      <c r="GG359" s="230" t="s">
        <v>270</v>
      </c>
      <c r="GH359" s="230" t="s">
        <v>270</v>
      </c>
      <c r="GI359" s="230" t="s">
        <v>270</v>
      </c>
      <c r="GJ359" s="230" t="s">
        <v>270</v>
      </c>
      <c r="GK359" s="230" t="s">
        <v>270</v>
      </c>
      <c r="GL359" s="230" t="s">
        <v>270</v>
      </c>
      <c r="GM359" s="230" t="s">
        <v>270</v>
      </c>
      <c r="GN359" s="230" t="s">
        <v>270</v>
      </c>
      <c r="GO359" s="230" t="s">
        <v>270</v>
      </c>
      <c r="GP359" s="228"/>
      <c r="GQ359" s="229" cm="1">
        <f t="array" ref="GQ359">IF(OR(N359:ER359='Annex.1　DeclarationDesired'!$F$30),ROW(),"")</f>
        <v>359</v>
      </c>
      <c r="GR359" s="229"/>
    </row>
    <row r="360" spans="1:200" s="230" customFormat="1" ht="20.65" customHeight="1">
      <c r="A360" s="242" t="s">
        <v>1695</v>
      </c>
      <c r="B360" s="241" t="s">
        <v>1689</v>
      </c>
      <c r="C360" s="235" t="s">
        <v>1690</v>
      </c>
      <c r="D360" s="235" t="s">
        <v>1696</v>
      </c>
      <c r="E360" s="235" t="s">
        <v>780</v>
      </c>
      <c r="F360" s="235" t="s">
        <v>780</v>
      </c>
      <c r="G360" s="235" t="s">
        <v>1692</v>
      </c>
      <c r="H360" s="235" t="s">
        <v>315</v>
      </c>
      <c r="I360" s="235" t="s">
        <v>1693</v>
      </c>
      <c r="J360" s="235" t="s">
        <v>265</v>
      </c>
      <c r="K360" s="235" t="s">
        <v>1694</v>
      </c>
      <c r="L360" s="235" t="s">
        <v>268</v>
      </c>
      <c r="M360" s="230" t="s">
        <v>298</v>
      </c>
      <c r="BH360" s="230" t="s">
        <v>270</v>
      </c>
      <c r="BI360" s="230" t="s">
        <v>270</v>
      </c>
      <c r="BJ360" s="230" t="s">
        <v>270</v>
      </c>
      <c r="BK360" s="230" t="s">
        <v>270</v>
      </c>
      <c r="BL360" s="230" t="s">
        <v>270</v>
      </c>
      <c r="BM360" s="230" t="s">
        <v>270</v>
      </c>
      <c r="BN360" s="230" t="s">
        <v>270</v>
      </c>
      <c r="BO360" s="230" t="s">
        <v>270</v>
      </c>
      <c r="BP360" s="230" t="s">
        <v>270</v>
      </c>
      <c r="BQ360" s="230" t="s">
        <v>270</v>
      </c>
      <c r="BR360" s="230" t="s">
        <v>270</v>
      </c>
      <c r="BS360" s="230" t="s">
        <v>270</v>
      </c>
      <c r="BT360" s="230" t="s">
        <v>270</v>
      </c>
      <c r="BU360" s="230" t="s">
        <v>270</v>
      </c>
      <c r="BV360" s="230" t="s">
        <v>270</v>
      </c>
      <c r="BW360" s="230" t="s">
        <v>270</v>
      </c>
      <c r="BX360" s="230" t="s">
        <v>270</v>
      </c>
      <c r="BY360" s="230" t="s">
        <v>270</v>
      </c>
      <c r="BZ360" s="230" t="s">
        <v>270</v>
      </c>
      <c r="CA360" s="230" t="s">
        <v>270</v>
      </c>
      <c r="CB360" s="230" t="s">
        <v>270</v>
      </c>
      <c r="CC360" s="230" t="s">
        <v>270</v>
      </c>
      <c r="CD360" s="230" t="s">
        <v>270</v>
      </c>
      <c r="CE360" s="230" t="s">
        <v>270</v>
      </c>
      <c r="CF360" s="230" t="s">
        <v>270</v>
      </c>
      <c r="CG360" s="230" t="s">
        <v>270</v>
      </c>
      <c r="CH360" s="230" t="s">
        <v>270</v>
      </c>
      <c r="CI360" s="230" t="s">
        <v>270</v>
      </c>
      <c r="CJ360" s="230" t="s">
        <v>270</v>
      </c>
      <c r="CK360" s="230" t="s">
        <v>270</v>
      </c>
      <c r="CL360" s="230" t="s">
        <v>270</v>
      </c>
      <c r="CM360" s="230" t="s">
        <v>270</v>
      </c>
      <c r="CN360" s="230" t="s">
        <v>270</v>
      </c>
      <c r="CO360" s="230" t="s">
        <v>270</v>
      </c>
      <c r="CP360" s="230" t="s">
        <v>270</v>
      </c>
      <c r="CQ360" s="230" t="s">
        <v>270</v>
      </c>
      <c r="CR360" s="230" t="s">
        <v>270</v>
      </c>
      <c r="CS360" s="230" t="s">
        <v>270</v>
      </c>
      <c r="CT360" s="230" t="s">
        <v>270</v>
      </c>
      <c r="CU360" s="230" t="s">
        <v>270</v>
      </c>
      <c r="CV360" s="230" t="s">
        <v>270</v>
      </c>
      <c r="CW360" s="230" t="s">
        <v>270</v>
      </c>
      <c r="CX360" s="230" t="s">
        <v>270</v>
      </c>
      <c r="CY360" s="230" t="s">
        <v>270</v>
      </c>
      <c r="CZ360" s="230" t="s">
        <v>270</v>
      </c>
      <c r="DA360" s="230" t="s">
        <v>270</v>
      </c>
      <c r="DB360" s="230" t="s">
        <v>270</v>
      </c>
      <c r="DC360" s="230" t="s">
        <v>270</v>
      </c>
      <c r="DD360" s="230" t="s">
        <v>270</v>
      </c>
      <c r="DE360" s="230" t="s">
        <v>270</v>
      </c>
      <c r="DF360" s="230" t="s">
        <v>270</v>
      </c>
      <c r="DG360" s="230" t="s">
        <v>270</v>
      </c>
      <c r="DH360" s="230" t="s">
        <v>270</v>
      </c>
      <c r="DI360" s="230" t="s">
        <v>270</v>
      </c>
      <c r="DJ360" s="230" t="s">
        <v>270</v>
      </c>
      <c r="DK360" s="230" t="s">
        <v>270</v>
      </c>
      <c r="DL360" s="230" t="s">
        <v>270</v>
      </c>
      <c r="DM360" s="230" t="s">
        <v>270</v>
      </c>
      <c r="DN360" s="230" t="s">
        <v>270</v>
      </c>
      <c r="DO360" s="230" t="s">
        <v>270</v>
      </c>
      <c r="DP360" s="230" t="s">
        <v>270</v>
      </c>
      <c r="DQ360" s="230" t="s">
        <v>270</v>
      </c>
      <c r="DR360" s="230" t="s">
        <v>270</v>
      </c>
      <c r="DS360" s="230" t="s">
        <v>270</v>
      </c>
      <c r="DT360" s="230" t="s">
        <v>270</v>
      </c>
      <c r="DU360" s="230" t="s">
        <v>270</v>
      </c>
      <c r="DV360" s="230" t="s">
        <v>270</v>
      </c>
      <c r="DW360" s="230" t="s">
        <v>270</v>
      </c>
      <c r="DX360" s="230" t="s">
        <v>270</v>
      </c>
      <c r="DY360" s="230" t="s">
        <v>270</v>
      </c>
      <c r="DZ360" s="230" t="s">
        <v>270</v>
      </c>
      <c r="EA360" s="230" t="s">
        <v>270</v>
      </c>
      <c r="EB360" s="230" t="s">
        <v>270</v>
      </c>
      <c r="EC360" s="230" t="s">
        <v>270</v>
      </c>
      <c r="ED360" s="230" t="s">
        <v>270</v>
      </c>
      <c r="EE360" s="230" t="s">
        <v>270</v>
      </c>
      <c r="EF360" s="230" t="s">
        <v>270</v>
      </c>
      <c r="EG360" s="230" t="s">
        <v>270</v>
      </c>
      <c r="EH360" s="230" t="s">
        <v>270</v>
      </c>
      <c r="EI360" s="230" t="s">
        <v>270</v>
      </c>
      <c r="EJ360" s="230" t="s">
        <v>270</v>
      </c>
      <c r="EK360" s="230" t="s">
        <v>270</v>
      </c>
      <c r="EL360" s="230" t="s">
        <v>270</v>
      </c>
      <c r="EM360" s="230" t="s">
        <v>270</v>
      </c>
      <c r="EN360" s="230" t="s">
        <v>270</v>
      </c>
      <c r="EO360" s="230" t="s">
        <v>270</v>
      </c>
      <c r="EP360" s="230" t="s">
        <v>270</v>
      </c>
      <c r="EQ360" s="230" t="s">
        <v>270</v>
      </c>
      <c r="ER360" s="230" t="s">
        <v>270</v>
      </c>
      <c r="ES360" s="230" t="s">
        <v>349</v>
      </c>
      <c r="ET360" s="230" t="s">
        <v>350</v>
      </c>
      <c r="EU360" s="230" t="s">
        <v>340</v>
      </c>
      <c r="EV360" s="230" t="s">
        <v>342</v>
      </c>
      <c r="EW360" s="230" t="s">
        <v>300</v>
      </c>
      <c r="EX360" s="230" t="s">
        <v>301</v>
      </c>
      <c r="EY360" s="230" t="s">
        <v>287</v>
      </c>
      <c r="EZ360" s="230" t="s">
        <v>307</v>
      </c>
      <c r="FA360" s="230" t="s">
        <v>308</v>
      </c>
      <c r="FB360" s="230" t="s">
        <v>343</v>
      </c>
      <c r="FC360" s="230" t="s">
        <v>270</v>
      </c>
      <c r="FD360" s="230" t="s">
        <v>270</v>
      </c>
      <c r="FE360" s="230" t="s">
        <v>270</v>
      </c>
      <c r="FF360" s="230" t="s">
        <v>270</v>
      </c>
      <c r="FG360" s="230" t="s">
        <v>270</v>
      </c>
      <c r="FH360" s="230" t="s">
        <v>270</v>
      </c>
      <c r="FI360" s="230" t="s">
        <v>270</v>
      </c>
      <c r="FJ360" s="230" t="s">
        <v>270</v>
      </c>
      <c r="FK360" s="230" t="s">
        <v>270</v>
      </c>
      <c r="FL360" s="230" t="s">
        <v>270</v>
      </c>
      <c r="FM360" s="230" t="s">
        <v>270</v>
      </c>
      <c r="FN360" s="230" t="s">
        <v>270</v>
      </c>
      <c r="FO360" s="230" t="s">
        <v>270</v>
      </c>
      <c r="FP360" s="230" t="s">
        <v>270</v>
      </c>
      <c r="FQ360" s="230" t="s">
        <v>270</v>
      </c>
      <c r="FR360" s="230" t="s">
        <v>270</v>
      </c>
      <c r="FS360" s="230" t="s">
        <v>270</v>
      </c>
      <c r="FT360" s="230" t="s">
        <v>270</v>
      </c>
      <c r="FU360" s="230" t="s">
        <v>270</v>
      </c>
      <c r="FV360" s="230" t="s">
        <v>270</v>
      </c>
      <c r="FW360" s="230" t="s">
        <v>270</v>
      </c>
      <c r="FX360" s="230" t="s">
        <v>270</v>
      </c>
      <c r="FY360" s="230" t="s">
        <v>270</v>
      </c>
      <c r="FZ360" s="230" t="s">
        <v>270</v>
      </c>
      <c r="GA360" s="230" t="s">
        <v>270</v>
      </c>
      <c r="GB360" s="230" t="s">
        <v>270</v>
      </c>
      <c r="GC360" s="230" t="s">
        <v>270</v>
      </c>
      <c r="GD360" s="230" t="s">
        <v>270</v>
      </c>
      <c r="GE360" s="230" t="s">
        <v>270</v>
      </c>
      <c r="GF360" s="230" t="s">
        <v>270</v>
      </c>
      <c r="GG360" s="230" t="s">
        <v>270</v>
      </c>
      <c r="GH360" s="230" t="s">
        <v>270</v>
      </c>
      <c r="GI360" s="230" t="s">
        <v>270</v>
      </c>
      <c r="GJ360" s="230" t="s">
        <v>270</v>
      </c>
      <c r="GK360" s="230" t="s">
        <v>270</v>
      </c>
      <c r="GL360" s="230" t="s">
        <v>270</v>
      </c>
      <c r="GM360" s="230" t="s">
        <v>270</v>
      </c>
      <c r="GN360" s="230" t="s">
        <v>270</v>
      </c>
      <c r="GO360" s="230" t="s">
        <v>270</v>
      </c>
      <c r="GP360" s="228"/>
      <c r="GQ360" s="229" cm="1">
        <f t="array" ref="GQ360">IF(OR(N360:ER360='Annex.1　DeclarationDesired'!$F$30),ROW(),"")</f>
        <v>360</v>
      </c>
      <c r="GR360" s="229"/>
    </row>
    <row r="361" spans="1:200" s="230" customFormat="1" ht="20.65" customHeight="1">
      <c r="A361" s="242" t="s">
        <v>1697</v>
      </c>
      <c r="B361" s="241" t="s">
        <v>1689</v>
      </c>
      <c r="C361" s="235" t="s">
        <v>1690</v>
      </c>
      <c r="D361" s="235" t="s">
        <v>1698</v>
      </c>
      <c r="E361" s="235" t="s">
        <v>780</v>
      </c>
      <c r="F361" s="235" t="s">
        <v>780</v>
      </c>
      <c r="G361" s="235" t="s">
        <v>1692</v>
      </c>
      <c r="H361" s="235" t="s">
        <v>315</v>
      </c>
      <c r="I361" s="235" t="s">
        <v>1693</v>
      </c>
      <c r="J361" s="235" t="s">
        <v>265</v>
      </c>
      <c r="K361" s="235" t="s">
        <v>1694</v>
      </c>
      <c r="L361" s="235" t="s">
        <v>268</v>
      </c>
      <c r="M361" s="230" t="s">
        <v>298</v>
      </c>
      <c r="BH361" s="230" t="s">
        <v>270</v>
      </c>
      <c r="BI361" s="230" t="s">
        <v>270</v>
      </c>
      <c r="BJ361" s="230" t="s">
        <v>270</v>
      </c>
      <c r="BK361" s="230" t="s">
        <v>270</v>
      </c>
      <c r="BL361" s="230" t="s">
        <v>270</v>
      </c>
      <c r="BM361" s="230" t="s">
        <v>270</v>
      </c>
      <c r="BN361" s="230" t="s">
        <v>270</v>
      </c>
      <c r="BO361" s="230" t="s">
        <v>270</v>
      </c>
      <c r="BP361" s="230" t="s">
        <v>270</v>
      </c>
      <c r="BQ361" s="230" t="s">
        <v>270</v>
      </c>
      <c r="BR361" s="230" t="s">
        <v>270</v>
      </c>
      <c r="BS361" s="230" t="s">
        <v>270</v>
      </c>
      <c r="BT361" s="230" t="s">
        <v>270</v>
      </c>
      <c r="BU361" s="230" t="s">
        <v>270</v>
      </c>
      <c r="BV361" s="230" t="s">
        <v>270</v>
      </c>
      <c r="BW361" s="230" t="s">
        <v>270</v>
      </c>
      <c r="BX361" s="230" t="s">
        <v>270</v>
      </c>
      <c r="BY361" s="230" t="s">
        <v>270</v>
      </c>
      <c r="BZ361" s="230" t="s">
        <v>270</v>
      </c>
      <c r="CA361" s="230" t="s">
        <v>270</v>
      </c>
      <c r="CB361" s="230" t="s">
        <v>270</v>
      </c>
      <c r="CC361" s="230" t="s">
        <v>270</v>
      </c>
      <c r="CD361" s="230" t="s">
        <v>270</v>
      </c>
      <c r="CE361" s="230" t="s">
        <v>270</v>
      </c>
      <c r="CF361" s="230" t="s">
        <v>270</v>
      </c>
      <c r="CG361" s="230" t="s">
        <v>270</v>
      </c>
      <c r="CH361" s="230" t="s">
        <v>270</v>
      </c>
      <c r="CI361" s="230" t="s">
        <v>270</v>
      </c>
      <c r="CJ361" s="230" t="s">
        <v>270</v>
      </c>
      <c r="CK361" s="230" t="s">
        <v>270</v>
      </c>
      <c r="CL361" s="230" t="s">
        <v>270</v>
      </c>
      <c r="CM361" s="230" t="s">
        <v>270</v>
      </c>
      <c r="CN361" s="230" t="s">
        <v>270</v>
      </c>
      <c r="CO361" s="230" t="s">
        <v>270</v>
      </c>
      <c r="CP361" s="230" t="s">
        <v>270</v>
      </c>
      <c r="CQ361" s="230" t="s">
        <v>270</v>
      </c>
      <c r="CR361" s="230" t="s">
        <v>270</v>
      </c>
      <c r="CS361" s="230" t="s">
        <v>270</v>
      </c>
      <c r="CT361" s="230" t="s">
        <v>270</v>
      </c>
      <c r="CU361" s="230" t="s">
        <v>270</v>
      </c>
      <c r="CV361" s="230" t="s">
        <v>270</v>
      </c>
      <c r="CW361" s="230" t="s">
        <v>270</v>
      </c>
      <c r="CX361" s="230" t="s">
        <v>270</v>
      </c>
      <c r="CY361" s="230" t="s">
        <v>270</v>
      </c>
      <c r="CZ361" s="230" t="s">
        <v>270</v>
      </c>
      <c r="DA361" s="230" t="s">
        <v>270</v>
      </c>
      <c r="DB361" s="230" t="s">
        <v>270</v>
      </c>
      <c r="DC361" s="230" t="s">
        <v>270</v>
      </c>
      <c r="DD361" s="230" t="s">
        <v>270</v>
      </c>
      <c r="DE361" s="230" t="s">
        <v>270</v>
      </c>
      <c r="DF361" s="230" t="s">
        <v>270</v>
      </c>
      <c r="DG361" s="230" t="s">
        <v>270</v>
      </c>
      <c r="DH361" s="230" t="s">
        <v>270</v>
      </c>
      <c r="DI361" s="230" t="s">
        <v>270</v>
      </c>
      <c r="DJ361" s="230" t="s">
        <v>270</v>
      </c>
      <c r="DK361" s="230" t="s">
        <v>270</v>
      </c>
      <c r="DL361" s="230" t="s">
        <v>270</v>
      </c>
      <c r="DM361" s="230" t="s">
        <v>270</v>
      </c>
      <c r="DN361" s="230" t="s">
        <v>270</v>
      </c>
      <c r="DO361" s="230" t="s">
        <v>270</v>
      </c>
      <c r="DP361" s="230" t="s">
        <v>270</v>
      </c>
      <c r="DQ361" s="230" t="s">
        <v>270</v>
      </c>
      <c r="DR361" s="230" t="s">
        <v>270</v>
      </c>
      <c r="DS361" s="230" t="s">
        <v>270</v>
      </c>
      <c r="DT361" s="230" t="s">
        <v>270</v>
      </c>
      <c r="DU361" s="230" t="s">
        <v>270</v>
      </c>
      <c r="DV361" s="230" t="s">
        <v>270</v>
      </c>
      <c r="DW361" s="230" t="s">
        <v>270</v>
      </c>
      <c r="DX361" s="230" t="s">
        <v>270</v>
      </c>
      <c r="DY361" s="230" t="s">
        <v>270</v>
      </c>
      <c r="DZ361" s="230" t="s">
        <v>270</v>
      </c>
      <c r="EA361" s="230" t="s">
        <v>270</v>
      </c>
      <c r="EB361" s="230" t="s">
        <v>270</v>
      </c>
      <c r="EC361" s="230" t="s">
        <v>270</v>
      </c>
      <c r="ED361" s="230" t="s">
        <v>270</v>
      </c>
      <c r="EE361" s="230" t="s">
        <v>270</v>
      </c>
      <c r="EF361" s="230" t="s">
        <v>270</v>
      </c>
      <c r="EG361" s="230" t="s">
        <v>270</v>
      </c>
      <c r="EH361" s="230" t="s">
        <v>270</v>
      </c>
      <c r="EI361" s="230" t="s">
        <v>270</v>
      </c>
      <c r="EJ361" s="230" t="s">
        <v>270</v>
      </c>
      <c r="EK361" s="230" t="s">
        <v>270</v>
      </c>
      <c r="EL361" s="230" t="s">
        <v>270</v>
      </c>
      <c r="EM361" s="230" t="s">
        <v>270</v>
      </c>
      <c r="EN361" s="230" t="s">
        <v>270</v>
      </c>
      <c r="EO361" s="230" t="s">
        <v>270</v>
      </c>
      <c r="EP361" s="230" t="s">
        <v>270</v>
      </c>
      <c r="EQ361" s="230" t="s">
        <v>270</v>
      </c>
      <c r="ER361" s="230" t="s">
        <v>270</v>
      </c>
      <c r="ES361" s="230" t="s">
        <v>349</v>
      </c>
      <c r="ET361" s="230" t="s">
        <v>350</v>
      </c>
      <c r="EU361" s="230" t="s">
        <v>337</v>
      </c>
      <c r="EV361" s="230" t="s">
        <v>338</v>
      </c>
      <c r="EW361" s="230" t="s">
        <v>341</v>
      </c>
      <c r="EX361" s="230" t="s">
        <v>342</v>
      </c>
      <c r="EY361" s="230" t="s">
        <v>533</v>
      </c>
      <c r="EZ361" s="230" t="s">
        <v>354</v>
      </c>
      <c r="FA361" s="230" t="s">
        <v>302</v>
      </c>
      <c r="FB361" s="230" t="s">
        <v>355</v>
      </c>
      <c r="FC361" s="230" t="s">
        <v>323</v>
      </c>
      <c r="FD361" s="230" t="s">
        <v>730</v>
      </c>
      <c r="FE361" s="230" t="s">
        <v>287</v>
      </c>
      <c r="FF361" s="230" t="s">
        <v>369</v>
      </c>
      <c r="FG361" s="230" t="s">
        <v>343</v>
      </c>
      <c r="FH361" s="230" t="s">
        <v>270</v>
      </c>
      <c r="FI361" s="230" t="s">
        <v>270</v>
      </c>
      <c r="FJ361" s="230" t="s">
        <v>270</v>
      </c>
      <c r="FK361" s="230" t="s">
        <v>270</v>
      </c>
      <c r="FL361" s="230" t="s">
        <v>270</v>
      </c>
      <c r="FM361" s="230" t="s">
        <v>270</v>
      </c>
      <c r="FN361" s="230" t="s">
        <v>270</v>
      </c>
      <c r="FO361" s="230" t="s">
        <v>270</v>
      </c>
      <c r="FP361" s="230" t="s">
        <v>270</v>
      </c>
      <c r="FQ361" s="230" t="s">
        <v>270</v>
      </c>
      <c r="FR361" s="230" t="s">
        <v>270</v>
      </c>
      <c r="FS361" s="230" t="s">
        <v>270</v>
      </c>
      <c r="FT361" s="230" t="s">
        <v>270</v>
      </c>
      <c r="FU361" s="230" t="s">
        <v>270</v>
      </c>
      <c r="FV361" s="230" t="s">
        <v>270</v>
      </c>
      <c r="FW361" s="230" t="s">
        <v>270</v>
      </c>
      <c r="FX361" s="230" t="s">
        <v>270</v>
      </c>
      <c r="FY361" s="230" t="s">
        <v>270</v>
      </c>
      <c r="FZ361" s="230" t="s">
        <v>270</v>
      </c>
      <c r="GA361" s="230" t="s">
        <v>270</v>
      </c>
      <c r="GB361" s="230" t="s">
        <v>270</v>
      </c>
      <c r="GC361" s="230" t="s">
        <v>270</v>
      </c>
      <c r="GD361" s="230" t="s">
        <v>270</v>
      </c>
      <c r="GE361" s="230" t="s">
        <v>270</v>
      </c>
      <c r="GF361" s="230" t="s">
        <v>270</v>
      </c>
      <c r="GG361" s="230" t="s">
        <v>270</v>
      </c>
      <c r="GH361" s="230" t="s">
        <v>270</v>
      </c>
      <c r="GI361" s="230" t="s">
        <v>270</v>
      </c>
      <c r="GJ361" s="230" t="s">
        <v>270</v>
      </c>
      <c r="GK361" s="230" t="s">
        <v>270</v>
      </c>
      <c r="GL361" s="230" t="s">
        <v>270</v>
      </c>
      <c r="GM361" s="230" t="s">
        <v>270</v>
      </c>
      <c r="GN361" s="230" t="s">
        <v>270</v>
      </c>
      <c r="GO361" s="230" t="s">
        <v>270</v>
      </c>
      <c r="GP361" s="228"/>
      <c r="GQ361" s="229" cm="1">
        <f t="array" ref="GQ361">IF(OR(N361:ER361='Annex.1　DeclarationDesired'!$F$30),ROW(),"")</f>
        <v>361</v>
      </c>
      <c r="GR361" s="229"/>
    </row>
    <row r="362" spans="1:200" s="230" customFormat="1" ht="20.65" customHeight="1">
      <c r="A362" s="242" t="s">
        <v>1699</v>
      </c>
      <c r="B362" s="241" t="s">
        <v>1689</v>
      </c>
      <c r="C362" s="235" t="s">
        <v>1690</v>
      </c>
      <c r="D362" s="235" t="s">
        <v>1700</v>
      </c>
      <c r="E362" s="235" t="s">
        <v>780</v>
      </c>
      <c r="F362" s="235" t="s">
        <v>780</v>
      </c>
      <c r="G362" s="235" t="s">
        <v>1692</v>
      </c>
      <c r="H362" s="235" t="s">
        <v>315</v>
      </c>
      <c r="I362" s="235" t="s">
        <v>1693</v>
      </c>
      <c r="J362" s="235" t="s">
        <v>265</v>
      </c>
      <c r="K362" s="235" t="s">
        <v>1694</v>
      </c>
      <c r="L362" s="235" t="s">
        <v>268</v>
      </c>
      <c r="M362" s="230" t="s">
        <v>298</v>
      </c>
      <c r="BH362" s="230" t="s">
        <v>270</v>
      </c>
      <c r="BI362" s="230" t="s">
        <v>270</v>
      </c>
      <c r="BJ362" s="230" t="s">
        <v>270</v>
      </c>
      <c r="BK362" s="230" t="s">
        <v>270</v>
      </c>
      <c r="BL362" s="230" t="s">
        <v>270</v>
      </c>
      <c r="BM362" s="230" t="s">
        <v>270</v>
      </c>
      <c r="BN362" s="230" t="s">
        <v>270</v>
      </c>
      <c r="BO362" s="230" t="s">
        <v>270</v>
      </c>
      <c r="BP362" s="230" t="s">
        <v>270</v>
      </c>
      <c r="BQ362" s="230" t="s">
        <v>270</v>
      </c>
      <c r="BR362" s="230" t="s">
        <v>270</v>
      </c>
      <c r="BS362" s="230" t="s">
        <v>270</v>
      </c>
      <c r="BT362" s="230" t="s">
        <v>270</v>
      </c>
      <c r="BU362" s="230" t="s">
        <v>270</v>
      </c>
      <c r="BV362" s="230" t="s">
        <v>270</v>
      </c>
      <c r="BW362" s="230" t="s">
        <v>270</v>
      </c>
      <c r="BX362" s="230" t="s">
        <v>270</v>
      </c>
      <c r="BY362" s="230" t="s">
        <v>270</v>
      </c>
      <c r="BZ362" s="230" t="s">
        <v>270</v>
      </c>
      <c r="CA362" s="230" t="s">
        <v>270</v>
      </c>
      <c r="CB362" s="230" t="s">
        <v>270</v>
      </c>
      <c r="CC362" s="230" t="s">
        <v>270</v>
      </c>
      <c r="CD362" s="230" t="s">
        <v>270</v>
      </c>
      <c r="CE362" s="230" t="s">
        <v>270</v>
      </c>
      <c r="CF362" s="230" t="s">
        <v>270</v>
      </c>
      <c r="CG362" s="230" t="s">
        <v>270</v>
      </c>
      <c r="CH362" s="230" t="s">
        <v>270</v>
      </c>
      <c r="CI362" s="230" t="s">
        <v>270</v>
      </c>
      <c r="CJ362" s="230" t="s">
        <v>270</v>
      </c>
      <c r="CK362" s="230" t="s">
        <v>270</v>
      </c>
      <c r="CL362" s="230" t="s">
        <v>270</v>
      </c>
      <c r="CM362" s="230" t="s">
        <v>270</v>
      </c>
      <c r="CN362" s="230" t="s">
        <v>270</v>
      </c>
      <c r="CO362" s="230" t="s">
        <v>270</v>
      </c>
      <c r="CP362" s="230" t="s">
        <v>270</v>
      </c>
      <c r="CQ362" s="230" t="s">
        <v>270</v>
      </c>
      <c r="CR362" s="230" t="s">
        <v>270</v>
      </c>
      <c r="CS362" s="230" t="s">
        <v>270</v>
      </c>
      <c r="CT362" s="230" t="s">
        <v>270</v>
      </c>
      <c r="CU362" s="230" t="s">
        <v>270</v>
      </c>
      <c r="CV362" s="230" t="s">
        <v>270</v>
      </c>
      <c r="CW362" s="230" t="s">
        <v>270</v>
      </c>
      <c r="CX362" s="230" t="s">
        <v>270</v>
      </c>
      <c r="CY362" s="230" t="s">
        <v>270</v>
      </c>
      <c r="CZ362" s="230" t="s">
        <v>270</v>
      </c>
      <c r="DA362" s="230" t="s">
        <v>270</v>
      </c>
      <c r="DB362" s="230" t="s">
        <v>270</v>
      </c>
      <c r="DC362" s="230" t="s">
        <v>270</v>
      </c>
      <c r="DD362" s="230" t="s">
        <v>270</v>
      </c>
      <c r="DE362" s="230" t="s">
        <v>270</v>
      </c>
      <c r="DF362" s="230" t="s">
        <v>270</v>
      </c>
      <c r="DG362" s="230" t="s">
        <v>270</v>
      </c>
      <c r="DH362" s="230" t="s">
        <v>270</v>
      </c>
      <c r="DI362" s="230" t="s">
        <v>270</v>
      </c>
      <c r="DJ362" s="230" t="s">
        <v>270</v>
      </c>
      <c r="DK362" s="230" t="s">
        <v>270</v>
      </c>
      <c r="DL362" s="230" t="s">
        <v>270</v>
      </c>
      <c r="DM362" s="230" t="s">
        <v>270</v>
      </c>
      <c r="DN362" s="230" t="s">
        <v>270</v>
      </c>
      <c r="DO362" s="230" t="s">
        <v>270</v>
      </c>
      <c r="DP362" s="230" t="s">
        <v>270</v>
      </c>
      <c r="DQ362" s="230" t="s">
        <v>270</v>
      </c>
      <c r="DR362" s="230" t="s">
        <v>270</v>
      </c>
      <c r="DS362" s="230" t="s">
        <v>270</v>
      </c>
      <c r="DT362" s="230" t="s">
        <v>270</v>
      </c>
      <c r="DU362" s="230" t="s">
        <v>270</v>
      </c>
      <c r="DV362" s="230" t="s">
        <v>270</v>
      </c>
      <c r="DW362" s="230" t="s">
        <v>270</v>
      </c>
      <c r="DX362" s="230" t="s">
        <v>270</v>
      </c>
      <c r="DY362" s="230" t="s">
        <v>270</v>
      </c>
      <c r="DZ362" s="230" t="s">
        <v>270</v>
      </c>
      <c r="EA362" s="230" t="s">
        <v>270</v>
      </c>
      <c r="EB362" s="230" t="s">
        <v>270</v>
      </c>
      <c r="EC362" s="230" t="s">
        <v>270</v>
      </c>
      <c r="ED362" s="230" t="s">
        <v>270</v>
      </c>
      <c r="EE362" s="230" t="s">
        <v>270</v>
      </c>
      <c r="EF362" s="230" t="s">
        <v>270</v>
      </c>
      <c r="EG362" s="230" t="s">
        <v>270</v>
      </c>
      <c r="EH362" s="230" t="s">
        <v>270</v>
      </c>
      <c r="EI362" s="230" t="s">
        <v>270</v>
      </c>
      <c r="EJ362" s="230" t="s">
        <v>270</v>
      </c>
      <c r="EK362" s="230" t="s">
        <v>270</v>
      </c>
      <c r="EL362" s="230" t="s">
        <v>270</v>
      </c>
      <c r="EM362" s="230" t="s">
        <v>270</v>
      </c>
      <c r="EN362" s="230" t="s">
        <v>270</v>
      </c>
      <c r="EO362" s="230" t="s">
        <v>270</v>
      </c>
      <c r="EP362" s="230" t="s">
        <v>270</v>
      </c>
      <c r="EQ362" s="230" t="s">
        <v>270</v>
      </c>
      <c r="ER362" s="230" t="s">
        <v>270</v>
      </c>
      <c r="ES362" s="230" t="s">
        <v>349</v>
      </c>
      <c r="ET362" s="230" t="s">
        <v>350</v>
      </c>
      <c r="EU362" s="230" t="s">
        <v>338</v>
      </c>
      <c r="EV362" s="230" t="s">
        <v>341</v>
      </c>
      <c r="EW362" s="230" t="s">
        <v>342</v>
      </c>
      <c r="EX362" s="230" t="s">
        <v>533</v>
      </c>
      <c r="EY362" s="230" t="s">
        <v>354</v>
      </c>
      <c r="EZ362" s="230" t="s">
        <v>302</v>
      </c>
      <c r="FA362" s="230" t="s">
        <v>323</v>
      </c>
      <c r="FB362" s="230" t="s">
        <v>381</v>
      </c>
      <c r="FC362" s="230" t="s">
        <v>730</v>
      </c>
      <c r="FD362" s="230" t="s">
        <v>270</v>
      </c>
      <c r="FE362" s="230" t="s">
        <v>270</v>
      </c>
      <c r="FF362" s="230" t="s">
        <v>270</v>
      </c>
      <c r="FG362" s="230" t="s">
        <v>270</v>
      </c>
      <c r="FH362" s="230" t="s">
        <v>270</v>
      </c>
      <c r="FI362" s="230" t="s">
        <v>270</v>
      </c>
      <c r="FJ362" s="230" t="s">
        <v>270</v>
      </c>
      <c r="FK362" s="230" t="s">
        <v>270</v>
      </c>
      <c r="FL362" s="230" t="s">
        <v>270</v>
      </c>
      <c r="FM362" s="230" t="s">
        <v>270</v>
      </c>
      <c r="FN362" s="230" t="s">
        <v>270</v>
      </c>
      <c r="FO362" s="230" t="s">
        <v>270</v>
      </c>
      <c r="FP362" s="230" t="s">
        <v>270</v>
      </c>
      <c r="FQ362" s="230" t="s">
        <v>270</v>
      </c>
      <c r="FR362" s="230" t="s">
        <v>270</v>
      </c>
      <c r="FS362" s="230" t="s">
        <v>270</v>
      </c>
      <c r="FT362" s="230" t="s">
        <v>270</v>
      </c>
      <c r="FU362" s="230" t="s">
        <v>270</v>
      </c>
      <c r="FV362" s="230" t="s">
        <v>270</v>
      </c>
      <c r="FW362" s="230" t="s">
        <v>270</v>
      </c>
      <c r="FX362" s="230" t="s">
        <v>270</v>
      </c>
      <c r="FY362" s="230" t="s">
        <v>270</v>
      </c>
      <c r="FZ362" s="230" t="s">
        <v>270</v>
      </c>
      <c r="GA362" s="230" t="s">
        <v>270</v>
      </c>
      <c r="GB362" s="230" t="s">
        <v>270</v>
      </c>
      <c r="GC362" s="230" t="s">
        <v>270</v>
      </c>
      <c r="GD362" s="230" t="s">
        <v>270</v>
      </c>
      <c r="GE362" s="230" t="s">
        <v>270</v>
      </c>
      <c r="GF362" s="230" t="s">
        <v>270</v>
      </c>
      <c r="GG362" s="230" t="s">
        <v>270</v>
      </c>
      <c r="GH362" s="230" t="s">
        <v>270</v>
      </c>
      <c r="GI362" s="230" t="s">
        <v>270</v>
      </c>
      <c r="GJ362" s="230" t="s">
        <v>270</v>
      </c>
      <c r="GK362" s="230" t="s">
        <v>270</v>
      </c>
      <c r="GL362" s="230" t="s">
        <v>270</v>
      </c>
      <c r="GM362" s="230" t="s">
        <v>270</v>
      </c>
      <c r="GN362" s="230" t="s">
        <v>270</v>
      </c>
      <c r="GO362" s="230" t="s">
        <v>270</v>
      </c>
      <c r="GP362" s="228"/>
      <c r="GQ362" s="229" cm="1">
        <f t="array" ref="GQ362">IF(OR(N362:ER362='Annex.1　DeclarationDesired'!$F$30),ROW(),"")</f>
        <v>362</v>
      </c>
      <c r="GR362" s="229"/>
    </row>
    <row r="363" spans="1:200" s="230" customFormat="1" ht="20.65" customHeight="1">
      <c r="A363" s="242" t="s">
        <v>1701</v>
      </c>
      <c r="B363" s="241" t="s">
        <v>1689</v>
      </c>
      <c r="C363" s="235" t="s">
        <v>1690</v>
      </c>
      <c r="D363" s="235" t="s">
        <v>1702</v>
      </c>
      <c r="E363" s="235" t="s">
        <v>780</v>
      </c>
      <c r="F363" s="235" t="s">
        <v>780</v>
      </c>
      <c r="G363" s="235" t="s">
        <v>1692</v>
      </c>
      <c r="H363" s="235" t="s">
        <v>315</v>
      </c>
      <c r="I363" s="235" t="s">
        <v>1693</v>
      </c>
      <c r="J363" s="235" t="s">
        <v>265</v>
      </c>
      <c r="K363" s="235" t="s">
        <v>1694</v>
      </c>
      <c r="L363" s="235" t="s">
        <v>268</v>
      </c>
      <c r="M363" s="230" t="s">
        <v>298</v>
      </c>
      <c r="BH363" s="230" t="s">
        <v>270</v>
      </c>
      <c r="BI363" s="230" t="s">
        <v>270</v>
      </c>
      <c r="BJ363" s="230" t="s">
        <v>270</v>
      </c>
      <c r="BK363" s="230" t="s">
        <v>270</v>
      </c>
      <c r="BL363" s="230" t="s">
        <v>270</v>
      </c>
      <c r="BM363" s="230" t="s">
        <v>270</v>
      </c>
      <c r="BN363" s="230" t="s">
        <v>270</v>
      </c>
      <c r="BO363" s="230" t="s">
        <v>270</v>
      </c>
      <c r="BP363" s="230" t="s">
        <v>270</v>
      </c>
      <c r="BQ363" s="230" t="s">
        <v>270</v>
      </c>
      <c r="BR363" s="230" t="s">
        <v>270</v>
      </c>
      <c r="BS363" s="230" t="s">
        <v>270</v>
      </c>
      <c r="BT363" s="230" t="s">
        <v>270</v>
      </c>
      <c r="BU363" s="230" t="s">
        <v>270</v>
      </c>
      <c r="BV363" s="230" t="s">
        <v>270</v>
      </c>
      <c r="BW363" s="230" t="s">
        <v>270</v>
      </c>
      <c r="BX363" s="230" t="s">
        <v>270</v>
      </c>
      <c r="BY363" s="230" t="s">
        <v>270</v>
      </c>
      <c r="BZ363" s="230" t="s">
        <v>270</v>
      </c>
      <c r="CA363" s="230" t="s">
        <v>270</v>
      </c>
      <c r="CB363" s="230" t="s">
        <v>270</v>
      </c>
      <c r="CC363" s="230" t="s">
        <v>270</v>
      </c>
      <c r="CD363" s="230" t="s">
        <v>270</v>
      </c>
      <c r="CE363" s="230" t="s">
        <v>270</v>
      </c>
      <c r="CF363" s="230" t="s">
        <v>270</v>
      </c>
      <c r="CG363" s="230" t="s">
        <v>270</v>
      </c>
      <c r="CH363" s="230" t="s">
        <v>270</v>
      </c>
      <c r="CI363" s="230" t="s">
        <v>270</v>
      </c>
      <c r="CJ363" s="230" t="s">
        <v>270</v>
      </c>
      <c r="CK363" s="230" t="s">
        <v>270</v>
      </c>
      <c r="CL363" s="230" t="s">
        <v>270</v>
      </c>
      <c r="CM363" s="230" t="s">
        <v>270</v>
      </c>
      <c r="CN363" s="230" t="s">
        <v>270</v>
      </c>
      <c r="CO363" s="230" t="s">
        <v>270</v>
      </c>
      <c r="CP363" s="230" t="s">
        <v>270</v>
      </c>
      <c r="CQ363" s="230" t="s">
        <v>270</v>
      </c>
      <c r="CR363" s="230" t="s">
        <v>270</v>
      </c>
      <c r="CS363" s="230" t="s">
        <v>270</v>
      </c>
      <c r="CT363" s="230" t="s">
        <v>270</v>
      </c>
      <c r="CU363" s="230" t="s">
        <v>270</v>
      </c>
      <c r="CV363" s="230" t="s">
        <v>270</v>
      </c>
      <c r="CW363" s="230" t="s">
        <v>270</v>
      </c>
      <c r="CX363" s="230" t="s">
        <v>270</v>
      </c>
      <c r="CY363" s="230" t="s">
        <v>270</v>
      </c>
      <c r="CZ363" s="230" t="s">
        <v>270</v>
      </c>
      <c r="DA363" s="230" t="s">
        <v>270</v>
      </c>
      <c r="DB363" s="230" t="s">
        <v>270</v>
      </c>
      <c r="DC363" s="230" t="s">
        <v>270</v>
      </c>
      <c r="DD363" s="230" t="s">
        <v>270</v>
      </c>
      <c r="DE363" s="230" t="s">
        <v>270</v>
      </c>
      <c r="DF363" s="230" t="s">
        <v>270</v>
      </c>
      <c r="DG363" s="230" t="s">
        <v>270</v>
      </c>
      <c r="DH363" s="230" t="s">
        <v>270</v>
      </c>
      <c r="DI363" s="230" t="s">
        <v>270</v>
      </c>
      <c r="DJ363" s="230" t="s">
        <v>270</v>
      </c>
      <c r="DK363" s="230" t="s">
        <v>270</v>
      </c>
      <c r="DL363" s="230" t="s">
        <v>270</v>
      </c>
      <c r="DM363" s="230" t="s">
        <v>270</v>
      </c>
      <c r="DN363" s="230" t="s">
        <v>270</v>
      </c>
      <c r="DO363" s="230" t="s">
        <v>270</v>
      </c>
      <c r="DP363" s="230" t="s">
        <v>270</v>
      </c>
      <c r="DQ363" s="230" t="s">
        <v>270</v>
      </c>
      <c r="DR363" s="230" t="s">
        <v>270</v>
      </c>
      <c r="DS363" s="230" t="s">
        <v>270</v>
      </c>
      <c r="DT363" s="230" t="s">
        <v>270</v>
      </c>
      <c r="DU363" s="230" t="s">
        <v>270</v>
      </c>
      <c r="DV363" s="230" t="s">
        <v>270</v>
      </c>
      <c r="DW363" s="230" t="s">
        <v>270</v>
      </c>
      <c r="DX363" s="230" t="s">
        <v>270</v>
      </c>
      <c r="DY363" s="230" t="s">
        <v>270</v>
      </c>
      <c r="DZ363" s="230" t="s">
        <v>270</v>
      </c>
      <c r="EA363" s="230" t="s">
        <v>270</v>
      </c>
      <c r="EB363" s="230" t="s">
        <v>270</v>
      </c>
      <c r="EC363" s="230" t="s">
        <v>270</v>
      </c>
      <c r="ED363" s="230" t="s">
        <v>270</v>
      </c>
      <c r="EE363" s="230" t="s">
        <v>270</v>
      </c>
      <c r="EF363" s="230" t="s">
        <v>270</v>
      </c>
      <c r="EG363" s="230" t="s">
        <v>270</v>
      </c>
      <c r="EH363" s="230" t="s">
        <v>270</v>
      </c>
      <c r="EI363" s="230" t="s">
        <v>270</v>
      </c>
      <c r="EJ363" s="230" t="s">
        <v>270</v>
      </c>
      <c r="EK363" s="230" t="s">
        <v>270</v>
      </c>
      <c r="EL363" s="230" t="s">
        <v>270</v>
      </c>
      <c r="EM363" s="230" t="s">
        <v>270</v>
      </c>
      <c r="EN363" s="230" t="s">
        <v>270</v>
      </c>
      <c r="EO363" s="230" t="s">
        <v>270</v>
      </c>
      <c r="EP363" s="230" t="s">
        <v>270</v>
      </c>
      <c r="EQ363" s="230" t="s">
        <v>270</v>
      </c>
      <c r="ER363" s="230" t="s">
        <v>270</v>
      </c>
      <c r="ES363" s="230" t="s">
        <v>349</v>
      </c>
      <c r="ET363" s="230" t="s">
        <v>350</v>
      </c>
      <c r="EU363" s="230" t="s">
        <v>338</v>
      </c>
      <c r="EV363" s="230" t="s">
        <v>340</v>
      </c>
      <c r="EW363" s="230" t="s">
        <v>341</v>
      </c>
      <c r="EX363" s="230" t="s">
        <v>351</v>
      </c>
      <c r="EY363" s="230" t="s">
        <v>270</v>
      </c>
      <c r="EZ363" s="230" t="s">
        <v>270</v>
      </c>
      <c r="FA363" s="230" t="s">
        <v>270</v>
      </c>
      <c r="FB363" s="230" t="s">
        <v>270</v>
      </c>
      <c r="FC363" s="230" t="s">
        <v>270</v>
      </c>
      <c r="FD363" s="230" t="s">
        <v>270</v>
      </c>
      <c r="FE363" s="230" t="s">
        <v>270</v>
      </c>
      <c r="FF363" s="230" t="s">
        <v>270</v>
      </c>
      <c r="FG363" s="230" t="s">
        <v>270</v>
      </c>
      <c r="FH363" s="230" t="s">
        <v>270</v>
      </c>
      <c r="FI363" s="230" t="s">
        <v>270</v>
      </c>
      <c r="FJ363" s="230" t="s">
        <v>270</v>
      </c>
      <c r="FK363" s="230" t="s">
        <v>270</v>
      </c>
      <c r="FL363" s="230" t="s">
        <v>270</v>
      </c>
      <c r="FM363" s="230" t="s">
        <v>270</v>
      </c>
      <c r="FN363" s="230" t="s">
        <v>270</v>
      </c>
      <c r="FO363" s="230" t="s">
        <v>270</v>
      </c>
      <c r="FP363" s="230" t="s">
        <v>270</v>
      </c>
      <c r="FQ363" s="230" t="s">
        <v>270</v>
      </c>
      <c r="FR363" s="230" t="s">
        <v>270</v>
      </c>
      <c r="FS363" s="230" t="s">
        <v>270</v>
      </c>
      <c r="FT363" s="230" t="s">
        <v>270</v>
      </c>
      <c r="FU363" s="230" t="s">
        <v>270</v>
      </c>
      <c r="FV363" s="230" t="s">
        <v>270</v>
      </c>
      <c r="FW363" s="230" t="s">
        <v>270</v>
      </c>
      <c r="FX363" s="230" t="s">
        <v>270</v>
      </c>
      <c r="FY363" s="230" t="s">
        <v>270</v>
      </c>
      <c r="FZ363" s="230" t="s">
        <v>270</v>
      </c>
      <c r="GA363" s="230" t="s">
        <v>270</v>
      </c>
      <c r="GB363" s="230" t="s">
        <v>270</v>
      </c>
      <c r="GC363" s="230" t="s">
        <v>270</v>
      </c>
      <c r="GD363" s="230" t="s">
        <v>270</v>
      </c>
      <c r="GE363" s="230" t="s">
        <v>270</v>
      </c>
      <c r="GF363" s="230" t="s">
        <v>270</v>
      </c>
      <c r="GG363" s="230" t="s">
        <v>270</v>
      </c>
      <c r="GH363" s="230" t="s">
        <v>270</v>
      </c>
      <c r="GI363" s="230" t="s">
        <v>270</v>
      </c>
      <c r="GJ363" s="230" t="s">
        <v>270</v>
      </c>
      <c r="GK363" s="230" t="s">
        <v>270</v>
      </c>
      <c r="GL363" s="230" t="s">
        <v>270</v>
      </c>
      <c r="GM363" s="230" t="s">
        <v>270</v>
      </c>
      <c r="GN363" s="230" t="s">
        <v>270</v>
      </c>
      <c r="GO363" s="230" t="s">
        <v>270</v>
      </c>
      <c r="GP363" s="228"/>
      <c r="GQ363" s="229" cm="1">
        <f t="array" ref="GQ363">IF(OR(N363:ER363='Annex.1　DeclarationDesired'!$F$30),ROW(),"")</f>
        <v>363</v>
      </c>
      <c r="GR363" s="229"/>
    </row>
    <row r="364" spans="1:200" s="230" customFormat="1" ht="20.65" customHeight="1">
      <c r="A364" s="242" t="s">
        <v>1703</v>
      </c>
      <c r="B364" s="241" t="s">
        <v>1689</v>
      </c>
      <c r="C364" s="235" t="s">
        <v>1690</v>
      </c>
      <c r="D364" s="235" t="s">
        <v>1704</v>
      </c>
      <c r="E364" s="235" t="s">
        <v>780</v>
      </c>
      <c r="F364" s="235" t="s">
        <v>780</v>
      </c>
      <c r="G364" s="235" t="s">
        <v>1692</v>
      </c>
      <c r="H364" s="235" t="s">
        <v>315</v>
      </c>
      <c r="I364" s="235" t="s">
        <v>1693</v>
      </c>
      <c r="J364" s="235" t="s">
        <v>265</v>
      </c>
      <c r="K364" s="235" t="s">
        <v>1694</v>
      </c>
      <c r="L364" s="235" t="s">
        <v>268</v>
      </c>
      <c r="M364" s="230" t="s">
        <v>298</v>
      </c>
      <c r="BH364" s="230" t="s">
        <v>270</v>
      </c>
      <c r="BI364" s="230" t="s">
        <v>270</v>
      </c>
      <c r="BJ364" s="230" t="s">
        <v>270</v>
      </c>
      <c r="BK364" s="230" t="s">
        <v>270</v>
      </c>
      <c r="BL364" s="230" t="s">
        <v>270</v>
      </c>
      <c r="BM364" s="230" t="s">
        <v>270</v>
      </c>
      <c r="BN364" s="230" t="s">
        <v>270</v>
      </c>
      <c r="BO364" s="230" t="s">
        <v>270</v>
      </c>
      <c r="BP364" s="230" t="s">
        <v>270</v>
      </c>
      <c r="BQ364" s="230" t="s">
        <v>270</v>
      </c>
      <c r="BR364" s="230" t="s">
        <v>270</v>
      </c>
      <c r="BS364" s="230" t="s">
        <v>270</v>
      </c>
      <c r="BT364" s="230" t="s">
        <v>270</v>
      </c>
      <c r="BU364" s="230" t="s">
        <v>270</v>
      </c>
      <c r="BV364" s="230" t="s">
        <v>270</v>
      </c>
      <c r="BW364" s="230" t="s">
        <v>270</v>
      </c>
      <c r="BX364" s="230" t="s">
        <v>270</v>
      </c>
      <c r="BY364" s="230" t="s">
        <v>270</v>
      </c>
      <c r="BZ364" s="230" t="s">
        <v>270</v>
      </c>
      <c r="CA364" s="230" t="s">
        <v>270</v>
      </c>
      <c r="CB364" s="230" t="s">
        <v>270</v>
      </c>
      <c r="CC364" s="230" t="s">
        <v>270</v>
      </c>
      <c r="CD364" s="230" t="s">
        <v>270</v>
      </c>
      <c r="CE364" s="230" t="s">
        <v>270</v>
      </c>
      <c r="CF364" s="230" t="s">
        <v>270</v>
      </c>
      <c r="CG364" s="230" t="s">
        <v>270</v>
      </c>
      <c r="CH364" s="230" t="s">
        <v>270</v>
      </c>
      <c r="CI364" s="230" t="s">
        <v>270</v>
      </c>
      <c r="CJ364" s="230" t="s">
        <v>270</v>
      </c>
      <c r="CK364" s="230" t="s">
        <v>270</v>
      </c>
      <c r="CL364" s="230" t="s">
        <v>270</v>
      </c>
      <c r="CM364" s="230" t="s">
        <v>270</v>
      </c>
      <c r="CN364" s="230" t="s">
        <v>270</v>
      </c>
      <c r="CO364" s="230" t="s">
        <v>270</v>
      </c>
      <c r="CP364" s="230" t="s">
        <v>270</v>
      </c>
      <c r="CQ364" s="230" t="s">
        <v>270</v>
      </c>
      <c r="CR364" s="230" t="s">
        <v>270</v>
      </c>
      <c r="CS364" s="230" t="s">
        <v>270</v>
      </c>
      <c r="CT364" s="230" t="s">
        <v>270</v>
      </c>
      <c r="CU364" s="230" t="s">
        <v>270</v>
      </c>
      <c r="CV364" s="230" t="s">
        <v>270</v>
      </c>
      <c r="CW364" s="230" t="s">
        <v>270</v>
      </c>
      <c r="CX364" s="230" t="s">
        <v>270</v>
      </c>
      <c r="CY364" s="230" t="s">
        <v>270</v>
      </c>
      <c r="CZ364" s="230" t="s">
        <v>270</v>
      </c>
      <c r="DA364" s="230" t="s">
        <v>270</v>
      </c>
      <c r="DB364" s="230" t="s">
        <v>270</v>
      </c>
      <c r="DC364" s="230" t="s">
        <v>270</v>
      </c>
      <c r="DD364" s="230" t="s">
        <v>270</v>
      </c>
      <c r="DE364" s="230" t="s">
        <v>270</v>
      </c>
      <c r="DF364" s="230" t="s">
        <v>270</v>
      </c>
      <c r="DG364" s="230" t="s">
        <v>270</v>
      </c>
      <c r="DH364" s="230" t="s">
        <v>270</v>
      </c>
      <c r="DI364" s="230" t="s">
        <v>270</v>
      </c>
      <c r="DJ364" s="230" t="s">
        <v>270</v>
      </c>
      <c r="DK364" s="230" t="s">
        <v>270</v>
      </c>
      <c r="DL364" s="230" t="s">
        <v>270</v>
      </c>
      <c r="DM364" s="230" t="s">
        <v>270</v>
      </c>
      <c r="DN364" s="230" t="s">
        <v>270</v>
      </c>
      <c r="DO364" s="230" t="s">
        <v>270</v>
      </c>
      <c r="DP364" s="230" t="s">
        <v>270</v>
      </c>
      <c r="DQ364" s="230" t="s">
        <v>270</v>
      </c>
      <c r="DR364" s="230" t="s">
        <v>270</v>
      </c>
      <c r="DS364" s="230" t="s">
        <v>270</v>
      </c>
      <c r="DT364" s="230" t="s">
        <v>270</v>
      </c>
      <c r="DU364" s="230" t="s">
        <v>270</v>
      </c>
      <c r="DV364" s="230" t="s">
        <v>270</v>
      </c>
      <c r="DW364" s="230" t="s">
        <v>270</v>
      </c>
      <c r="DX364" s="230" t="s">
        <v>270</v>
      </c>
      <c r="DY364" s="230" t="s">
        <v>270</v>
      </c>
      <c r="DZ364" s="230" t="s">
        <v>270</v>
      </c>
      <c r="EA364" s="230" t="s">
        <v>270</v>
      </c>
      <c r="EB364" s="230" t="s">
        <v>270</v>
      </c>
      <c r="EC364" s="230" t="s">
        <v>270</v>
      </c>
      <c r="ED364" s="230" t="s">
        <v>270</v>
      </c>
      <c r="EE364" s="230" t="s">
        <v>270</v>
      </c>
      <c r="EF364" s="230" t="s">
        <v>270</v>
      </c>
      <c r="EG364" s="230" t="s">
        <v>270</v>
      </c>
      <c r="EH364" s="230" t="s">
        <v>270</v>
      </c>
      <c r="EI364" s="230" t="s">
        <v>270</v>
      </c>
      <c r="EJ364" s="230" t="s">
        <v>270</v>
      </c>
      <c r="EK364" s="230" t="s">
        <v>270</v>
      </c>
      <c r="EL364" s="230" t="s">
        <v>270</v>
      </c>
      <c r="EM364" s="230" t="s">
        <v>270</v>
      </c>
      <c r="EN364" s="230" t="s">
        <v>270</v>
      </c>
      <c r="EO364" s="230" t="s">
        <v>270</v>
      </c>
      <c r="EP364" s="230" t="s">
        <v>270</v>
      </c>
      <c r="EQ364" s="230" t="s">
        <v>270</v>
      </c>
      <c r="ER364" s="230" t="s">
        <v>270</v>
      </c>
      <c r="ES364" s="230" t="s">
        <v>349</v>
      </c>
      <c r="ET364" s="230" t="s">
        <v>350</v>
      </c>
      <c r="EU364" s="230" t="s">
        <v>337</v>
      </c>
      <c r="EV364" s="230" t="s">
        <v>338</v>
      </c>
      <c r="EW364" s="230" t="s">
        <v>340</v>
      </c>
      <c r="EX364" s="230" t="s">
        <v>341</v>
      </c>
      <c r="EY364" s="230" t="s">
        <v>342</v>
      </c>
      <c r="EZ364" s="230" t="s">
        <v>351</v>
      </c>
      <c r="FA364" s="230" t="s">
        <v>533</v>
      </c>
      <c r="FB364" s="230" t="s">
        <v>354</v>
      </c>
      <c r="FC364" s="230" t="s">
        <v>355</v>
      </c>
      <c r="FD364" s="230" t="s">
        <v>381</v>
      </c>
      <c r="FE364" s="230" t="s">
        <v>730</v>
      </c>
      <c r="FF364" s="230" t="s">
        <v>287</v>
      </c>
      <c r="FG364" s="230" t="s">
        <v>369</v>
      </c>
      <c r="FH364" s="230" t="s">
        <v>270</v>
      </c>
      <c r="FI364" s="230" t="s">
        <v>270</v>
      </c>
      <c r="FJ364" s="230" t="s">
        <v>270</v>
      </c>
      <c r="FK364" s="230" t="s">
        <v>270</v>
      </c>
      <c r="FL364" s="230" t="s">
        <v>270</v>
      </c>
      <c r="FM364" s="230" t="s">
        <v>270</v>
      </c>
      <c r="FN364" s="230" t="s">
        <v>270</v>
      </c>
      <c r="FO364" s="230" t="s">
        <v>270</v>
      </c>
      <c r="FP364" s="230" t="s">
        <v>270</v>
      </c>
      <c r="FQ364" s="230" t="s">
        <v>270</v>
      </c>
      <c r="FR364" s="230" t="s">
        <v>270</v>
      </c>
      <c r="FS364" s="230" t="s">
        <v>270</v>
      </c>
      <c r="FT364" s="230" t="s">
        <v>270</v>
      </c>
      <c r="FU364" s="230" t="s">
        <v>270</v>
      </c>
      <c r="FV364" s="230" t="s">
        <v>270</v>
      </c>
      <c r="FW364" s="230" t="s">
        <v>270</v>
      </c>
      <c r="FX364" s="230" t="s">
        <v>270</v>
      </c>
      <c r="FY364" s="230" t="s">
        <v>270</v>
      </c>
      <c r="FZ364" s="230" t="s">
        <v>270</v>
      </c>
      <c r="GA364" s="230" t="s">
        <v>270</v>
      </c>
      <c r="GB364" s="230" t="s">
        <v>270</v>
      </c>
      <c r="GC364" s="230" t="s">
        <v>270</v>
      </c>
      <c r="GD364" s="230" t="s">
        <v>270</v>
      </c>
      <c r="GE364" s="230" t="s">
        <v>270</v>
      </c>
      <c r="GF364" s="230" t="s">
        <v>270</v>
      </c>
      <c r="GG364" s="230" t="s">
        <v>270</v>
      </c>
      <c r="GH364" s="230" t="s">
        <v>270</v>
      </c>
      <c r="GI364" s="230" t="s">
        <v>270</v>
      </c>
      <c r="GJ364" s="230" t="s">
        <v>270</v>
      </c>
      <c r="GK364" s="230" t="s">
        <v>270</v>
      </c>
      <c r="GL364" s="230" t="s">
        <v>270</v>
      </c>
      <c r="GM364" s="230" t="s">
        <v>270</v>
      </c>
      <c r="GN364" s="230" t="s">
        <v>270</v>
      </c>
      <c r="GO364" s="230" t="s">
        <v>270</v>
      </c>
      <c r="GP364" s="228"/>
      <c r="GQ364" s="229" cm="1">
        <f t="array" ref="GQ364">IF(OR(N364:ER364='Annex.1　DeclarationDesired'!$F$30),ROW(),"")</f>
        <v>364</v>
      </c>
      <c r="GR364" s="229"/>
    </row>
    <row r="365" spans="1:200" s="230" customFormat="1" ht="20.65" customHeight="1">
      <c r="A365" s="242" t="s">
        <v>1705</v>
      </c>
      <c r="B365" s="241" t="s">
        <v>1689</v>
      </c>
      <c r="C365" s="235" t="s">
        <v>1706</v>
      </c>
      <c r="D365" s="235" t="s">
        <v>1707</v>
      </c>
      <c r="E365" s="235" t="s">
        <v>780</v>
      </c>
      <c r="F365" s="235" t="s">
        <v>780</v>
      </c>
      <c r="G365" s="235" t="s">
        <v>1708</v>
      </c>
      <c r="H365" s="235" t="s">
        <v>315</v>
      </c>
      <c r="I365" s="235" t="s">
        <v>1709</v>
      </c>
      <c r="J365" s="235" t="s">
        <v>267</v>
      </c>
      <c r="K365" s="235" t="s">
        <v>780</v>
      </c>
      <c r="L365" s="235" t="s">
        <v>268</v>
      </c>
      <c r="M365" s="230" t="s">
        <v>298</v>
      </c>
      <c r="BH365" s="230" t="s">
        <v>270</v>
      </c>
      <c r="BI365" s="230" t="s">
        <v>270</v>
      </c>
      <c r="BJ365" s="230" t="s">
        <v>270</v>
      </c>
      <c r="BK365" s="230" t="s">
        <v>270</v>
      </c>
      <c r="BL365" s="230" t="s">
        <v>270</v>
      </c>
      <c r="BM365" s="230" t="s">
        <v>270</v>
      </c>
      <c r="BN365" s="230" t="s">
        <v>270</v>
      </c>
      <c r="BO365" s="230" t="s">
        <v>270</v>
      </c>
      <c r="BP365" s="230" t="s">
        <v>270</v>
      </c>
      <c r="BQ365" s="230" t="s">
        <v>270</v>
      </c>
      <c r="BR365" s="230" t="s">
        <v>270</v>
      </c>
      <c r="BS365" s="230" t="s">
        <v>270</v>
      </c>
      <c r="BT365" s="230" t="s">
        <v>270</v>
      </c>
      <c r="BU365" s="230" t="s">
        <v>270</v>
      </c>
      <c r="BV365" s="230" t="s">
        <v>270</v>
      </c>
      <c r="BW365" s="230" t="s">
        <v>270</v>
      </c>
      <c r="BX365" s="230" t="s">
        <v>270</v>
      </c>
      <c r="BY365" s="230" t="s">
        <v>270</v>
      </c>
      <c r="BZ365" s="230" t="s">
        <v>270</v>
      </c>
      <c r="CA365" s="230" t="s">
        <v>270</v>
      </c>
      <c r="CB365" s="230" t="s">
        <v>270</v>
      </c>
      <c r="CC365" s="230" t="s">
        <v>270</v>
      </c>
      <c r="CD365" s="230" t="s">
        <v>270</v>
      </c>
      <c r="CE365" s="230" t="s">
        <v>270</v>
      </c>
      <c r="CF365" s="230" t="s">
        <v>270</v>
      </c>
      <c r="CG365" s="230" t="s">
        <v>270</v>
      </c>
      <c r="CH365" s="230" t="s">
        <v>270</v>
      </c>
      <c r="CI365" s="230" t="s">
        <v>270</v>
      </c>
      <c r="CJ365" s="230" t="s">
        <v>270</v>
      </c>
      <c r="CK365" s="230" t="s">
        <v>270</v>
      </c>
      <c r="CL365" s="230" t="s">
        <v>270</v>
      </c>
      <c r="CM365" s="230" t="s">
        <v>270</v>
      </c>
      <c r="CN365" s="230" t="s">
        <v>270</v>
      </c>
      <c r="CO365" s="230" t="s">
        <v>270</v>
      </c>
      <c r="CP365" s="230" t="s">
        <v>270</v>
      </c>
      <c r="CQ365" s="230" t="s">
        <v>270</v>
      </c>
      <c r="CR365" s="230" t="s">
        <v>270</v>
      </c>
      <c r="CS365" s="230" t="s">
        <v>270</v>
      </c>
      <c r="CT365" s="230" t="s">
        <v>270</v>
      </c>
      <c r="CU365" s="230" t="s">
        <v>270</v>
      </c>
      <c r="CV365" s="230" t="s">
        <v>270</v>
      </c>
      <c r="CW365" s="230" t="s">
        <v>270</v>
      </c>
      <c r="CX365" s="230" t="s">
        <v>270</v>
      </c>
      <c r="CY365" s="230" t="s">
        <v>270</v>
      </c>
      <c r="CZ365" s="230" t="s">
        <v>270</v>
      </c>
      <c r="DA365" s="230" t="s">
        <v>270</v>
      </c>
      <c r="DB365" s="230" t="s">
        <v>270</v>
      </c>
      <c r="DC365" s="230" t="s">
        <v>270</v>
      </c>
      <c r="DD365" s="230" t="s">
        <v>270</v>
      </c>
      <c r="DE365" s="230" t="s">
        <v>270</v>
      </c>
      <c r="DF365" s="230" t="s">
        <v>270</v>
      </c>
      <c r="DG365" s="230" t="s">
        <v>270</v>
      </c>
      <c r="DH365" s="230" t="s">
        <v>270</v>
      </c>
      <c r="DI365" s="230" t="s">
        <v>270</v>
      </c>
      <c r="DJ365" s="230" t="s">
        <v>270</v>
      </c>
      <c r="DK365" s="230" t="s">
        <v>270</v>
      </c>
      <c r="DL365" s="230" t="s">
        <v>270</v>
      </c>
      <c r="DM365" s="230" t="s">
        <v>270</v>
      </c>
      <c r="DN365" s="230" t="s">
        <v>270</v>
      </c>
      <c r="DO365" s="230" t="s">
        <v>270</v>
      </c>
      <c r="DP365" s="230" t="s">
        <v>270</v>
      </c>
      <c r="DQ365" s="230" t="s">
        <v>270</v>
      </c>
      <c r="DR365" s="230" t="s">
        <v>270</v>
      </c>
      <c r="DS365" s="230" t="s">
        <v>270</v>
      </c>
      <c r="DT365" s="230" t="s">
        <v>270</v>
      </c>
      <c r="DU365" s="230" t="s">
        <v>270</v>
      </c>
      <c r="DV365" s="230" t="s">
        <v>270</v>
      </c>
      <c r="DW365" s="230" t="s">
        <v>270</v>
      </c>
      <c r="DX365" s="230" t="s">
        <v>270</v>
      </c>
      <c r="DY365" s="230" t="s">
        <v>270</v>
      </c>
      <c r="DZ365" s="230" t="s">
        <v>270</v>
      </c>
      <c r="EA365" s="230" t="s">
        <v>270</v>
      </c>
      <c r="EB365" s="230" t="s">
        <v>270</v>
      </c>
      <c r="EC365" s="230" t="s">
        <v>270</v>
      </c>
      <c r="ED365" s="230" t="s">
        <v>270</v>
      </c>
      <c r="EE365" s="230" t="s">
        <v>270</v>
      </c>
      <c r="EF365" s="230" t="s">
        <v>270</v>
      </c>
      <c r="EG365" s="230" t="s">
        <v>270</v>
      </c>
      <c r="EH365" s="230" t="s">
        <v>270</v>
      </c>
      <c r="EI365" s="230" t="s">
        <v>270</v>
      </c>
      <c r="EJ365" s="230" t="s">
        <v>270</v>
      </c>
      <c r="EK365" s="230" t="s">
        <v>270</v>
      </c>
      <c r="EL365" s="230" t="s">
        <v>270</v>
      </c>
      <c r="EM365" s="230" t="s">
        <v>270</v>
      </c>
      <c r="EN365" s="230" t="s">
        <v>270</v>
      </c>
      <c r="EO365" s="230" t="s">
        <v>270</v>
      </c>
      <c r="EP365" s="230" t="s">
        <v>270</v>
      </c>
      <c r="EQ365" s="230" t="s">
        <v>270</v>
      </c>
      <c r="ER365" s="230" t="s">
        <v>270</v>
      </c>
      <c r="ES365" s="230" t="s">
        <v>350</v>
      </c>
      <c r="ET365" s="230" t="s">
        <v>341</v>
      </c>
      <c r="EU365" s="230" t="s">
        <v>355</v>
      </c>
      <c r="EV365" s="230" t="s">
        <v>287</v>
      </c>
      <c r="EW365" s="230" t="s">
        <v>1710</v>
      </c>
      <c r="EX365" s="230" t="s">
        <v>270</v>
      </c>
      <c r="EY365" s="230" t="s">
        <v>270</v>
      </c>
      <c r="EZ365" s="230" t="s">
        <v>270</v>
      </c>
      <c r="FA365" s="230" t="s">
        <v>270</v>
      </c>
      <c r="FB365" s="230" t="s">
        <v>270</v>
      </c>
      <c r="FC365" s="230" t="s">
        <v>270</v>
      </c>
      <c r="FD365" s="230" t="s">
        <v>270</v>
      </c>
      <c r="FE365" s="230" t="s">
        <v>270</v>
      </c>
      <c r="FF365" s="230" t="s">
        <v>270</v>
      </c>
      <c r="FG365" s="230" t="s">
        <v>270</v>
      </c>
      <c r="FH365" s="230" t="s">
        <v>270</v>
      </c>
      <c r="FI365" s="230" t="s">
        <v>270</v>
      </c>
      <c r="FJ365" s="230" t="s">
        <v>270</v>
      </c>
      <c r="FK365" s="230" t="s">
        <v>270</v>
      </c>
      <c r="FL365" s="230" t="s">
        <v>270</v>
      </c>
      <c r="FM365" s="230" t="s">
        <v>270</v>
      </c>
      <c r="FN365" s="230" t="s">
        <v>270</v>
      </c>
      <c r="FO365" s="230" t="s">
        <v>270</v>
      </c>
      <c r="FP365" s="230" t="s">
        <v>270</v>
      </c>
      <c r="FQ365" s="230" t="s">
        <v>270</v>
      </c>
      <c r="FR365" s="230" t="s">
        <v>270</v>
      </c>
      <c r="FS365" s="230" t="s">
        <v>270</v>
      </c>
      <c r="FT365" s="230" t="s">
        <v>270</v>
      </c>
      <c r="FU365" s="230" t="s">
        <v>270</v>
      </c>
      <c r="FV365" s="230" t="s">
        <v>270</v>
      </c>
      <c r="FW365" s="230" t="s">
        <v>270</v>
      </c>
      <c r="FX365" s="230" t="s">
        <v>270</v>
      </c>
      <c r="FY365" s="230" t="s">
        <v>270</v>
      </c>
      <c r="FZ365" s="230" t="s">
        <v>270</v>
      </c>
      <c r="GA365" s="230" t="s">
        <v>270</v>
      </c>
      <c r="GB365" s="230" t="s">
        <v>270</v>
      </c>
      <c r="GC365" s="230" t="s">
        <v>270</v>
      </c>
      <c r="GD365" s="230" t="s">
        <v>270</v>
      </c>
      <c r="GE365" s="230" t="s">
        <v>270</v>
      </c>
      <c r="GF365" s="230" t="s">
        <v>270</v>
      </c>
      <c r="GG365" s="230" t="s">
        <v>270</v>
      </c>
      <c r="GH365" s="230" t="s">
        <v>270</v>
      </c>
      <c r="GI365" s="230" t="s">
        <v>270</v>
      </c>
      <c r="GJ365" s="230" t="s">
        <v>270</v>
      </c>
      <c r="GK365" s="230" t="s">
        <v>270</v>
      </c>
      <c r="GL365" s="230" t="s">
        <v>270</v>
      </c>
      <c r="GM365" s="230" t="s">
        <v>270</v>
      </c>
      <c r="GN365" s="230" t="s">
        <v>270</v>
      </c>
      <c r="GO365" s="230" t="s">
        <v>270</v>
      </c>
      <c r="GP365" s="228"/>
      <c r="GQ365" s="229" cm="1">
        <f t="array" ref="GQ365">IF(OR(N365:ER365='Annex.1　DeclarationDesired'!$F$30),ROW(),"")</f>
        <v>365</v>
      </c>
      <c r="GR365" s="229"/>
    </row>
    <row r="366" spans="1:200" s="230" customFormat="1" ht="20.65" customHeight="1">
      <c r="A366" s="242" t="s">
        <v>1711</v>
      </c>
      <c r="B366" s="241" t="s">
        <v>1689</v>
      </c>
      <c r="C366" s="235" t="s">
        <v>1706</v>
      </c>
      <c r="D366" s="235" t="s">
        <v>1712</v>
      </c>
      <c r="E366" s="235" t="s">
        <v>780</v>
      </c>
      <c r="F366" s="235" t="s">
        <v>780</v>
      </c>
      <c r="G366" s="235" t="s">
        <v>1708</v>
      </c>
      <c r="H366" s="235" t="s">
        <v>315</v>
      </c>
      <c r="I366" s="235" t="s">
        <v>1709</v>
      </c>
      <c r="J366" s="235" t="s">
        <v>267</v>
      </c>
      <c r="K366" s="235" t="s">
        <v>780</v>
      </c>
      <c r="L366" s="235" t="s">
        <v>268</v>
      </c>
      <c r="M366" s="230" t="s">
        <v>298</v>
      </c>
      <c r="BH366" s="230" t="s">
        <v>270</v>
      </c>
      <c r="BI366" s="230" t="s">
        <v>270</v>
      </c>
      <c r="BJ366" s="230" t="s">
        <v>270</v>
      </c>
      <c r="BK366" s="230" t="s">
        <v>270</v>
      </c>
      <c r="BL366" s="230" t="s">
        <v>270</v>
      </c>
      <c r="BM366" s="230" t="s">
        <v>270</v>
      </c>
      <c r="BN366" s="230" t="s">
        <v>270</v>
      </c>
      <c r="BO366" s="230" t="s">
        <v>270</v>
      </c>
      <c r="BP366" s="230" t="s">
        <v>270</v>
      </c>
      <c r="BQ366" s="230" t="s">
        <v>270</v>
      </c>
      <c r="BR366" s="230" t="s">
        <v>270</v>
      </c>
      <c r="BS366" s="230" t="s">
        <v>270</v>
      </c>
      <c r="BT366" s="230" t="s">
        <v>270</v>
      </c>
      <c r="BU366" s="230" t="s">
        <v>270</v>
      </c>
      <c r="BV366" s="230" t="s">
        <v>270</v>
      </c>
      <c r="BW366" s="230" t="s">
        <v>270</v>
      </c>
      <c r="BX366" s="230" t="s">
        <v>270</v>
      </c>
      <c r="BY366" s="230" t="s">
        <v>270</v>
      </c>
      <c r="BZ366" s="230" t="s">
        <v>270</v>
      </c>
      <c r="CA366" s="230" t="s">
        <v>270</v>
      </c>
      <c r="CB366" s="230" t="s">
        <v>270</v>
      </c>
      <c r="CC366" s="230" t="s">
        <v>270</v>
      </c>
      <c r="CD366" s="230" t="s">
        <v>270</v>
      </c>
      <c r="CE366" s="230" t="s">
        <v>270</v>
      </c>
      <c r="CF366" s="230" t="s">
        <v>270</v>
      </c>
      <c r="CG366" s="230" t="s">
        <v>270</v>
      </c>
      <c r="CH366" s="230" t="s">
        <v>270</v>
      </c>
      <c r="CI366" s="230" t="s">
        <v>270</v>
      </c>
      <c r="CJ366" s="230" t="s">
        <v>270</v>
      </c>
      <c r="CK366" s="230" t="s">
        <v>270</v>
      </c>
      <c r="CL366" s="230" t="s">
        <v>270</v>
      </c>
      <c r="CM366" s="230" t="s">
        <v>270</v>
      </c>
      <c r="CN366" s="230" t="s">
        <v>270</v>
      </c>
      <c r="CO366" s="230" t="s">
        <v>270</v>
      </c>
      <c r="CP366" s="230" t="s">
        <v>270</v>
      </c>
      <c r="CQ366" s="230" t="s">
        <v>270</v>
      </c>
      <c r="CR366" s="230" t="s">
        <v>270</v>
      </c>
      <c r="CS366" s="230" t="s">
        <v>270</v>
      </c>
      <c r="CT366" s="230" t="s">
        <v>270</v>
      </c>
      <c r="CU366" s="230" t="s">
        <v>270</v>
      </c>
      <c r="CV366" s="230" t="s">
        <v>270</v>
      </c>
      <c r="CW366" s="230" t="s">
        <v>270</v>
      </c>
      <c r="CX366" s="230" t="s">
        <v>270</v>
      </c>
      <c r="CY366" s="230" t="s">
        <v>270</v>
      </c>
      <c r="CZ366" s="230" t="s">
        <v>270</v>
      </c>
      <c r="DA366" s="230" t="s">
        <v>270</v>
      </c>
      <c r="DB366" s="230" t="s">
        <v>270</v>
      </c>
      <c r="DC366" s="230" t="s">
        <v>270</v>
      </c>
      <c r="DD366" s="230" t="s">
        <v>270</v>
      </c>
      <c r="DE366" s="230" t="s">
        <v>270</v>
      </c>
      <c r="DF366" s="230" t="s">
        <v>270</v>
      </c>
      <c r="DG366" s="230" t="s">
        <v>270</v>
      </c>
      <c r="DH366" s="230" t="s">
        <v>270</v>
      </c>
      <c r="DI366" s="230" t="s">
        <v>270</v>
      </c>
      <c r="DJ366" s="230" t="s">
        <v>270</v>
      </c>
      <c r="DK366" s="230" t="s">
        <v>270</v>
      </c>
      <c r="DL366" s="230" t="s">
        <v>270</v>
      </c>
      <c r="DM366" s="230" t="s">
        <v>270</v>
      </c>
      <c r="DN366" s="230" t="s">
        <v>270</v>
      </c>
      <c r="DO366" s="230" t="s">
        <v>270</v>
      </c>
      <c r="DP366" s="230" t="s">
        <v>270</v>
      </c>
      <c r="DQ366" s="230" t="s">
        <v>270</v>
      </c>
      <c r="DR366" s="230" t="s">
        <v>270</v>
      </c>
      <c r="DS366" s="230" t="s">
        <v>270</v>
      </c>
      <c r="DT366" s="230" t="s">
        <v>270</v>
      </c>
      <c r="DU366" s="230" t="s">
        <v>270</v>
      </c>
      <c r="DV366" s="230" t="s">
        <v>270</v>
      </c>
      <c r="DW366" s="230" t="s">
        <v>270</v>
      </c>
      <c r="DX366" s="230" t="s">
        <v>270</v>
      </c>
      <c r="DY366" s="230" t="s">
        <v>270</v>
      </c>
      <c r="DZ366" s="230" t="s">
        <v>270</v>
      </c>
      <c r="EA366" s="230" t="s">
        <v>270</v>
      </c>
      <c r="EB366" s="230" t="s">
        <v>270</v>
      </c>
      <c r="EC366" s="230" t="s">
        <v>270</v>
      </c>
      <c r="ED366" s="230" t="s">
        <v>270</v>
      </c>
      <c r="EE366" s="230" t="s">
        <v>270</v>
      </c>
      <c r="EF366" s="230" t="s">
        <v>270</v>
      </c>
      <c r="EG366" s="230" t="s">
        <v>270</v>
      </c>
      <c r="EH366" s="230" t="s">
        <v>270</v>
      </c>
      <c r="EI366" s="230" t="s">
        <v>270</v>
      </c>
      <c r="EJ366" s="230" t="s">
        <v>270</v>
      </c>
      <c r="EK366" s="230" t="s">
        <v>270</v>
      </c>
      <c r="EL366" s="230" t="s">
        <v>270</v>
      </c>
      <c r="EM366" s="230" t="s">
        <v>270</v>
      </c>
      <c r="EN366" s="230" t="s">
        <v>270</v>
      </c>
      <c r="EO366" s="230" t="s">
        <v>270</v>
      </c>
      <c r="EP366" s="230" t="s">
        <v>270</v>
      </c>
      <c r="EQ366" s="230" t="s">
        <v>270</v>
      </c>
      <c r="ER366" s="230" t="s">
        <v>270</v>
      </c>
      <c r="ES366" s="230" t="s">
        <v>350</v>
      </c>
      <c r="ET366" s="230" t="s">
        <v>341</v>
      </c>
      <c r="EU366" s="230" t="s">
        <v>355</v>
      </c>
      <c r="EV366" s="230" t="s">
        <v>287</v>
      </c>
      <c r="EW366" s="230" t="s">
        <v>1713</v>
      </c>
      <c r="EX366" s="230" t="s">
        <v>270</v>
      </c>
      <c r="EY366" s="230" t="s">
        <v>270</v>
      </c>
      <c r="EZ366" s="230" t="s">
        <v>270</v>
      </c>
      <c r="FA366" s="230" t="s">
        <v>270</v>
      </c>
      <c r="FB366" s="230" t="s">
        <v>270</v>
      </c>
      <c r="FC366" s="230" t="s">
        <v>270</v>
      </c>
      <c r="FD366" s="230" t="s">
        <v>270</v>
      </c>
      <c r="FE366" s="230" t="s">
        <v>270</v>
      </c>
      <c r="FF366" s="230" t="s">
        <v>270</v>
      </c>
      <c r="FG366" s="230" t="s">
        <v>270</v>
      </c>
      <c r="FH366" s="230" t="s">
        <v>270</v>
      </c>
      <c r="FI366" s="230" t="s">
        <v>270</v>
      </c>
      <c r="FJ366" s="230" t="s">
        <v>270</v>
      </c>
      <c r="FK366" s="230" t="s">
        <v>270</v>
      </c>
      <c r="FL366" s="230" t="s">
        <v>270</v>
      </c>
      <c r="FM366" s="230" t="s">
        <v>270</v>
      </c>
      <c r="FN366" s="230" t="s">
        <v>270</v>
      </c>
      <c r="FO366" s="230" t="s">
        <v>270</v>
      </c>
      <c r="FP366" s="230" t="s">
        <v>270</v>
      </c>
      <c r="FQ366" s="230" t="s">
        <v>270</v>
      </c>
      <c r="FR366" s="230" t="s">
        <v>270</v>
      </c>
      <c r="FS366" s="230" t="s">
        <v>270</v>
      </c>
      <c r="FT366" s="230" t="s">
        <v>270</v>
      </c>
      <c r="FU366" s="230" t="s">
        <v>270</v>
      </c>
      <c r="FV366" s="230" t="s">
        <v>270</v>
      </c>
      <c r="FW366" s="230" t="s">
        <v>270</v>
      </c>
      <c r="FX366" s="230" t="s">
        <v>270</v>
      </c>
      <c r="FY366" s="230" t="s">
        <v>270</v>
      </c>
      <c r="FZ366" s="230" t="s">
        <v>270</v>
      </c>
      <c r="GA366" s="230" t="s">
        <v>270</v>
      </c>
      <c r="GB366" s="230" t="s">
        <v>270</v>
      </c>
      <c r="GC366" s="230" t="s">
        <v>270</v>
      </c>
      <c r="GD366" s="230" t="s">
        <v>270</v>
      </c>
      <c r="GE366" s="230" t="s">
        <v>270</v>
      </c>
      <c r="GF366" s="230" t="s">
        <v>270</v>
      </c>
      <c r="GG366" s="230" t="s">
        <v>270</v>
      </c>
      <c r="GH366" s="230" t="s">
        <v>270</v>
      </c>
      <c r="GI366" s="230" t="s">
        <v>270</v>
      </c>
      <c r="GJ366" s="230" t="s">
        <v>270</v>
      </c>
      <c r="GK366" s="230" t="s">
        <v>270</v>
      </c>
      <c r="GL366" s="230" t="s">
        <v>270</v>
      </c>
      <c r="GM366" s="230" t="s">
        <v>270</v>
      </c>
      <c r="GN366" s="230" t="s">
        <v>270</v>
      </c>
      <c r="GO366" s="230" t="s">
        <v>270</v>
      </c>
      <c r="GP366" s="228"/>
      <c r="GQ366" s="229" cm="1">
        <f t="array" ref="GQ366">IF(OR(N366:ER366='Annex.1　DeclarationDesired'!$F$30),ROW(),"")</f>
        <v>366</v>
      </c>
      <c r="GR366" s="229"/>
    </row>
    <row r="367" spans="1:200" s="230" customFormat="1" ht="20.65" customHeight="1">
      <c r="A367" s="242" t="s">
        <v>1714</v>
      </c>
      <c r="B367" s="241" t="s">
        <v>1689</v>
      </c>
      <c r="C367" s="235" t="s">
        <v>1706</v>
      </c>
      <c r="D367" s="235" t="s">
        <v>1715</v>
      </c>
      <c r="E367" s="235" t="s">
        <v>780</v>
      </c>
      <c r="F367" s="235" t="s">
        <v>780</v>
      </c>
      <c r="G367" s="235" t="s">
        <v>1708</v>
      </c>
      <c r="H367" s="235" t="s">
        <v>315</v>
      </c>
      <c r="I367" s="235" t="s">
        <v>1709</v>
      </c>
      <c r="J367" s="235" t="s">
        <v>267</v>
      </c>
      <c r="K367" s="235" t="s">
        <v>780</v>
      </c>
      <c r="L367" s="235" t="s">
        <v>268</v>
      </c>
      <c r="M367" s="230" t="s">
        <v>298</v>
      </c>
      <c r="BH367" s="230" t="s">
        <v>270</v>
      </c>
      <c r="BI367" s="230" t="s">
        <v>270</v>
      </c>
      <c r="BJ367" s="230" t="s">
        <v>270</v>
      </c>
      <c r="BK367" s="230" t="s">
        <v>270</v>
      </c>
      <c r="BL367" s="230" t="s">
        <v>270</v>
      </c>
      <c r="BM367" s="230" t="s">
        <v>270</v>
      </c>
      <c r="BN367" s="230" t="s">
        <v>270</v>
      </c>
      <c r="BO367" s="230" t="s">
        <v>270</v>
      </c>
      <c r="BP367" s="230" t="s">
        <v>270</v>
      </c>
      <c r="BQ367" s="230" t="s">
        <v>270</v>
      </c>
      <c r="BR367" s="230" t="s">
        <v>270</v>
      </c>
      <c r="BS367" s="230" t="s">
        <v>270</v>
      </c>
      <c r="BT367" s="230" t="s">
        <v>270</v>
      </c>
      <c r="BU367" s="230" t="s">
        <v>270</v>
      </c>
      <c r="BV367" s="230" t="s">
        <v>270</v>
      </c>
      <c r="BW367" s="230" t="s">
        <v>270</v>
      </c>
      <c r="BX367" s="230" t="s">
        <v>270</v>
      </c>
      <c r="BY367" s="230" t="s">
        <v>270</v>
      </c>
      <c r="BZ367" s="230" t="s">
        <v>270</v>
      </c>
      <c r="CA367" s="230" t="s">
        <v>270</v>
      </c>
      <c r="CB367" s="230" t="s">
        <v>270</v>
      </c>
      <c r="CC367" s="230" t="s">
        <v>270</v>
      </c>
      <c r="CD367" s="230" t="s">
        <v>270</v>
      </c>
      <c r="CE367" s="230" t="s">
        <v>270</v>
      </c>
      <c r="CF367" s="230" t="s">
        <v>270</v>
      </c>
      <c r="CG367" s="230" t="s">
        <v>270</v>
      </c>
      <c r="CH367" s="230" t="s">
        <v>270</v>
      </c>
      <c r="CI367" s="230" t="s">
        <v>270</v>
      </c>
      <c r="CJ367" s="230" t="s">
        <v>270</v>
      </c>
      <c r="CK367" s="230" t="s">
        <v>270</v>
      </c>
      <c r="CL367" s="230" t="s">
        <v>270</v>
      </c>
      <c r="CM367" s="230" t="s">
        <v>270</v>
      </c>
      <c r="CN367" s="230" t="s">
        <v>270</v>
      </c>
      <c r="CO367" s="230" t="s">
        <v>270</v>
      </c>
      <c r="CP367" s="230" t="s">
        <v>270</v>
      </c>
      <c r="CQ367" s="230" t="s">
        <v>270</v>
      </c>
      <c r="CR367" s="230" t="s">
        <v>270</v>
      </c>
      <c r="CS367" s="230" t="s">
        <v>270</v>
      </c>
      <c r="CT367" s="230" t="s">
        <v>270</v>
      </c>
      <c r="CU367" s="230" t="s">
        <v>270</v>
      </c>
      <c r="CV367" s="230" t="s">
        <v>270</v>
      </c>
      <c r="CW367" s="230" t="s">
        <v>270</v>
      </c>
      <c r="CX367" s="230" t="s">
        <v>270</v>
      </c>
      <c r="CY367" s="230" t="s">
        <v>270</v>
      </c>
      <c r="CZ367" s="230" t="s">
        <v>270</v>
      </c>
      <c r="DA367" s="230" t="s">
        <v>270</v>
      </c>
      <c r="DB367" s="230" t="s">
        <v>270</v>
      </c>
      <c r="DC367" s="230" t="s">
        <v>270</v>
      </c>
      <c r="DD367" s="230" t="s">
        <v>270</v>
      </c>
      <c r="DE367" s="230" t="s">
        <v>270</v>
      </c>
      <c r="DF367" s="230" t="s">
        <v>270</v>
      </c>
      <c r="DG367" s="230" t="s">
        <v>270</v>
      </c>
      <c r="DH367" s="230" t="s">
        <v>270</v>
      </c>
      <c r="DI367" s="230" t="s">
        <v>270</v>
      </c>
      <c r="DJ367" s="230" t="s">
        <v>270</v>
      </c>
      <c r="DK367" s="230" t="s">
        <v>270</v>
      </c>
      <c r="DL367" s="230" t="s">
        <v>270</v>
      </c>
      <c r="DM367" s="230" t="s">
        <v>270</v>
      </c>
      <c r="DN367" s="230" t="s">
        <v>270</v>
      </c>
      <c r="DO367" s="230" t="s">
        <v>270</v>
      </c>
      <c r="DP367" s="230" t="s">
        <v>270</v>
      </c>
      <c r="DQ367" s="230" t="s">
        <v>270</v>
      </c>
      <c r="DR367" s="230" t="s">
        <v>270</v>
      </c>
      <c r="DS367" s="230" t="s">
        <v>270</v>
      </c>
      <c r="DT367" s="230" t="s">
        <v>270</v>
      </c>
      <c r="DU367" s="230" t="s">
        <v>270</v>
      </c>
      <c r="DV367" s="230" t="s">
        <v>270</v>
      </c>
      <c r="DW367" s="230" t="s">
        <v>270</v>
      </c>
      <c r="DX367" s="230" t="s">
        <v>270</v>
      </c>
      <c r="DY367" s="230" t="s">
        <v>270</v>
      </c>
      <c r="DZ367" s="230" t="s">
        <v>270</v>
      </c>
      <c r="EA367" s="230" t="s">
        <v>270</v>
      </c>
      <c r="EB367" s="230" t="s">
        <v>270</v>
      </c>
      <c r="EC367" s="230" t="s">
        <v>270</v>
      </c>
      <c r="ED367" s="230" t="s">
        <v>270</v>
      </c>
      <c r="EE367" s="230" t="s">
        <v>270</v>
      </c>
      <c r="EF367" s="230" t="s">
        <v>270</v>
      </c>
      <c r="EG367" s="230" t="s">
        <v>270</v>
      </c>
      <c r="EH367" s="230" t="s">
        <v>270</v>
      </c>
      <c r="EI367" s="230" t="s">
        <v>270</v>
      </c>
      <c r="EJ367" s="230" t="s">
        <v>270</v>
      </c>
      <c r="EK367" s="230" t="s">
        <v>270</v>
      </c>
      <c r="EL367" s="230" t="s">
        <v>270</v>
      </c>
      <c r="EM367" s="230" t="s">
        <v>270</v>
      </c>
      <c r="EN367" s="230" t="s">
        <v>270</v>
      </c>
      <c r="EO367" s="230" t="s">
        <v>270</v>
      </c>
      <c r="EP367" s="230" t="s">
        <v>270</v>
      </c>
      <c r="EQ367" s="230" t="s">
        <v>270</v>
      </c>
      <c r="ER367" s="230" t="s">
        <v>270</v>
      </c>
      <c r="ES367" s="230" t="s">
        <v>350</v>
      </c>
      <c r="ET367" s="230" t="s">
        <v>341</v>
      </c>
      <c r="EU367" s="230" t="s">
        <v>355</v>
      </c>
      <c r="EV367" s="230" t="s">
        <v>287</v>
      </c>
      <c r="EW367" s="230" t="s">
        <v>1716</v>
      </c>
      <c r="EX367" s="230" t="s">
        <v>270</v>
      </c>
      <c r="EY367" s="230" t="s">
        <v>270</v>
      </c>
      <c r="EZ367" s="230" t="s">
        <v>270</v>
      </c>
      <c r="FA367" s="230" t="s">
        <v>270</v>
      </c>
      <c r="FB367" s="230" t="s">
        <v>270</v>
      </c>
      <c r="FC367" s="230" t="s">
        <v>270</v>
      </c>
      <c r="FD367" s="230" t="s">
        <v>270</v>
      </c>
      <c r="FE367" s="230" t="s">
        <v>270</v>
      </c>
      <c r="FF367" s="230" t="s">
        <v>270</v>
      </c>
      <c r="FG367" s="230" t="s">
        <v>270</v>
      </c>
      <c r="FH367" s="230" t="s">
        <v>270</v>
      </c>
      <c r="FI367" s="230" t="s">
        <v>270</v>
      </c>
      <c r="FJ367" s="230" t="s">
        <v>270</v>
      </c>
      <c r="FK367" s="230" t="s">
        <v>270</v>
      </c>
      <c r="FL367" s="230" t="s">
        <v>270</v>
      </c>
      <c r="FM367" s="230" t="s">
        <v>270</v>
      </c>
      <c r="FN367" s="230" t="s">
        <v>270</v>
      </c>
      <c r="FO367" s="230" t="s">
        <v>270</v>
      </c>
      <c r="FP367" s="230" t="s">
        <v>270</v>
      </c>
      <c r="FQ367" s="230" t="s">
        <v>270</v>
      </c>
      <c r="FR367" s="230" t="s">
        <v>270</v>
      </c>
      <c r="FS367" s="230" t="s">
        <v>270</v>
      </c>
      <c r="FT367" s="230" t="s">
        <v>270</v>
      </c>
      <c r="FU367" s="230" t="s">
        <v>270</v>
      </c>
      <c r="FV367" s="230" t="s">
        <v>270</v>
      </c>
      <c r="FW367" s="230" t="s">
        <v>270</v>
      </c>
      <c r="FX367" s="230" t="s">
        <v>270</v>
      </c>
      <c r="FY367" s="230" t="s">
        <v>270</v>
      </c>
      <c r="FZ367" s="230" t="s">
        <v>270</v>
      </c>
      <c r="GA367" s="230" t="s">
        <v>270</v>
      </c>
      <c r="GB367" s="230" t="s">
        <v>270</v>
      </c>
      <c r="GC367" s="230" t="s">
        <v>270</v>
      </c>
      <c r="GD367" s="230" t="s">
        <v>270</v>
      </c>
      <c r="GE367" s="230" t="s">
        <v>270</v>
      </c>
      <c r="GF367" s="230" t="s">
        <v>270</v>
      </c>
      <c r="GG367" s="230" t="s">
        <v>270</v>
      </c>
      <c r="GH367" s="230" t="s">
        <v>270</v>
      </c>
      <c r="GI367" s="230" t="s">
        <v>270</v>
      </c>
      <c r="GJ367" s="230" t="s">
        <v>270</v>
      </c>
      <c r="GK367" s="230" t="s">
        <v>270</v>
      </c>
      <c r="GL367" s="230" t="s">
        <v>270</v>
      </c>
      <c r="GM367" s="230" t="s">
        <v>270</v>
      </c>
      <c r="GN367" s="230" t="s">
        <v>270</v>
      </c>
      <c r="GO367" s="230" t="s">
        <v>270</v>
      </c>
      <c r="GP367" s="228"/>
      <c r="GQ367" s="229" cm="1">
        <f t="array" ref="GQ367">IF(OR(N367:ER367='Annex.1　DeclarationDesired'!$F$30),ROW(),"")</f>
        <v>367</v>
      </c>
      <c r="GR367" s="229"/>
    </row>
    <row r="368" spans="1:200" s="230" customFormat="1" ht="20.65" customHeight="1">
      <c r="A368" s="242" t="s">
        <v>1717</v>
      </c>
      <c r="B368" s="241" t="s">
        <v>1689</v>
      </c>
      <c r="C368" s="235" t="s">
        <v>1706</v>
      </c>
      <c r="D368" s="235" t="s">
        <v>1718</v>
      </c>
      <c r="E368" s="235" t="s">
        <v>780</v>
      </c>
      <c r="F368" s="235" t="s">
        <v>780</v>
      </c>
      <c r="G368" s="235" t="s">
        <v>1708</v>
      </c>
      <c r="H368" s="235" t="s">
        <v>315</v>
      </c>
      <c r="I368" s="235" t="s">
        <v>1709</v>
      </c>
      <c r="J368" s="235" t="s">
        <v>267</v>
      </c>
      <c r="K368" s="235" t="s">
        <v>780</v>
      </c>
      <c r="L368" s="235" t="s">
        <v>268</v>
      </c>
      <c r="M368" s="230" t="s">
        <v>298</v>
      </c>
      <c r="BH368" s="230" t="s">
        <v>270</v>
      </c>
      <c r="BI368" s="230" t="s">
        <v>270</v>
      </c>
      <c r="BJ368" s="230" t="s">
        <v>270</v>
      </c>
      <c r="BK368" s="230" t="s">
        <v>270</v>
      </c>
      <c r="BL368" s="230" t="s">
        <v>270</v>
      </c>
      <c r="BM368" s="230" t="s">
        <v>270</v>
      </c>
      <c r="BN368" s="230" t="s">
        <v>270</v>
      </c>
      <c r="BO368" s="230" t="s">
        <v>270</v>
      </c>
      <c r="BP368" s="230" t="s">
        <v>270</v>
      </c>
      <c r="BQ368" s="230" t="s">
        <v>270</v>
      </c>
      <c r="BR368" s="230" t="s">
        <v>270</v>
      </c>
      <c r="BS368" s="230" t="s">
        <v>270</v>
      </c>
      <c r="BT368" s="230" t="s">
        <v>270</v>
      </c>
      <c r="BU368" s="230" t="s">
        <v>270</v>
      </c>
      <c r="BV368" s="230" t="s">
        <v>270</v>
      </c>
      <c r="BW368" s="230" t="s">
        <v>270</v>
      </c>
      <c r="BX368" s="230" t="s">
        <v>270</v>
      </c>
      <c r="BY368" s="230" t="s">
        <v>270</v>
      </c>
      <c r="BZ368" s="230" t="s">
        <v>270</v>
      </c>
      <c r="CA368" s="230" t="s">
        <v>270</v>
      </c>
      <c r="CB368" s="230" t="s">
        <v>270</v>
      </c>
      <c r="CC368" s="230" t="s">
        <v>270</v>
      </c>
      <c r="CD368" s="230" t="s">
        <v>270</v>
      </c>
      <c r="CE368" s="230" t="s">
        <v>270</v>
      </c>
      <c r="CF368" s="230" t="s">
        <v>270</v>
      </c>
      <c r="CG368" s="230" t="s">
        <v>270</v>
      </c>
      <c r="CH368" s="230" t="s">
        <v>270</v>
      </c>
      <c r="CI368" s="230" t="s">
        <v>270</v>
      </c>
      <c r="CJ368" s="230" t="s">
        <v>270</v>
      </c>
      <c r="CK368" s="230" t="s">
        <v>270</v>
      </c>
      <c r="CL368" s="230" t="s">
        <v>270</v>
      </c>
      <c r="CM368" s="230" t="s">
        <v>270</v>
      </c>
      <c r="CN368" s="230" t="s">
        <v>270</v>
      </c>
      <c r="CO368" s="230" t="s">
        <v>270</v>
      </c>
      <c r="CP368" s="230" t="s">
        <v>270</v>
      </c>
      <c r="CQ368" s="230" t="s">
        <v>270</v>
      </c>
      <c r="CR368" s="230" t="s">
        <v>270</v>
      </c>
      <c r="CS368" s="230" t="s">
        <v>270</v>
      </c>
      <c r="CT368" s="230" t="s">
        <v>270</v>
      </c>
      <c r="CU368" s="230" t="s">
        <v>270</v>
      </c>
      <c r="CV368" s="230" t="s">
        <v>270</v>
      </c>
      <c r="CW368" s="230" t="s">
        <v>270</v>
      </c>
      <c r="CX368" s="230" t="s">
        <v>270</v>
      </c>
      <c r="CY368" s="230" t="s">
        <v>270</v>
      </c>
      <c r="CZ368" s="230" t="s">
        <v>270</v>
      </c>
      <c r="DA368" s="230" t="s">
        <v>270</v>
      </c>
      <c r="DB368" s="230" t="s">
        <v>270</v>
      </c>
      <c r="DC368" s="230" t="s">
        <v>270</v>
      </c>
      <c r="DD368" s="230" t="s">
        <v>270</v>
      </c>
      <c r="DE368" s="230" t="s">
        <v>270</v>
      </c>
      <c r="DF368" s="230" t="s">
        <v>270</v>
      </c>
      <c r="DG368" s="230" t="s">
        <v>270</v>
      </c>
      <c r="DH368" s="230" t="s">
        <v>270</v>
      </c>
      <c r="DI368" s="230" t="s">
        <v>270</v>
      </c>
      <c r="DJ368" s="230" t="s">
        <v>270</v>
      </c>
      <c r="DK368" s="230" t="s">
        <v>270</v>
      </c>
      <c r="DL368" s="230" t="s">
        <v>270</v>
      </c>
      <c r="DM368" s="230" t="s">
        <v>270</v>
      </c>
      <c r="DN368" s="230" t="s">
        <v>270</v>
      </c>
      <c r="DO368" s="230" t="s">
        <v>270</v>
      </c>
      <c r="DP368" s="230" t="s">
        <v>270</v>
      </c>
      <c r="DQ368" s="230" t="s">
        <v>270</v>
      </c>
      <c r="DR368" s="230" t="s">
        <v>270</v>
      </c>
      <c r="DS368" s="230" t="s">
        <v>270</v>
      </c>
      <c r="DT368" s="230" t="s">
        <v>270</v>
      </c>
      <c r="DU368" s="230" t="s">
        <v>270</v>
      </c>
      <c r="DV368" s="230" t="s">
        <v>270</v>
      </c>
      <c r="DW368" s="230" t="s">
        <v>270</v>
      </c>
      <c r="DX368" s="230" t="s">
        <v>270</v>
      </c>
      <c r="DY368" s="230" t="s">
        <v>270</v>
      </c>
      <c r="DZ368" s="230" t="s">
        <v>270</v>
      </c>
      <c r="EA368" s="230" t="s">
        <v>270</v>
      </c>
      <c r="EB368" s="230" t="s">
        <v>270</v>
      </c>
      <c r="EC368" s="230" t="s">
        <v>270</v>
      </c>
      <c r="ED368" s="230" t="s">
        <v>270</v>
      </c>
      <c r="EE368" s="230" t="s">
        <v>270</v>
      </c>
      <c r="EF368" s="230" t="s">
        <v>270</v>
      </c>
      <c r="EG368" s="230" t="s">
        <v>270</v>
      </c>
      <c r="EH368" s="230" t="s">
        <v>270</v>
      </c>
      <c r="EI368" s="230" t="s">
        <v>270</v>
      </c>
      <c r="EJ368" s="230" t="s">
        <v>270</v>
      </c>
      <c r="EK368" s="230" t="s">
        <v>270</v>
      </c>
      <c r="EL368" s="230" t="s">
        <v>270</v>
      </c>
      <c r="EM368" s="230" t="s">
        <v>270</v>
      </c>
      <c r="EN368" s="230" t="s">
        <v>270</v>
      </c>
      <c r="EO368" s="230" t="s">
        <v>270</v>
      </c>
      <c r="EP368" s="230" t="s">
        <v>270</v>
      </c>
      <c r="EQ368" s="230" t="s">
        <v>270</v>
      </c>
      <c r="ER368" s="230" t="s">
        <v>270</v>
      </c>
      <c r="ES368" s="230" t="s">
        <v>350</v>
      </c>
      <c r="ET368" s="230" t="s">
        <v>341</v>
      </c>
      <c r="EU368" s="230" t="s">
        <v>355</v>
      </c>
      <c r="EV368" s="230" t="s">
        <v>287</v>
      </c>
      <c r="EW368" s="230" t="s">
        <v>308</v>
      </c>
      <c r="EX368" s="230" t="s">
        <v>270</v>
      </c>
      <c r="EY368" s="230" t="s">
        <v>270</v>
      </c>
      <c r="EZ368" s="230" t="s">
        <v>270</v>
      </c>
      <c r="FA368" s="230" t="s">
        <v>270</v>
      </c>
      <c r="FB368" s="230" t="s">
        <v>270</v>
      </c>
      <c r="FC368" s="230" t="s">
        <v>270</v>
      </c>
      <c r="FD368" s="230" t="s">
        <v>270</v>
      </c>
      <c r="FE368" s="230" t="s">
        <v>270</v>
      </c>
      <c r="FF368" s="230" t="s">
        <v>270</v>
      </c>
      <c r="FG368" s="230" t="s">
        <v>270</v>
      </c>
      <c r="FH368" s="230" t="s">
        <v>270</v>
      </c>
      <c r="FI368" s="230" t="s">
        <v>270</v>
      </c>
      <c r="FJ368" s="230" t="s">
        <v>270</v>
      </c>
      <c r="FK368" s="230" t="s">
        <v>270</v>
      </c>
      <c r="FL368" s="230" t="s">
        <v>270</v>
      </c>
      <c r="FM368" s="230" t="s">
        <v>270</v>
      </c>
      <c r="FN368" s="230" t="s">
        <v>270</v>
      </c>
      <c r="FO368" s="230" t="s">
        <v>270</v>
      </c>
      <c r="FP368" s="230" t="s">
        <v>270</v>
      </c>
      <c r="FQ368" s="230" t="s">
        <v>270</v>
      </c>
      <c r="FR368" s="230" t="s">
        <v>270</v>
      </c>
      <c r="FS368" s="230" t="s">
        <v>270</v>
      </c>
      <c r="FT368" s="230" t="s">
        <v>270</v>
      </c>
      <c r="FU368" s="230" t="s">
        <v>270</v>
      </c>
      <c r="FV368" s="230" t="s">
        <v>270</v>
      </c>
      <c r="FW368" s="230" t="s">
        <v>270</v>
      </c>
      <c r="FX368" s="230" t="s">
        <v>270</v>
      </c>
      <c r="FY368" s="230" t="s">
        <v>270</v>
      </c>
      <c r="FZ368" s="230" t="s">
        <v>270</v>
      </c>
      <c r="GA368" s="230" t="s">
        <v>270</v>
      </c>
      <c r="GB368" s="230" t="s">
        <v>270</v>
      </c>
      <c r="GC368" s="230" t="s">
        <v>270</v>
      </c>
      <c r="GD368" s="230" t="s">
        <v>270</v>
      </c>
      <c r="GE368" s="230" t="s">
        <v>270</v>
      </c>
      <c r="GF368" s="230" t="s">
        <v>270</v>
      </c>
      <c r="GG368" s="230" t="s">
        <v>270</v>
      </c>
      <c r="GH368" s="230" t="s">
        <v>270</v>
      </c>
      <c r="GI368" s="230" t="s">
        <v>270</v>
      </c>
      <c r="GJ368" s="230" t="s">
        <v>270</v>
      </c>
      <c r="GK368" s="230" t="s">
        <v>270</v>
      </c>
      <c r="GL368" s="230" t="s">
        <v>270</v>
      </c>
      <c r="GM368" s="230" t="s">
        <v>270</v>
      </c>
      <c r="GN368" s="230" t="s">
        <v>270</v>
      </c>
      <c r="GO368" s="230" t="s">
        <v>270</v>
      </c>
      <c r="GP368" s="228"/>
      <c r="GQ368" s="229" cm="1">
        <f t="array" ref="GQ368">IF(OR(N368:ER368='Annex.1　DeclarationDesired'!$F$30),ROW(),"")</f>
        <v>368</v>
      </c>
      <c r="GR368" s="229"/>
    </row>
    <row r="369" spans="1:200" s="230" customFormat="1" ht="20.65" customHeight="1">
      <c r="A369" s="242" t="s">
        <v>1719</v>
      </c>
      <c r="B369" s="241" t="s">
        <v>1720</v>
      </c>
      <c r="C369" s="235" t="s">
        <v>1721</v>
      </c>
      <c r="D369" s="235"/>
      <c r="E369" s="235"/>
      <c r="F369" s="235"/>
      <c r="G369" s="235" t="s">
        <v>1722</v>
      </c>
      <c r="H369" s="235" t="s">
        <v>265</v>
      </c>
      <c r="I369" s="235" t="s">
        <v>1723</v>
      </c>
      <c r="J369" s="235" t="s">
        <v>265</v>
      </c>
      <c r="K369" s="235" t="s">
        <v>1723</v>
      </c>
      <c r="L369" s="235" t="s">
        <v>268</v>
      </c>
      <c r="M369" s="230" t="s">
        <v>298</v>
      </c>
      <c r="N369" s="230">
        <v>60010</v>
      </c>
      <c r="O369" s="230">
        <v>60020</v>
      </c>
      <c r="P369" s="230">
        <v>60030</v>
      </c>
      <c r="Q369" s="230">
        <v>60040</v>
      </c>
      <c r="R369" s="230">
        <v>60050</v>
      </c>
      <c r="S369" s="230">
        <v>60060</v>
      </c>
      <c r="T369" s="230">
        <v>60070</v>
      </c>
      <c r="U369" s="230">
        <v>60080</v>
      </c>
      <c r="V369" s="230">
        <v>60090</v>
      </c>
      <c r="W369" s="230">
        <v>60100</v>
      </c>
      <c r="X369" s="230">
        <v>61010</v>
      </c>
      <c r="Y369" s="230">
        <v>61020</v>
      </c>
      <c r="Z369" s="230">
        <v>61030</v>
      </c>
      <c r="AA369" s="230">
        <v>61040</v>
      </c>
      <c r="AB369" s="230">
        <v>61050</v>
      </c>
      <c r="AC369" s="230">
        <v>61060</v>
      </c>
      <c r="AD369" s="230" t="s">
        <v>638</v>
      </c>
      <c r="AE369" s="230" t="s">
        <v>702</v>
      </c>
      <c r="AF369" s="230">
        <v>62010</v>
      </c>
      <c r="AG369" s="230">
        <v>62020</v>
      </c>
      <c r="AH369" s="230">
        <v>62030</v>
      </c>
      <c r="AI369" s="230">
        <v>62040</v>
      </c>
      <c r="AJ369" s="230" t="s">
        <v>722</v>
      </c>
      <c r="BH369" s="230" t="s">
        <v>270</v>
      </c>
      <c r="BI369" s="230" t="s">
        <v>270</v>
      </c>
      <c r="BJ369" s="230" t="s">
        <v>270</v>
      </c>
      <c r="BK369" s="230" t="s">
        <v>270</v>
      </c>
      <c r="BL369" s="230" t="s">
        <v>270</v>
      </c>
      <c r="BM369" s="230" t="s">
        <v>270</v>
      </c>
      <c r="BN369" s="230" t="s">
        <v>270</v>
      </c>
      <c r="BO369" s="230" t="s">
        <v>270</v>
      </c>
      <c r="BP369" s="230" t="s">
        <v>270</v>
      </c>
      <c r="BQ369" s="230" t="s">
        <v>270</v>
      </c>
      <c r="BR369" s="230" t="s">
        <v>270</v>
      </c>
      <c r="BS369" s="230" t="s">
        <v>270</v>
      </c>
      <c r="BT369" s="230" t="s">
        <v>270</v>
      </c>
      <c r="BU369" s="230" t="s">
        <v>270</v>
      </c>
      <c r="BV369" s="230" t="s">
        <v>270</v>
      </c>
      <c r="BW369" s="230" t="s">
        <v>270</v>
      </c>
      <c r="BX369" s="230" t="s">
        <v>270</v>
      </c>
      <c r="BY369" s="230" t="s">
        <v>270</v>
      </c>
      <c r="BZ369" s="230" t="s">
        <v>270</v>
      </c>
      <c r="CA369" s="230" t="s">
        <v>270</v>
      </c>
      <c r="CB369" s="230" t="s">
        <v>270</v>
      </c>
      <c r="CC369" s="230" t="s">
        <v>270</v>
      </c>
      <c r="CD369" s="230" t="s">
        <v>270</v>
      </c>
      <c r="CE369" s="230" t="s">
        <v>270</v>
      </c>
      <c r="CF369" s="230" t="s">
        <v>270</v>
      </c>
      <c r="CG369" s="230" t="s">
        <v>270</v>
      </c>
      <c r="CH369" s="230" t="s">
        <v>270</v>
      </c>
      <c r="CI369" s="230" t="s">
        <v>270</v>
      </c>
      <c r="CJ369" s="230" t="s">
        <v>270</v>
      </c>
      <c r="CK369" s="230" t="s">
        <v>270</v>
      </c>
      <c r="CL369" s="230" t="s">
        <v>270</v>
      </c>
      <c r="CM369" s="230" t="s">
        <v>270</v>
      </c>
      <c r="CN369" s="230" t="s">
        <v>270</v>
      </c>
      <c r="CO369" s="230" t="s">
        <v>270</v>
      </c>
      <c r="CP369" s="230" t="s">
        <v>270</v>
      </c>
      <c r="CQ369" s="230" t="s">
        <v>270</v>
      </c>
      <c r="CR369" s="230" t="s">
        <v>270</v>
      </c>
      <c r="CS369" s="230" t="s">
        <v>270</v>
      </c>
      <c r="CT369" s="230" t="s">
        <v>270</v>
      </c>
      <c r="CU369" s="230" t="s">
        <v>270</v>
      </c>
      <c r="CV369" s="230" t="s">
        <v>270</v>
      </c>
      <c r="CW369" s="230" t="s">
        <v>270</v>
      </c>
      <c r="CX369" s="230" t="s">
        <v>270</v>
      </c>
      <c r="CY369" s="230" t="s">
        <v>270</v>
      </c>
      <c r="CZ369" s="230" t="s">
        <v>270</v>
      </c>
      <c r="DA369" s="230" t="s">
        <v>270</v>
      </c>
      <c r="DB369" s="230" t="s">
        <v>270</v>
      </c>
      <c r="DC369" s="230" t="s">
        <v>270</v>
      </c>
      <c r="DD369" s="230" t="s">
        <v>270</v>
      </c>
      <c r="DE369" s="230" t="s">
        <v>270</v>
      </c>
      <c r="DF369" s="230" t="s">
        <v>270</v>
      </c>
      <c r="DG369" s="230" t="s">
        <v>270</v>
      </c>
      <c r="DH369" s="230" t="s">
        <v>270</v>
      </c>
      <c r="DI369" s="230" t="s">
        <v>270</v>
      </c>
      <c r="DJ369" s="230" t="s">
        <v>270</v>
      </c>
      <c r="DK369" s="230" t="s">
        <v>270</v>
      </c>
      <c r="DL369" s="230" t="s">
        <v>270</v>
      </c>
      <c r="DM369" s="230" t="s">
        <v>270</v>
      </c>
      <c r="DN369" s="230" t="s">
        <v>270</v>
      </c>
      <c r="DO369" s="230" t="s">
        <v>270</v>
      </c>
      <c r="DP369" s="230" t="s">
        <v>270</v>
      </c>
      <c r="DQ369" s="230" t="s">
        <v>270</v>
      </c>
      <c r="DR369" s="230" t="s">
        <v>270</v>
      </c>
      <c r="DS369" s="230" t="s">
        <v>270</v>
      </c>
      <c r="DT369" s="230" t="s">
        <v>270</v>
      </c>
      <c r="DU369" s="230" t="s">
        <v>270</v>
      </c>
      <c r="DV369" s="230" t="s">
        <v>270</v>
      </c>
      <c r="DW369" s="230" t="s">
        <v>270</v>
      </c>
      <c r="DX369" s="230" t="s">
        <v>270</v>
      </c>
      <c r="DY369" s="230" t="s">
        <v>270</v>
      </c>
      <c r="DZ369" s="230" t="s">
        <v>270</v>
      </c>
      <c r="EA369" s="230" t="s">
        <v>270</v>
      </c>
      <c r="EB369" s="230" t="s">
        <v>270</v>
      </c>
      <c r="EC369" s="230" t="s">
        <v>270</v>
      </c>
      <c r="ED369" s="230" t="s">
        <v>270</v>
      </c>
      <c r="EE369" s="230" t="s">
        <v>270</v>
      </c>
      <c r="EF369" s="230" t="s">
        <v>270</v>
      </c>
      <c r="EG369" s="230" t="s">
        <v>270</v>
      </c>
      <c r="EH369" s="230" t="s">
        <v>270</v>
      </c>
      <c r="EI369" s="230" t="s">
        <v>270</v>
      </c>
      <c r="EJ369" s="230" t="s">
        <v>270</v>
      </c>
      <c r="EK369" s="230" t="s">
        <v>270</v>
      </c>
      <c r="EL369" s="230" t="s">
        <v>270</v>
      </c>
      <c r="EM369" s="230" t="s">
        <v>270</v>
      </c>
      <c r="EN369" s="230" t="s">
        <v>270</v>
      </c>
      <c r="EO369" s="230" t="s">
        <v>270</v>
      </c>
      <c r="EP369" s="230" t="s">
        <v>270</v>
      </c>
      <c r="EQ369" s="230" t="s">
        <v>270</v>
      </c>
      <c r="ER369" s="230" t="s">
        <v>270</v>
      </c>
      <c r="ES369" s="230" t="s">
        <v>287</v>
      </c>
      <c r="ET369" s="230" t="s">
        <v>307</v>
      </c>
      <c r="EU369" s="230" t="s">
        <v>308</v>
      </c>
      <c r="EV369" s="230" t="s">
        <v>270</v>
      </c>
      <c r="EW369" s="230" t="s">
        <v>270</v>
      </c>
      <c r="EX369" s="230" t="s">
        <v>270</v>
      </c>
      <c r="EY369" s="230" t="s">
        <v>270</v>
      </c>
      <c r="EZ369" s="230" t="s">
        <v>270</v>
      </c>
      <c r="FA369" s="230" t="s">
        <v>270</v>
      </c>
      <c r="FB369" s="230" t="s">
        <v>270</v>
      </c>
      <c r="FC369" s="230" t="s">
        <v>270</v>
      </c>
      <c r="FD369" s="230" t="s">
        <v>270</v>
      </c>
      <c r="FE369" s="230" t="s">
        <v>270</v>
      </c>
      <c r="FF369" s="230" t="s">
        <v>270</v>
      </c>
      <c r="FG369" s="230" t="s">
        <v>270</v>
      </c>
      <c r="FH369" s="230" t="s">
        <v>270</v>
      </c>
      <c r="FI369" s="230" t="s">
        <v>270</v>
      </c>
      <c r="FJ369" s="230" t="s">
        <v>270</v>
      </c>
      <c r="FK369" s="230" t="s">
        <v>270</v>
      </c>
      <c r="FL369" s="230" t="s">
        <v>270</v>
      </c>
      <c r="FM369" s="230" t="s">
        <v>270</v>
      </c>
      <c r="FN369" s="230" t="s">
        <v>270</v>
      </c>
      <c r="FO369" s="230" t="s">
        <v>270</v>
      </c>
      <c r="FP369" s="230" t="s">
        <v>270</v>
      </c>
      <c r="FQ369" s="230" t="s">
        <v>270</v>
      </c>
      <c r="FR369" s="230" t="s">
        <v>270</v>
      </c>
      <c r="FS369" s="230" t="s">
        <v>270</v>
      </c>
      <c r="FT369" s="230" t="s">
        <v>270</v>
      </c>
      <c r="FU369" s="230" t="s">
        <v>270</v>
      </c>
      <c r="FV369" s="230" t="s">
        <v>270</v>
      </c>
      <c r="FW369" s="230" t="s">
        <v>270</v>
      </c>
      <c r="FX369" s="230" t="s">
        <v>270</v>
      </c>
      <c r="FY369" s="230" t="s">
        <v>270</v>
      </c>
      <c r="FZ369" s="230" t="s">
        <v>270</v>
      </c>
      <c r="GA369" s="230" t="s">
        <v>270</v>
      </c>
      <c r="GB369" s="230" t="s">
        <v>270</v>
      </c>
      <c r="GC369" s="230" t="s">
        <v>270</v>
      </c>
      <c r="GD369" s="230" t="s">
        <v>270</v>
      </c>
      <c r="GE369" s="230" t="s">
        <v>270</v>
      </c>
      <c r="GF369" s="230" t="s">
        <v>270</v>
      </c>
      <c r="GG369" s="230" t="s">
        <v>270</v>
      </c>
      <c r="GH369" s="230" t="s">
        <v>270</v>
      </c>
      <c r="GI369" s="230" t="s">
        <v>270</v>
      </c>
      <c r="GJ369" s="230" t="s">
        <v>270</v>
      </c>
      <c r="GK369" s="230" t="s">
        <v>270</v>
      </c>
      <c r="GL369" s="230" t="s">
        <v>270</v>
      </c>
      <c r="GM369" s="230" t="s">
        <v>270</v>
      </c>
      <c r="GN369" s="230" t="s">
        <v>270</v>
      </c>
      <c r="GO369" s="230" t="s">
        <v>270</v>
      </c>
      <c r="GP369" s="228"/>
      <c r="GQ369" s="229" cm="1">
        <f t="array" ref="GQ369">IF(OR(N369:ER369='Annex.1　DeclarationDesired'!$F$30),ROW(),"")</f>
        <v>369</v>
      </c>
      <c r="GR369" s="229"/>
    </row>
    <row r="370" spans="1:200" s="230" customFormat="1" ht="20.65" customHeight="1">
      <c r="A370" s="242" t="s">
        <v>1724</v>
      </c>
      <c r="B370" s="241" t="s">
        <v>1720</v>
      </c>
      <c r="C370" s="235" t="s">
        <v>1725</v>
      </c>
      <c r="D370" s="235"/>
      <c r="E370" s="235"/>
      <c r="F370" s="235"/>
      <c r="G370" s="235" t="s">
        <v>1726</v>
      </c>
      <c r="H370" s="235" t="s">
        <v>265</v>
      </c>
      <c r="I370" s="235" t="s">
        <v>1727</v>
      </c>
      <c r="J370" s="235" t="s">
        <v>265</v>
      </c>
      <c r="K370" s="235" t="s">
        <v>1727</v>
      </c>
      <c r="L370" s="235" t="s">
        <v>268</v>
      </c>
      <c r="M370" s="230" t="s">
        <v>298</v>
      </c>
      <c r="N370" s="230">
        <v>6010</v>
      </c>
      <c r="O370" s="230">
        <v>6020</v>
      </c>
      <c r="P370" s="230" t="s">
        <v>498</v>
      </c>
      <c r="Q370" s="230" t="s">
        <v>499</v>
      </c>
      <c r="R370" s="230">
        <v>7040</v>
      </c>
      <c r="S370" s="230">
        <v>7050</v>
      </c>
      <c r="T370" s="230">
        <v>7080</v>
      </c>
      <c r="U370" s="230">
        <v>8010</v>
      </c>
      <c r="V370" s="230">
        <v>8020</v>
      </c>
      <c r="W370" s="230" t="s">
        <v>500</v>
      </c>
      <c r="X370" s="230">
        <v>23030</v>
      </c>
      <c r="Y370" s="230">
        <v>25030</v>
      </c>
      <c r="Z370" s="230">
        <v>64040</v>
      </c>
      <c r="AA370" s="230">
        <v>64050</v>
      </c>
      <c r="AB370" s="230">
        <v>64060</v>
      </c>
      <c r="BH370" s="230" t="s">
        <v>270</v>
      </c>
      <c r="BI370" s="230" t="s">
        <v>270</v>
      </c>
      <c r="BJ370" s="230" t="s">
        <v>270</v>
      </c>
      <c r="BK370" s="230" t="s">
        <v>270</v>
      </c>
      <c r="BL370" s="230" t="s">
        <v>270</v>
      </c>
      <c r="BM370" s="230" t="s">
        <v>270</v>
      </c>
      <c r="BN370" s="230" t="s">
        <v>270</v>
      </c>
      <c r="BO370" s="230" t="s">
        <v>270</v>
      </c>
      <c r="BP370" s="230" t="s">
        <v>270</v>
      </c>
      <c r="BQ370" s="230" t="s">
        <v>270</v>
      </c>
      <c r="BR370" s="230" t="s">
        <v>270</v>
      </c>
      <c r="BS370" s="230" t="s">
        <v>270</v>
      </c>
      <c r="BT370" s="230" t="s">
        <v>270</v>
      </c>
      <c r="BU370" s="230" t="s">
        <v>270</v>
      </c>
      <c r="BV370" s="230" t="s">
        <v>270</v>
      </c>
      <c r="BW370" s="230" t="s">
        <v>270</v>
      </c>
      <c r="BX370" s="230" t="s">
        <v>270</v>
      </c>
      <c r="BY370" s="230" t="s">
        <v>270</v>
      </c>
      <c r="BZ370" s="230" t="s">
        <v>270</v>
      </c>
      <c r="CA370" s="230" t="s">
        <v>270</v>
      </c>
      <c r="CB370" s="230" t="s">
        <v>270</v>
      </c>
      <c r="CC370" s="230" t="s">
        <v>270</v>
      </c>
      <c r="CD370" s="230" t="s">
        <v>270</v>
      </c>
      <c r="CE370" s="230" t="s">
        <v>270</v>
      </c>
      <c r="CF370" s="230" t="s">
        <v>270</v>
      </c>
      <c r="CG370" s="230" t="s">
        <v>270</v>
      </c>
      <c r="CH370" s="230" t="s">
        <v>270</v>
      </c>
      <c r="CI370" s="230" t="s">
        <v>270</v>
      </c>
      <c r="CJ370" s="230" t="s">
        <v>270</v>
      </c>
      <c r="CK370" s="230" t="s">
        <v>270</v>
      </c>
      <c r="CL370" s="230" t="s">
        <v>270</v>
      </c>
      <c r="CM370" s="230" t="s">
        <v>270</v>
      </c>
      <c r="CN370" s="230" t="s">
        <v>270</v>
      </c>
      <c r="CO370" s="230" t="s">
        <v>270</v>
      </c>
      <c r="CP370" s="230" t="s">
        <v>270</v>
      </c>
      <c r="CQ370" s="230" t="s">
        <v>270</v>
      </c>
      <c r="CR370" s="230" t="s">
        <v>270</v>
      </c>
      <c r="CS370" s="230" t="s">
        <v>270</v>
      </c>
      <c r="CT370" s="230" t="s">
        <v>270</v>
      </c>
      <c r="CU370" s="230" t="s">
        <v>270</v>
      </c>
      <c r="CV370" s="230" t="s">
        <v>270</v>
      </c>
      <c r="CW370" s="230" t="s">
        <v>270</v>
      </c>
      <c r="CX370" s="230" t="s">
        <v>270</v>
      </c>
      <c r="CY370" s="230" t="s">
        <v>270</v>
      </c>
      <c r="CZ370" s="230" t="s">
        <v>270</v>
      </c>
      <c r="DA370" s="230" t="s">
        <v>270</v>
      </c>
      <c r="DB370" s="230" t="s">
        <v>270</v>
      </c>
      <c r="DC370" s="230" t="s">
        <v>270</v>
      </c>
      <c r="DD370" s="230" t="s">
        <v>270</v>
      </c>
      <c r="DE370" s="230" t="s">
        <v>270</v>
      </c>
      <c r="DF370" s="230" t="s">
        <v>270</v>
      </c>
      <c r="DG370" s="230" t="s">
        <v>270</v>
      </c>
      <c r="DH370" s="230" t="s">
        <v>270</v>
      </c>
      <c r="DI370" s="230" t="s">
        <v>270</v>
      </c>
      <c r="DJ370" s="230" t="s">
        <v>270</v>
      </c>
      <c r="DK370" s="230" t="s">
        <v>270</v>
      </c>
      <c r="DL370" s="230" t="s">
        <v>270</v>
      </c>
      <c r="DM370" s="230" t="s">
        <v>270</v>
      </c>
      <c r="DN370" s="230" t="s">
        <v>270</v>
      </c>
      <c r="DO370" s="230" t="s">
        <v>270</v>
      </c>
      <c r="DP370" s="230" t="s">
        <v>270</v>
      </c>
      <c r="DQ370" s="230" t="s">
        <v>270</v>
      </c>
      <c r="DR370" s="230" t="s">
        <v>270</v>
      </c>
      <c r="DS370" s="230" t="s">
        <v>270</v>
      </c>
      <c r="DT370" s="230" t="s">
        <v>270</v>
      </c>
      <c r="DU370" s="230" t="s">
        <v>270</v>
      </c>
      <c r="DV370" s="230" t="s">
        <v>270</v>
      </c>
      <c r="DW370" s="230" t="s">
        <v>270</v>
      </c>
      <c r="DX370" s="230" t="s">
        <v>270</v>
      </c>
      <c r="DY370" s="230" t="s">
        <v>270</v>
      </c>
      <c r="DZ370" s="230" t="s">
        <v>270</v>
      </c>
      <c r="EA370" s="230" t="s">
        <v>270</v>
      </c>
      <c r="EB370" s="230" t="s">
        <v>270</v>
      </c>
      <c r="EC370" s="230" t="s">
        <v>270</v>
      </c>
      <c r="ED370" s="230" t="s">
        <v>270</v>
      </c>
      <c r="EE370" s="230" t="s">
        <v>270</v>
      </c>
      <c r="EF370" s="230" t="s">
        <v>270</v>
      </c>
      <c r="EG370" s="230" t="s">
        <v>270</v>
      </c>
      <c r="EH370" s="230" t="s">
        <v>270</v>
      </c>
      <c r="EI370" s="230" t="s">
        <v>270</v>
      </c>
      <c r="EJ370" s="230" t="s">
        <v>270</v>
      </c>
      <c r="EK370" s="230" t="s">
        <v>270</v>
      </c>
      <c r="EL370" s="230" t="s">
        <v>270</v>
      </c>
      <c r="EM370" s="230" t="s">
        <v>270</v>
      </c>
      <c r="EN370" s="230" t="s">
        <v>270</v>
      </c>
      <c r="EO370" s="230" t="s">
        <v>270</v>
      </c>
      <c r="EP370" s="230" t="s">
        <v>270</v>
      </c>
      <c r="EQ370" s="230" t="s">
        <v>270</v>
      </c>
      <c r="ER370" s="230" t="s">
        <v>270</v>
      </c>
      <c r="ES370" s="230" t="s">
        <v>340</v>
      </c>
      <c r="ET370" s="230" t="s">
        <v>341</v>
      </c>
      <c r="EU370" s="230" t="s">
        <v>342</v>
      </c>
      <c r="EV370" s="230" t="s">
        <v>302</v>
      </c>
      <c r="EW370" s="230" t="s">
        <v>355</v>
      </c>
      <c r="EX370" s="230" t="s">
        <v>343</v>
      </c>
      <c r="EY370" s="230" t="s">
        <v>270</v>
      </c>
      <c r="EZ370" s="230" t="s">
        <v>270</v>
      </c>
      <c r="FA370" s="230" t="s">
        <v>270</v>
      </c>
      <c r="FB370" s="230" t="s">
        <v>270</v>
      </c>
      <c r="FC370" s="230" t="s">
        <v>270</v>
      </c>
      <c r="FD370" s="230" t="s">
        <v>270</v>
      </c>
      <c r="FE370" s="230" t="s">
        <v>270</v>
      </c>
      <c r="FF370" s="230" t="s">
        <v>270</v>
      </c>
      <c r="FG370" s="230" t="s">
        <v>270</v>
      </c>
      <c r="FH370" s="230" t="s">
        <v>270</v>
      </c>
      <c r="FI370" s="230" t="s">
        <v>270</v>
      </c>
      <c r="FJ370" s="230" t="s">
        <v>270</v>
      </c>
      <c r="FK370" s="230" t="s">
        <v>270</v>
      </c>
      <c r="FL370" s="230" t="s">
        <v>270</v>
      </c>
      <c r="FM370" s="230" t="s">
        <v>270</v>
      </c>
      <c r="FN370" s="230" t="s">
        <v>270</v>
      </c>
      <c r="FO370" s="230" t="s">
        <v>270</v>
      </c>
      <c r="FP370" s="230" t="s">
        <v>270</v>
      </c>
      <c r="FQ370" s="230" t="s">
        <v>270</v>
      </c>
      <c r="FR370" s="230" t="s">
        <v>270</v>
      </c>
      <c r="FS370" s="230" t="s">
        <v>270</v>
      </c>
      <c r="FT370" s="230" t="s">
        <v>270</v>
      </c>
      <c r="FU370" s="230" t="s">
        <v>270</v>
      </c>
      <c r="FV370" s="230" t="s">
        <v>270</v>
      </c>
      <c r="FW370" s="230" t="s">
        <v>270</v>
      </c>
      <c r="FX370" s="230" t="s">
        <v>270</v>
      </c>
      <c r="FY370" s="230" t="s">
        <v>270</v>
      </c>
      <c r="FZ370" s="230" t="s">
        <v>270</v>
      </c>
      <c r="GA370" s="230" t="s">
        <v>270</v>
      </c>
      <c r="GB370" s="230" t="s">
        <v>270</v>
      </c>
      <c r="GC370" s="230" t="s">
        <v>270</v>
      </c>
      <c r="GD370" s="230" t="s">
        <v>270</v>
      </c>
      <c r="GE370" s="230" t="s">
        <v>270</v>
      </c>
      <c r="GF370" s="230" t="s">
        <v>270</v>
      </c>
      <c r="GG370" s="230" t="s">
        <v>270</v>
      </c>
      <c r="GH370" s="230" t="s">
        <v>270</v>
      </c>
      <c r="GI370" s="230" t="s">
        <v>270</v>
      </c>
      <c r="GJ370" s="230" t="s">
        <v>270</v>
      </c>
      <c r="GK370" s="230" t="s">
        <v>270</v>
      </c>
      <c r="GL370" s="230" t="s">
        <v>270</v>
      </c>
      <c r="GM370" s="230" t="s">
        <v>270</v>
      </c>
      <c r="GN370" s="230" t="s">
        <v>270</v>
      </c>
      <c r="GO370" s="230" t="s">
        <v>270</v>
      </c>
      <c r="GP370" s="228"/>
      <c r="GQ370" s="229" cm="1">
        <f t="array" ref="GQ370">IF(OR(N370:ER370='Annex.1　DeclarationDesired'!$F$30),ROW(),"")</f>
        <v>370</v>
      </c>
      <c r="GR370" s="229"/>
    </row>
    <row r="371" spans="1:200" s="230" customFormat="1" ht="20.65" customHeight="1">
      <c r="A371" s="242" t="s">
        <v>1728</v>
      </c>
      <c r="B371" s="241" t="s">
        <v>1720</v>
      </c>
      <c r="C371" s="235" t="s">
        <v>1065</v>
      </c>
      <c r="D371" s="235"/>
      <c r="E371" s="235"/>
      <c r="F371" s="235"/>
      <c r="G371" s="235" t="s">
        <v>1729</v>
      </c>
      <c r="H371" s="235" t="s">
        <v>265</v>
      </c>
      <c r="I371" s="235" t="s">
        <v>1730</v>
      </c>
      <c r="J371" s="235" t="s">
        <v>265</v>
      </c>
      <c r="K371" s="235" t="s">
        <v>1730</v>
      </c>
      <c r="L371" s="235" t="s">
        <v>268</v>
      </c>
      <c r="M371" s="230" t="s">
        <v>298</v>
      </c>
      <c r="N371" s="230">
        <v>27010</v>
      </c>
      <c r="O371" s="230">
        <v>27020</v>
      </c>
      <c r="P371" s="230">
        <v>27030</v>
      </c>
      <c r="Q371" s="230">
        <v>27040</v>
      </c>
      <c r="R371" s="230">
        <v>32010</v>
      </c>
      <c r="S371" s="230">
        <v>32020</v>
      </c>
      <c r="T371" s="230">
        <v>33010</v>
      </c>
      <c r="U371" s="230">
        <v>33020</v>
      </c>
      <c r="V371" s="230">
        <v>34010</v>
      </c>
      <c r="W371" s="230">
        <v>34020</v>
      </c>
      <c r="X371" s="230">
        <v>34030</v>
      </c>
      <c r="Y371" s="230">
        <v>35010</v>
      </c>
      <c r="Z371" s="230">
        <v>35020</v>
      </c>
      <c r="AA371" s="230">
        <v>35030</v>
      </c>
      <c r="AB371" s="230">
        <v>36010</v>
      </c>
      <c r="AC371" s="230">
        <v>36020</v>
      </c>
      <c r="AD371" s="230">
        <v>37010</v>
      </c>
      <c r="AE371" s="230">
        <v>37020</v>
      </c>
      <c r="AF371" s="230">
        <v>37030</v>
      </c>
      <c r="AG371" s="230">
        <v>38010</v>
      </c>
      <c r="AH371" s="230">
        <v>38020</v>
      </c>
      <c r="AI371" s="230">
        <v>38030</v>
      </c>
      <c r="AJ371" s="230">
        <v>38040</v>
      </c>
      <c r="AK371" s="230">
        <v>38050</v>
      </c>
      <c r="AL371" s="230">
        <v>38060</v>
      </c>
      <c r="AM371" s="230">
        <v>40020</v>
      </c>
      <c r="AN371" s="230">
        <v>43010</v>
      </c>
      <c r="AO371" s="230">
        <v>43040</v>
      </c>
      <c r="AP371" s="230">
        <v>43050</v>
      </c>
      <c r="AQ371" s="230">
        <v>43060</v>
      </c>
      <c r="AR371" s="230">
        <v>44010</v>
      </c>
      <c r="AS371" s="230">
        <v>44020</v>
      </c>
      <c r="AT371" s="230">
        <v>44030</v>
      </c>
      <c r="BH371" s="230" t="s">
        <v>270</v>
      </c>
      <c r="BI371" s="230" t="s">
        <v>270</v>
      </c>
      <c r="BJ371" s="230" t="s">
        <v>270</v>
      </c>
      <c r="BK371" s="230" t="s">
        <v>270</v>
      </c>
      <c r="BL371" s="230" t="s">
        <v>270</v>
      </c>
      <c r="BM371" s="230" t="s">
        <v>270</v>
      </c>
      <c r="BN371" s="230" t="s">
        <v>270</v>
      </c>
      <c r="BO371" s="230" t="s">
        <v>270</v>
      </c>
      <c r="BP371" s="230" t="s">
        <v>270</v>
      </c>
      <c r="BQ371" s="230" t="s">
        <v>270</v>
      </c>
      <c r="BR371" s="230" t="s">
        <v>270</v>
      </c>
      <c r="BS371" s="230" t="s">
        <v>270</v>
      </c>
      <c r="BT371" s="230" t="s">
        <v>270</v>
      </c>
      <c r="BU371" s="230" t="s">
        <v>270</v>
      </c>
      <c r="BV371" s="230" t="s">
        <v>270</v>
      </c>
      <c r="BW371" s="230" t="s">
        <v>270</v>
      </c>
      <c r="BX371" s="230" t="s">
        <v>270</v>
      </c>
      <c r="BY371" s="230" t="s">
        <v>270</v>
      </c>
      <c r="BZ371" s="230" t="s">
        <v>270</v>
      </c>
      <c r="CA371" s="230" t="s">
        <v>270</v>
      </c>
      <c r="CB371" s="230" t="s">
        <v>270</v>
      </c>
      <c r="CC371" s="230" t="s">
        <v>270</v>
      </c>
      <c r="CD371" s="230" t="s">
        <v>270</v>
      </c>
      <c r="CE371" s="230" t="s">
        <v>270</v>
      </c>
      <c r="CF371" s="230" t="s">
        <v>270</v>
      </c>
      <c r="CG371" s="230" t="s">
        <v>270</v>
      </c>
      <c r="CH371" s="230" t="s">
        <v>270</v>
      </c>
      <c r="CI371" s="230" t="s">
        <v>270</v>
      </c>
      <c r="CJ371" s="230" t="s">
        <v>270</v>
      </c>
      <c r="CK371" s="230" t="s">
        <v>270</v>
      </c>
      <c r="CL371" s="230" t="s">
        <v>270</v>
      </c>
      <c r="CM371" s="230" t="s">
        <v>270</v>
      </c>
      <c r="CN371" s="230" t="s">
        <v>270</v>
      </c>
      <c r="CO371" s="230" t="s">
        <v>270</v>
      </c>
      <c r="CP371" s="230" t="s">
        <v>270</v>
      </c>
      <c r="CQ371" s="230" t="s">
        <v>270</v>
      </c>
      <c r="CR371" s="230" t="s">
        <v>270</v>
      </c>
      <c r="CS371" s="230" t="s">
        <v>270</v>
      </c>
      <c r="CT371" s="230" t="s">
        <v>270</v>
      </c>
      <c r="CU371" s="230" t="s">
        <v>270</v>
      </c>
      <c r="CV371" s="230" t="s">
        <v>270</v>
      </c>
      <c r="CW371" s="230" t="s">
        <v>270</v>
      </c>
      <c r="CX371" s="230" t="s">
        <v>270</v>
      </c>
      <c r="CY371" s="230" t="s">
        <v>270</v>
      </c>
      <c r="CZ371" s="230" t="s">
        <v>270</v>
      </c>
      <c r="DA371" s="230" t="s">
        <v>270</v>
      </c>
      <c r="DB371" s="230" t="s">
        <v>270</v>
      </c>
      <c r="DC371" s="230" t="s">
        <v>270</v>
      </c>
      <c r="DD371" s="230" t="s">
        <v>270</v>
      </c>
      <c r="DE371" s="230" t="s">
        <v>270</v>
      </c>
      <c r="DF371" s="230" t="s">
        <v>270</v>
      </c>
      <c r="DG371" s="230" t="s">
        <v>270</v>
      </c>
      <c r="DH371" s="230" t="s">
        <v>270</v>
      </c>
      <c r="DI371" s="230" t="s">
        <v>270</v>
      </c>
      <c r="DJ371" s="230" t="s">
        <v>270</v>
      </c>
      <c r="DK371" s="230" t="s">
        <v>270</v>
      </c>
      <c r="DL371" s="230" t="s">
        <v>270</v>
      </c>
      <c r="DM371" s="230" t="s">
        <v>270</v>
      </c>
      <c r="DN371" s="230" t="s">
        <v>270</v>
      </c>
      <c r="DO371" s="230" t="s">
        <v>270</v>
      </c>
      <c r="DP371" s="230" t="s">
        <v>270</v>
      </c>
      <c r="DQ371" s="230" t="s">
        <v>270</v>
      </c>
      <c r="DR371" s="230" t="s">
        <v>270</v>
      </c>
      <c r="DS371" s="230" t="s">
        <v>270</v>
      </c>
      <c r="DT371" s="230" t="s">
        <v>270</v>
      </c>
      <c r="DU371" s="230" t="s">
        <v>270</v>
      </c>
      <c r="DV371" s="230" t="s">
        <v>270</v>
      </c>
      <c r="DW371" s="230" t="s">
        <v>270</v>
      </c>
      <c r="DX371" s="230" t="s">
        <v>270</v>
      </c>
      <c r="DY371" s="230" t="s">
        <v>270</v>
      </c>
      <c r="DZ371" s="230" t="s">
        <v>270</v>
      </c>
      <c r="EA371" s="230" t="s">
        <v>270</v>
      </c>
      <c r="EB371" s="230" t="s">
        <v>270</v>
      </c>
      <c r="EC371" s="230" t="s">
        <v>270</v>
      </c>
      <c r="ED371" s="230" t="s">
        <v>270</v>
      </c>
      <c r="EE371" s="230" t="s">
        <v>270</v>
      </c>
      <c r="EF371" s="230" t="s">
        <v>270</v>
      </c>
      <c r="EG371" s="230" t="s">
        <v>270</v>
      </c>
      <c r="EH371" s="230" t="s">
        <v>270</v>
      </c>
      <c r="EI371" s="230" t="s">
        <v>270</v>
      </c>
      <c r="EJ371" s="230" t="s">
        <v>270</v>
      </c>
      <c r="EK371" s="230" t="s">
        <v>270</v>
      </c>
      <c r="EL371" s="230" t="s">
        <v>270</v>
      </c>
      <c r="EM371" s="230" t="s">
        <v>270</v>
      </c>
      <c r="EN371" s="230" t="s">
        <v>270</v>
      </c>
      <c r="EO371" s="230" t="s">
        <v>270</v>
      </c>
      <c r="EP371" s="230" t="s">
        <v>270</v>
      </c>
      <c r="EQ371" s="230" t="s">
        <v>270</v>
      </c>
      <c r="ER371" s="230" t="s">
        <v>270</v>
      </c>
      <c r="ES371" s="230" t="s">
        <v>506</v>
      </c>
      <c r="ET371" s="230" t="s">
        <v>507</v>
      </c>
      <c r="EU371" s="230" t="s">
        <v>508</v>
      </c>
      <c r="EV371" s="230" t="s">
        <v>509</v>
      </c>
      <c r="EW371" s="230" t="s">
        <v>510</v>
      </c>
      <c r="EX371" s="230" t="s">
        <v>511</v>
      </c>
      <c r="EY371" s="230" t="s">
        <v>484</v>
      </c>
      <c r="EZ371" s="230" t="s">
        <v>328</v>
      </c>
      <c r="FA371" s="230" t="s">
        <v>368</v>
      </c>
      <c r="FB371" s="230" t="s">
        <v>332</v>
      </c>
      <c r="FC371" s="230" t="s">
        <v>319</v>
      </c>
      <c r="FD371" s="230" t="s">
        <v>270</v>
      </c>
      <c r="FE371" s="230" t="s">
        <v>270</v>
      </c>
      <c r="FF371" s="230" t="s">
        <v>270</v>
      </c>
      <c r="FG371" s="230" t="s">
        <v>270</v>
      </c>
      <c r="FH371" s="230" t="s">
        <v>270</v>
      </c>
      <c r="FI371" s="230" t="s">
        <v>270</v>
      </c>
      <c r="FJ371" s="230" t="s">
        <v>270</v>
      </c>
      <c r="FK371" s="230" t="s">
        <v>270</v>
      </c>
      <c r="FL371" s="230" t="s">
        <v>270</v>
      </c>
      <c r="FM371" s="230" t="s">
        <v>270</v>
      </c>
      <c r="FN371" s="230" t="s">
        <v>270</v>
      </c>
      <c r="FO371" s="230" t="s">
        <v>270</v>
      </c>
      <c r="FP371" s="230" t="s">
        <v>270</v>
      </c>
      <c r="FQ371" s="230" t="s">
        <v>270</v>
      </c>
      <c r="FR371" s="230" t="s">
        <v>270</v>
      </c>
      <c r="FS371" s="230" t="s">
        <v>270</v>
      </c>
      <c r="FT371" s="230" t="s">
        <v>270</v>
      </c>
      <c r="FU371" s="230" t="s">
        <v>270</v>
      </c>
      <c r="FV371" s="230" t="s">
        <v>270</v>
      </c>
      <c r="FW371" s="230" t="s">
        <v>270</v>
      </c>
      <c r="FX371" s="230" t="s">
        <v>270</v>
      </c>
      <c r="FY371" s="230" t="s">
        <v>270</v>
      </c>
      <c r="FZ371" s="230" t="s">
        <v>270</v>
      </c>
      <c r="GA371" s="230" t="s">
        <v>270</v>
      </c>
      <c r="GB371" s="230" t="s">
        <v>270</v>
      </c>
      <c r="GC371" s="230" t="s">
        <v>270</v>
      </c>
      <c r="GD371" s="230" t="s">
        <v>270</v>
      </c>
      <c r="GE371" s="230" t="s">
        <v>270</v>
      </c>
      <c r="GF371" s="230" t="s">
        <v>270</v>
      </c>
      <c r="GG371" s="230" t="s">
        <v>270</v>
      </c>
      <c r="GH371" s="230" t="s">
        <v>270</v>
      </c>
      <c r="GI371" s="230" t="s">
        <v>270</v>
      </c>
      <c r="GJ371" s="230" t="s">
        <v>270</v>
      </c>
      <c r="GK371" s="230" t="s">
        <v>270</v>
      </c>
      <c r="GL371" s="230" t="s">
        <v>270</v>
      </c>
      <c r="GM371" s="230" t="s">
        <v>270</v>
      </c>
      <c r="GN371" s="230" t="s">
        <v>270</v>
      </c>
      <c r="GO371" s="230" t="s">
        <v>270</v>
      </c>
      <c r="GP371" s="228"/>
      <c r="GQ371" s="229" cm="1">
        <f t="array" ref="GQ371">IF(OR(N371:ER371='Annex.1　DeclarationDesired'!$F$30),ROW(),"")</f>
        <v>371</v>
      </c>
      <c r="GR371" s="229"/>
    </row>
    <row r="372" spans="1:200" s="230" customFormat="1" ht="20.65" customHeight="1">
      <c r="A372" s="242" t="s">
        <v>1731</v>
      </c>
      <c r="B372" s="241" t="s">
        <v>1732</v>
      </c>
      <c r="C372" s="235" t="s">
        <v>1733</v>
      </c>
      <c r="D372" s="235" t="s">
        <v>1734</v>
      </c>
      <c r="E372" s="235" t="s">
        <v>1735</v>
      </c>
      <c r="F372" s="235" t="s">
        <v>1736</v>
      </c>
      <c r="G372" s="235" t="s">
        <v>1737</v>
      </c>
      <c r="H372" s="235" t="s">
        <v>265</v>
      </c>
      <c r="I372" s="235" t="s">
        <v>1738</v>
      </c>
      <c r="J372" s="235" t="s">
        <v>265</v>
      </c>
      <c r="K372" s="235" t="s">
        <v>1738</v>
      </c>
      <c r="L372" s="235" t="s">
        <v>268</v>
      </c>
      <c r="M372" s="230" t="s">
        <v>298</v>
      </c>
      <c r="N372" s="230">
        <v>47030</v>
      </c>
      <c r="O372" s="230">
        <v>47050</v>
      </c>
      <c r="P372" s="230">
        <v>48020</v>
      </c>
      <c r="Q372" s="230">
        <v>48030</v>
      </c>
      <c r="R372" s="230">
        <v>48040</v>
      </c>
      <c r="S372" s="230">
        <v>49010</v>
      </c>
      <c r="T372" s="230">
        <v>49020</v>
      </c>
      <c r="U372" s="230">
        <v>49030</v>
      </c>
      <c r="V372" s="230">
        <v>49040</v>
      </c>
      <c r="W372" s="230">
        <v>49050</v>
      </c>
      <c r="X372" s="230">
        <v>49060</v>
      </c>
      <c r="Y372" s="230">
        <v>49070</v>
      </c>
      <c r="Z372" s="230">
        <v>50010</v>
      </c>
      <c r="AA372" s="230">
        <v>54010</v>
      </c>
      <c r="AB372" s="230">
        <v>54020</v>
      </c>
      <c r="AC372" s="230">
        <v>58010</v>
      </c>
      <c r="AD372" s="230">
        <v>58020</v>
      </c>
      <c r="AE372" s="230">
        <v>58030</v>
      </c>
      <c r="AF372" s="230">
        <v>58040</v>
      </c>
      <c r="AG372" s="230">
        <v>58050</v>
      </c>
      <c r="AH372" s="230">
        <v>58060</v>
      </c>
      <c r="AI372" s="230">
        <v>58070</v>
      </c>
      <c r="AJ372" s="230">
        <v>58080</v>
      </c>
      <c r="AK372" s="230">
        <v>59020</v>
      </c>
      <c r="AL372" s="230">
        <v>59030</v>
      </c>
      <c r="AM372" s="230">
        <v>59040</v>
      </c>
      <c r="BH372" s="230" t="s">
        <v>270</v>
      </c>
      <c r="BI372" s="230" t="s">
        <v>270</v>
      </c>
      <c r="BJ372" s="230" t="s">
        <v>270</v>
      </c>
      <c r="BK372" s="230" t="s">
        <v>270</v>
      </c>
      <c r="BL372" s="230" t="s">
        <v>270</v>
      </c>
      <c r="BM372" s="230" t="s">
        <v>270</v>
      </c>
      <c r="BN372" s="230" t="s">
        <v>270</v>
      </c>
      <c r="BO372" s="230" t="s">
        <v>270</v>
      </c>
      <c r="BP372" s="230" t="s">
        <v>270</v>
      </c>
      <c r="BQ372" s="230" t="s">
        <v>270</v>
      </c>
      <c r="BR372" s="230" t="s">
        <v>270</v>
      </c>
      <c r="BS372" s="230" t="s">
        <v>270</v>
      </c>
      <c r="BT372" s="230" t="s">
        <v>270</v>
      </c>
      <c r="BU372" s="230" t="s">
        <v>270</v>
      </c>
      <c r="BV372" s="230" t="s">
        <v>270</v>
      </c>
      <c r="BW372" s="230" t="s">
        <v>270</v>
      </c>
      <c r="BX372" s="230" t="s">
        <v>270</v>
      </c>
      <c r="BY372" s="230" t="s">
        <v>270</v>
      </c>
      <c r="BZ372" s="230" t="s">
        <v>270</v>
      </c>
      <c r="CA372" s="230" t="s">
        <v>270</v>
      </c>
      <c r="CB372" s="230" t="s">
        <v>270</v>
      </c>
      <c r="CC372" s="230" t="s">
        <v>270</v>
      </c>
      <c r="CD372" s="230" t="s">
        <v>270</v>
      </c>
      <c r="CE372" s="230" t="s">
        <v>270</v>
      </c>
      <c r="CF372" s="230" t="s">
        <v>270</v>
      </c>
      <c r="CG372" s="230" t="s">
        <v>270</v>
      </c>
      <c r="CH372" s="230" t="s">
        <v>270</v>
      </c>
      <c r="CI372" s="230" t="s">
        <v>270</v>
      </c>
      <c r="CJ372" s="230" t="s">
        <v>270</v>
      </c>
      <c r="CK372" s="230" t="s">
        <v>270</v>
      </c>
      <c r="CL372" s="230" t="s">
        <v>270</v>
      </c>
      <c r="CM372" s="230" t="s">
        <v>270</v>
      </c>
      <c r="CN372" s="230" t="s">
        <v>270</v>
      </c>
      <c r="CO372" s="230" t="s">
        <v>270</v>
      </c>
      <c r="CP372" s="230" t="s">
        <v>270</v>
      </c>
      <c r="CQ372" s="230" t="s">
        <v>270</v>
      </c>
      <c r="CR372" s="230" t="s">
        <v>270</v>
      </c>
      <c r="CS372" s="230" t="s">
        <v>270</v>
      </c>
      <c r="CT372" s="230" t="s">
        <v>270</v>
      </c>
      <c r="CU372" s="230" t="s">
        <v>270</v>
      </c>
      <c r="CV372" s="230" t="s">
        <v>270</v>
      </c>
      <c r="CW372" s="230" t="s">
        <v>270</v>
      </c>
      <c r="CX372" s="230" t="s">
        <v>270</v>
      </c>
      <c r="CY372" s="230" t="s">
        <v>270</v>
      </c>
      <c r="CZ372" s="230" t="s">
        <v>270</v>
      </c>
      <c r="DA372" s="230" t="s">
        <v>270</v>
      </c>
      <c r="DB372" s="230" t="s">
        <v>270</v>
      </c>
      <c r="DC372" s="230" t="s">
        <v>270</v>
      </c>
      <c r="DD372" s="230" t="s">
        <v>270</v>
      </c>
      <c r="DE372" s="230" t="s">
        <v>270</v>
      </c>
      <c r="DF372" s="230" t="s">
        <v>270</v>
      </c>
      <c r="DG372" s="230" t="s">
        <v>270</v>
      </c>
      <c r="DH372" s="230" t="s">
        <v>270</v>
      </c>
      <c r="DI372" s="230" t="s">
        <v>270</v>
      </c>
      <c r="DJ372" s="230" t="s">
        <v>270</v>
      </c>
      <c r="DK372" s="230" t="s">
        <v>270</v>
      </c>
      <c r="DL372" s="230" t="s">
        <v>270</v>
      </c>
      <c r="DM372" s="230" t="s">
        <v>270</v>
      </c>
      <c r="DN372" s="230" t="s">
        <v>270</v>
      </c>
      <c r="DO372" s="230" t="s">
        <v>270</v>
      </c>
      <c r="DP372" s="230" t="s">
        <v>270</v>
      </c>
      <c r="DQ372" s="230" t="s">
        <v>270</v>
      </c>
      <c r="DR372" s="230" t="s">
        <v>270</v>
      </c>
      <c r="DS372" s="230" t="s">
        <v>270</v>
      </c>
      <c r="DT372" s="230" t="s">
        <v>270</v>
      </c>
      <c r="DU372" s="230" t="s">
        <v>270</v>
      </c>
      <c r="DV372" s="230" t="s">
        <v>270</v>
      </c>
      <c r="DW372" s="230" t="s">
        <v>270</v>
      </c>
      <c r="DX372" s="230" t="s">
        <v>270</v>
      </c>
      <c r="DY372" s="230" t="s">
        <v>270</v>
      </c>
      <c r="DZ372" s="230" t="s">
        <v>270</v>
      </c>
      <c r="EA372" s="230" t="s">
        <v>270</v>
      </c>
      <c r="EB372" s="230" t="s">
        <v>270</v>
      </c>
      <c r="EC372" s="230" t="s">
        <v>270</v>
      </c>
      <c r="ED372" s="230" t="s">
        <v>270</v>
      </c>
      <c r="EE372" s="230" t="s">
        <v>270</v>
      </c>
      <c r="EF372" s="230" t="s">
        <v>270</v>
      </c>
      <c r="EG372" s="230" t="s">
        <v>270</v>
      </c>
      <c r="EH372" s="230" t="s">
        <v>270</v>
      </c>
      <c r="EI372" s="230" t="s">
        <v>270</v>
      </c>
      <c r="EJ372" s="230" t="s">
        <v>270</v>
      </c>
      <c r="EK372" s="230" t="s">
        <v>270</v>
      </c>
      <c r="EL372" s="230" t="s">
        <v>270</v>
      </c>
      <c r="EM372" s="230" t="s">
        <v>270</v>
      </c>
      <c r="EN372" s="230" t="s">
        <v>270</v>
      </c>
      <c r="EO372" s="230" t="s">
        <v>270</v>
      </c>
      <c r="EP372" s="230" t="s">
        <v>270</v>
      </c>
      <c r="EQ372" s="230" t="s">
        <v>270</v>
      </c>
      <c r="ER372" s="230" t="s">
        <v>270</v>
      </c>
      <c r="ES372" s="230" t="s">
        <v>621</v>
      </c>
      <c r="ET372" s="230" t="s">
        <v>903</v>
      </c>
      <c r="EU372" s="230" t="s">
        <v>381</v>
      </c>
      <c r="EV372" s="230" t="s">
        <v>622</v>
      </c>
      <c r="EW372" s="230" t="s">
        <v>1633</v>
      </c>
      <c r="EX372" s="230" t="s">
        <v>730</v>
      </c>
      <c r="EY372" s="230" t="s">
        <v>624</v>
      </c>
      <c r="EZ372" s="230" t="s">
        <v>270</v>
      </c>
      <c r="FA372" s="230" t="s">
        <v>270</v>
      </c>
      <c r="FB372" s="230" t="s">
        <v>270</v>
      </c>
      <c r="FC372" s="230" t="s">
        <v>270</v>
      </c>
      <c r="FD372" s="230" t="s">
        <v>270</v>
      </c>
      <c r="FE372" s="230" t="s">
        <v>270</v>
      </c>
      <c r="FF372" s="230" t="s">
        <v>270</v>
      </c>
      <c r="FG372" s="230" t="s">
        <v>270</v>
      </c>
      <c r="FH372" s="230" t="s">
        <v>270</v>
      </c>
      <c r="FI372" s="230" t="s">
        <v>270</v>
      </c>
      <c r="FJ372" s="230" t="s">
        <v>270</v>
      </c>
      <c r="FK372" s="230" t="s">
        <v>270</v>
      </c>
      <c r="FL372" s="230" t="s">
        <v>270</v>
      </c>
      <c r="FM372" s="230" t="s">
        <v>270</v>
      </c>
      <c r="FN372" s="230" t="s">
        <v>270</v>
      </c>
      <c r="FO372" s="230" t="s">
        <v>270</v>
      </c>
      <c r="FP372" s="230" t="s">
        <v>270</v>
      </c>
      <c r="FQ372" s="230" t="s">
        <v>270</v>
      </c>
      <c r="FR372" s="230" t="s">
        <v>270</v>
      </c>
      <c r="FS372" s="230" t="s">
        <v>270</v>
      </c>
      <c r="FT372" s="230" t="s">
        <v>270</v>
      </c>
      <c r="FU372" s="230" t="s">
        <v>270</v>
      </c>
      <c r="FV372" s="230" t="s">
        <v>270</v>
      </c>
      <c r="FW372" s="230" t="s">
        <v>270</v>
      </c>
      <c r="FX372" s="230" t="s">
        <v>270</v>
      </c>
      <c r="FY372" s="230" t="s">
        <v>270</v>
      </c>
      <c r="FZ372" s="230" t="s">
        <v>270</v>
      </c>
      <c r="GA372" s="230" t="s">
        <v>270</v>
      </c>
      <c r="GB372" s="230" t="s">
        <v>270</v>
      </c>
      <c r="GC372" s="230" t="s">
        <v>270</v>
      </c>
      <c r="GD372" s="230" t="s">
        <v>270</v>
      </c>
      <c r="GE372" s="230" t="s">
        <v>270</v>
      </c>
      <c r="GF372" s="230" t="s">
        <v>270</v>
      </c>
      <c r="GG372" s="230" t="s">
        <v>270</v>
      </c>
      <c r="GH372" s="230" t="s">
        <v>270</v>
      </c>
      <c r="GI372" s="230" t="s">
        <v>270</v>
      </c>
      <c r="GJ372" s="230" t="s">
        <v>270</v>
      </c>
      <c r="GK372" s="230" t="s">
        <v>270</v>
      </c>
      <c r="GL372" s="230" t="s">
        <v>270</v>
      </c>
      <c r="GM372" s="230" t="s">
        <v>270</v>
      </c>
      <c r="GN372" s="230" t="s">
        <v>270</v>
      </c>
      <c r="GO372" s="230" t="s">
        <v>270</v>
      </c>
      <c r="GP372" s="228"/>
      <c r="GQ372" s="229" cm="1">
        <f t="array" ref="GQ372">IF(OR(N372:ER372='Annex.1　DeclarationDesired'!$F$30),ROW(),"")</f>
        <v>372</v>
      </c>
      <c r="GR372" s="229"/>
    </row>
    <row r="373" spans="1:200" s="230" customFormat="1" ht="20.65" customHeight="1">
      <c r="A373" s="242" t="s">
        <v>344</v>
      </c>
      <c r="B373" s="241" t="s">
        <v>1732</v>
      </c>
      <c r="C373" s="235" t="s">
        <v>835</v>
      </c>
      <c r="D373" s="235" t="s">
        <v>1739</v>
      </c>
      <c r="E373" s="235" t="s">
        <v>1740</v>
      </c>
      <c r="F373" s="235" t="s">
        <v>1740</v>
      </c>
      <c r="G373" s="235" t="s">
        <v>1741</v>
      </c>
      <c r="H373" s="235" t="s">
        <v>265</v>
      </c>
      <c r="I373" s="235" t="s">
        <v>1742</v>
      </c>
      <c r="J373" s="235" t="s">
        <v>265</v>
      </c>
      <c r="K373" s="235" t="s">
        <v>1742</v>
      </c>
      <c r="L373" s="235" t="s">
        <v>554</v>
      </c>
      <c r="M373" s="230" t="s">
        <v>298</v>
      </c>
      <c r="N373" s="230">
        <v>18010</v>
      </c>
      <c r="O373" s="230">
        <v>18020</v>
      </c>
      <c r="P373" s="230">
        <v>19010</v>
      </c>
      <c r="Q373" s="230">
        <v>19020</v>
      </c>
      <c r="R373" s="230">
        <v>20020</v>
      </c>
      <c r="S373" s="230">
        <v>21010</v>
      </c>
      <c r="T373" s="230">
        <v>22020</v>
      </c>
      <c r="U373" s="230">
        <v>22040</v>
      </c>
      <c r="V373" s="230">
        <v>22050</v>
      </c>
      <c r="W373" s="230">
        <v>23010</v>
      </c>
      <c r="X373" s="230">
        <v>23030</v>
      </c>
      <c r="Y373" s="230">
        <v>60010</v>
      </c>
      <c r="Z373" s="230">
        <v>60030</v>
      </c>
      <c r="BH373" s="230" t="s">
        <v>270</v>
      </c>
      <c r="BI373" s="230" t="s">
        <v>270</v>
      </c>
      <c r="BJ373" s="230" t="s">
        <v>270</v>
      </c>
      <c r="BK373" s="230" t="s">
        <v>270</v>
      </c>
      <c r="BL373" s="230" t="s">
        <v>270</v>
      </c>
      <c r="BM373" s="230" t="s">
        <v>270</v>
      </c>
      <c r="BN373" s="230" t="s">
        <v>270</v>
      </c>
      <c r="BO373" s="230" t="s">
        <v>270</v>
      </c>
      <c r="BP373" s="230" t="s">
        <v>270</v>
      </c>
      <c r="BQ373" s="230" t="s">
        <v>270</v>
      </c>
      <c r="BR373" s="230" t="s">
        <v>270</v>
      </c>
      <c r="BS373" s="230" t="s">
        <v>270</v>
      </c>
      <c r="BT373" s="230" t="s">
        <v>270</v>
      </c>
      <c r="BU373" s="230" t="s">
        <v>270</v>
      </c>
      <c r="BV373" s="230" t="s">
        <v>270</v>
      </c>
      <c r="BW373" s="230" t="s">
        <v>270</v>
      </c>
      <c r="BX373" s="230" t="s">
        <v>270</v>
      </c>
      <c r="BY373" s="230" t="s">
        <v>270</v>
      </c>
      <c r="BZ373" s="230" t="s">
        <v>270</v>
      </c>
      <c r="CA373" s="230" t="s">
        <v>270</v>
      </c>
      <c r="CB373" s="230" t="s">
        <v>270</v>
      </c>
      <c r="CC373" s="230" t="s">
        <v>270</v>
      </c>
      <c r="CD373" s="230" t="s">
        <v>270</v>
      </c>
      <c r="CE373" s="230" t="s">
        <v>270</v>
      </c>
      <c r="CF373" s="230" t="s">
        <v>270</v>
      </c>
      <c r="CG373" s="230" t="s">
        <v>270</v>
      </c>
      <c r="CH373" s="230" t="s">
        <v>270</v>
      </c>
      <c r="CI373" s="230" t="s">
        <v>270</v>
      </c>
      <c r="CJ373" s="230" t="s">
        <v>270</v>
      </c>
      <c r="CK373" s="230" t="s">
        <v>270</v>
      </c>
      <c r="CL373" s="230" t="s">
        <v>270</v>
      </c>
      <c r="CM373" s="230" t="s">
        <v>270</v>
      </c>
      <c r="CN373" s="230" t="s">
        <v>270</v>
      </c>
      <c r="CO373" s="230" t="s">
        <v>270</v>
      </c>
      <c r="CP373" s="230" t="s">
        <v>270</v>
      </c>
      <c r="CQ373" s="230" t="s">
        <v>270</v>
      </c>
      <c r="CR373" s="230" t="s">
        <v>270</v>
      </c>
      <c r="CS373" s="230" t="s">
        <v>270</v>
      </c>
      <c r="CT373" s="230" t="s">
        <v>270</v>
      </c>
      <c r="CU373" s="230" t="s">
        <v>270</v>
      </c>
      <c r="CV373" s="230" t="s">
        <v>270</v>
      </c>
      <c r="CW373" s="230" t="s">
        <v>270</v>
      </c>
      <c r="CX373" s="230" t="s">
        <v>270</v>
      </c>
      <c r="CY373" s="230" t="s">
        <v>270</v>
      </c>
      <c r="CZ373" s="230" t="s">
        <v>270</v>
      </c>
      <c r="DA373" s="230" t="s">
        <v>270</v>
      </c>
      <c r="DB373" s="230" t="s">
        <v>270</v>
      </c>
      <c r="DC373" s="230" t="s">
        <v>270</v>
      </c>
      <c r="DD373" s="230" t="s">
        <v>270</v>
      </c>
      <c r="DE373" s="230" t="s">
        <v>270</v>
      </c>
      <c r="DF373" s="230" t="s">
        <v>270</v>
      </c>
      <c r="DG373" s="230" t="s">
        <v>270</v>
      </c>
      <c r="DH373" s="230" t="s">
        <v>270</v>
      </c>
      <c r="DI373" s="230" t="s">
        <v>270</v>
      </c>
      <c r="DJ373" s="230" t="s">
        <v>270</v>
      </c>
      <c r="DK373" s="230" t="s">
        <v>270</v>
      </c>
      <c r="DL373" s="230" t="s">
        <v>270</v>
      </c>
      <c r="DM373" s="230" t="s">
        <v>270</v>
      </c>
      <c r="DN373" s="230" t="s">
        <v>270</v>
      </c>
      <c r="DO373" s="230" t="s">
        <v>270</v>
      </c>
      <c r="DP373" s="230" t="s">
        <v>270</v>
      </c>
      <c r="DQ373" s="230" t="s">
        <v>270</v>
      </c>
      <c r="DR373" s="230" t="s">
        <v>270</v>
      </c>
      <c r="DS373" s="230" t="s">
        <v>270</v>
      </c>
      <c r="DT373" s="230" t="s">
        <v>270</v>
      </c>
      <c r="DU373" s="230" t="s">
        <v>270</v>
      </c>
      <c r="DV373" s="230" t="s">
        <v>270</v>
      </c>
      <c r="DW373" s="230" t="s">
        <v>270</v>
      </c>
      <c r="DX373" s="230" t="s">
        <v>270</v>
      </c>
      <c r="DY373" s="230" t="s">
        <v>270</v>
      </c>
      <c r="DZ373" s="230" t="s">
        <v>270</v>
      </c>
      <c r="EA373" s="230" t="s">
        <v>270</v>
      </c>
      <c r="EB373" s="230" t="s">
        <v>270</v>
      </c>
      <c r="EC373" s="230" t="s">
        <v>270</v>
      </c>
      <c r="ED373" s="230" t="s">
        <v>270</v>
      </c>
      <c r="EE373" s="230" t="s">
        <v>270</v>
      </c>
      <c r="EF373" s="230" t="s">
        <v>270</v>
      </c>
      <c r="EG373" s="230" t="s">
        <v>270</v>
      </c>
      <c r="EH373" s="230" t="s">
        <v>270</v>
      </c>
      <c r="EI373" s="230" t="s">
        <v>270</v>
      </c>
      <c r="EJ373" s="230" t="s">
        <v>270</v>
      </c>
      <c r="EK373" s="230" t="s">
        <v>270</v>
      </c>
      <c r="EL373" s="230" t="s">
        <v>270</v>
      </c>
      <c r="EM373" s="230" t="s">
        <v>270</v>
      </c>
      <c r="EN373" s="230" t="s">
        <v>270</v>
      </c>
      <c r="EO373" s="230" t="s">
        <v>270</v>
      </c>
      <c r="EP373" s="230" t="s">
        <v>270</v>
      </c>
      <c r="EQ373" s="230" t="s">
        <v>270</v>
      </c>
      <c r="ER373" s="230" t="s">
        <v>270</v>
      </c>
      <c r="ES373" s="230" t="s">
        <v>271</v>
      </c>
      <c r="ET373" s="230" t="s">
        <v>299</v>
      </c>
      <c r="EU373" s="230" t="s">
        <v>300</v>
      </c>
      <c r="EV373" s="230" t="s">
        <v>301</v>
      </c>
      <c r="EW373" s="230" t="s">
        <v>354</v>
      </c>
      <c r="EX373" s="230" t="s">
        <v>302</v>
      </c>
      <c r="EY373" s="230" t="s">
        <v>287</v>
      </c>
      <c r="EZ373" s="230" t="s">
        <v>270</v>
      </c>
      <c r="FA373" s="230" t="s">
        <v>270</v>
      </c>
      <c r="FB373" s="230" t="s">
        <v>270</v>
      </c>
      <c r="FC373" s="230" t="s">
        <v>270</v>
      </c>
      <c r="FD373" s="230" t="s">
        <v>270</v>
      </c>
      <c r="FE373" s="230" t="s">
        <v>270</v>
      </c>
      <c r="FF373" s="230" t="s">
        <v>270</v>
      </c>
      <c r="FG373" s="230" t="s">
        <v>270</v>
      </c>
      <c r="FH373" s="230" t="s">
        <v>270</v>
      </c>
      <c r="FI373" s="230" t="s">
        <v>270</v>
      </c>
      <c r="FJ373" s="230" t="s">
        <v>270</v>
      </c>
      <c r="FK373" s="230" t="s">
        <v>270</v>
      </c>
      <c r="FL373" s="230" t="s">
        <v>270</v>
      </c>
      <c r="FM373" s="230" t="s">
        <v>270</v>
      </c>
      <c r="FN373" s="230" t="s">
        <v>270</v>
      </c>
      <c r="FO373" s="230" t="s">
        <v>270</v>
      </c>
      <c r="FP373" s="230" t="s">
        <v>270</v>
      </c>
      <c r="FQ373" s="230" t="s">
        <v>270</v>
      </c>
      <c r="FR373" s="230" t="s">
        <v>270</v>
      </c>
      <c r="FS373" s="230" t="s">
        <v>270</v>
      </c>
      <c r="FT373" s="230" t="s">
        <v>270</v>
      </c>
      <c r="FU373" s="230" t="s">
        <v>270</v>
      </c>
      <c r="FV373" s="230" t="s">
        <v>270</v>
      </c>
      <c r="FW373" s="230" t="s">
        <v>270</v>
      </c>
      <c r="FX373" s="230" t="s">
        <v>270</v>
      </c>
      <c r="FY373" s="230" t="s">
        <v>270</v>
      </c>
      <c r="FZ373" s="230" t="s">
        <v>270</v>
      </c>
      <c r="GA373" s="230" t="s">
        <v>270</v>
      </c>
      <c r="GB373" s="230" t="s">
        <v>270</v>
      </c>
      <c r="GC373" s="230" t="s">
        <v>270</v>
      </c>
      <c r="GD373" s="230" t="s">
        <v>270</v>
      </c>
      <c r="GE373" s="230" t="s">
        <v>270</v>
      </c>
      <c r="GF373" s="230" t="s">
        <v>270</v>
      </c>
      <c r="GG373" s="230" t="s">
        <v>270</v>
      </c>
      <c r="GH373" s="230" t="s">
        <v>270</v>
      </c>
      <c r="GI373" s="230" t="s">
        <v>270</v>
      </c>
      <c r="GJ373" s="230" t="s">
        <v>270</v>
      </c>
      <c r="GK373" s="230" t="s">
        <v>270</v>
      </c>
      <c r="GL373" s="230" t="s">
        <v>270</v>
      </c>
      <c r="GM373" s="230" t="s">
        <v>270</v>
      </c>
      <c r="GN373" s="230" t="s">
        <v>270</v>
      </c>
      <c r="GO373" s="230" t="s">
        <v>270</v>
      </c>
      <c r="GP373" s="228"/>
      <c r="GQ373" s="229" cm="1">
        <f t="array" ref="GQ373">IF(OR(N373:ER373='Annex.1　DeclarationDesired'!$F$30),ROW(),"")</f>
        <v>373</v>
      </c>
      <c r="GR373" s="229"/>
    </row>
    <row r="374" spans="1:200" s="230" customFormat="1" ht="20.65" customHeight="1">
      <c r="A374" s="242" t="s">
        <v>1743</v>
      </c>
      <c r="B374" s="241" t="s">
        <v>1732</v>
      </c>
      <c r="C374" s="235" t="s">
        <v>835</v>
      </c>
      <c r="D374" s="235" t="s">
        <v>1744</v>
      </c>
      <c r="E374" s="235" t="s">
        <v>1745</v>
      </c>
      <c r="F374" s="235" t="s">
        <v>1746</v>
      </c>
      <c r="G374" s="235" t="s">
        <v>1747</v>
      </c>
      <c r="H374" s="235" t="s">
        <v>315</v>
      </c>
      <c r="I374" s="235" t="s">
        <v>1748</v>
      </c>
      <c r="J374" s="235" t="s">
        <v>267</v>
      </c>
      <c r="K374" s="235" t="s">
        <v>1749</v>
      </c>
      <c r="L374" s="235" t="s">
        <v>268</v>
      </c>
      <c r="M374" s="230" t="s">
        <v>269</v>
      </c>
      <c r="N374" s="230">
        <v>26020</v>
      </c>
      <c r="O374" s="230">
        <v>34010</v>
      </c>
      <c r="P374" s="230">
        <v>34030</v>
      </c>
      <c r="Q374" s="230">
        <v>36020</v>
      </c>
      <c r="BH374" s="230" t="s">
        <v>270</v>
      </c>
      <c r="BI374" s="230" t="s">
        <v>270</v>
      </c>
      <c r="BJ374" s="230" t="s">
        <v>270</v>
      </c>
      <c r="BK374" s="230" t="s">
        <v>270</v>
      </c>
      <c r="BL374" s="230" t="s">
        <v>270</v>
      </c>
      <c r="BM374" s="230" t="s">
        <v>270</v>
      </c>
      <c r="BN374" s="230" t="s">
        <v>270</v>
      </c>
      <c r="BO374" s="230" t="s">
        <v>270</v>
      </c>
      <c r="BP374" s="230" t="s">
        <v>270</v>
      </c>
      <c r="BQ374" s="230" t="s">
        <v>270</v>
      </c>
      <c r="BR374" s="230" t="s">
        <v>270</v>
      </c>
      <c r="BS374" s="230" t="s">
        <v>270</v>
      </c>
      <c r="BT374" s="230" t="s">
        <v>270</v>
      </c>
      <c r="BU374" s="230" t="s">
        <v>270</v>
      </c>
      <c r="BV374" s="230" t="s">
        <v>270</v>
      </c>
      <c r="BW374" s="230" t="s">
        <v>270</v>
      </c>
      <c r="BX374" s="230" t="s">
        <v>270</v>
      </c>
      <c r="BY374" s="230" t="s">
        <v>270</v>
      </c>
      <c r="BZ374" s="230" t="s">
        <v>270</v>
      </c>
      <c r="CA374" s="230" t="s">
        <v>270</v>
      </c>
      <c r="CB374" s="230" t="s">
        <v>270</v>
      </c>
      <c r="CC374" s="230" t="s">
        <v>270</v>
      </c>
      <c r="CD374" s="230" t="s">
        <v>270</v>
      </c>
      <c r="CE374" s="230" t="s">
        <v>270</v>
      </c>
      <c r="CF374" s="230" t="s">
        <v>270</v>
      </c>
      <c r="CG374" s="230" t="s">
        <v>270</v>
      </c>
      <c r="CH374" s="230" t="s">
        <v>270</v>
      </c>
      <c r="CI374" s="230" t="s">
        <v>270</v>
      </c>
      <c r="CJ374" s="230" t="s">
        <v>270</v>
      </c>
      <c r="CK374" s="230" t="s">
        <v>270</v>
      </c>
      <c r="CL374" s="230" t="s">
        <v>270</v>
      </c>
      <c r="CM374" s="230" t="s">
        <v>270</v>
      </c>
      <c r="CN374" s="230" t="s">
        <v>270</v>
      </c>
      <c r="CO374" s="230" t="s">
        <v>270</v>
      </c>
      <c r="CP374" s="230" t="s">
        <v>270</v>
      </c>
      <c r="CQ374" s="230" t="s">
        <v>270</v>
      </c>
      <c r="CR374" s="230" t="s">
        <v>270</v>
      </c>
      <c r="CS374" s="230" t="s">
        <v>270</v>
      </c>
      <c r="CT374" s="230" t="s">
        <v>270</v>
      </c>
      <c r="CU374" s="230" t="s">
        <v>270</v>
      </c>
      <c r="CV374" s="230" t="s">
        <v>270</v>
      </c>
      <c r="CW374" s="230" t="s">
        <v>270</v>
      </c>
      <c r="CX374" s="230" t="s">
        <v>270</v>
      </c>
      <c r="CY374" s="230" t="s">
        <v>270</v>
      </c>
      <c r="CZ374" s="230" t="s">
        <v>270</v>
      </c>
      <c r="DA374" s="230" t="s">
        <v>270</v>
      </c>
      <c r="DB374" s="230" t="s">
        <v>270</v>
      </c>
      <c r="DC374" s="230" t="s">
        <v>270</v>
      </c>
      <c r="DD374" s="230" t="s">
        <v>270</v>
      </c>
      <c r="DE374" s="230" t="s">
        <v>270</v>
      </c>
      <c r="DF374" s="230" t="s">
        <v>270</v>
      </c>
      <c r="DG374" s="230" t="s">
        <v>270</v>
      </c>
      <c r="DH374" s="230" t="s">
        <v>270</v>
      </c>
      <c r="DI374" s="230" t="s">
        <v>270</v>
      </c>
      <c r="DJ374" s="230" t="s">
        <v>270</v>
      </c>
      <c r="DK374" s="230" t="s">
        <v>270</v>
      </c>
      <c r="DL374" s="230" t="s">
        <v>270</v>
      </c>
      <c r="DM374" s="230" t="s">
        <v>270</v>
      </c>
      <c r="DN374" s="230" t="s">
        <v>270</v>
      </c>
      <c r="DO374" s="230" t="s">
        <v>270</v>
      </c>
      <c r="DP374" s="230" t="s">
        <v>270</v>
      </c>
      <c r="DQ374" s="230" t="s">
        <v>270</v>
      </c>
      <c r="DR374" s="230" t="s">
        <v>270</v>
      </c>
      <c r="DS374" s="230" t="s">
        <v>270</v>
      </c>
      <c r="DT374" s="230" t="s">
        <v>270</v>
      </c>
      <c r="DU374" s="230" t="s">
        <v>270</v>
      </c>
      <c r="DV374" s="230" t="s">
        <v>270</v>
      </c>
      <c r="DW374" s="230" t="s">
        <v>270</v>
      </c>
      <c r="DX374" s="230" t="s">
        <v>270</v>
      </c>
      <c r="DY374" s="230" t="s">
        <v>270</v>
      </c>
      <c r="DZ374" s="230" t="s">
        <v>270</v>
      </c>
      <c r="EA374" s="230" t="s">
        <v>270</v>
      </c>
      <c r="EB374" s="230" t="s">
        <v>270</v>
      </c>
      <c r="EC374" s="230" t="s">
        <v>270</v>
      </c>
      <c r="ED374" s="230" t="s">
        <v>270</v>
      </c>
      <c r="EE374" s="230" t="s">
        <v>270</v>
      </c>
      <c r="EF374" s="230" t="s">
        <v>270</v>
      </c>
      <c r="EG374" s="230" t="s">
        <v>270</v>
      </c>
      <c r="EH374" s="230" t="s">
        <v>270</v>
      </c>
      <c r="EI374" s="230" t="s">
        <v>270</v>
      </c>
      <c r="EJ374" s="230" t="s">
        <v>270</v>
      </c>
      <c r="EK374" s="230" t="s">
        <v>270</v>
      </c>
      <c r="EL374" s="230" t="s">
        <v>270</v>
      </c>
      <c r="EM374" s="230" t="s">
        <v>270</v>
      </c>
      <c r="EN374" s="230" t="s">
        <v>270</v>
      </c>
      <c r="EO374" s="230" t="s">
        <v>270</v>
      </c>
      <c r="EP374" s="230" t="s">
        <v>270</v>
      </c>
      <c r="EQ374" s="230" t="s">
        <v>270</v>
      </c>
      <c r="ER374" s="230" t="s">
        <v>270</v>
      </c>
      <c r="ES374" s="230" t="s">
        <v>303</v>
      </c>
      <c r="ET374" s="230" t="s">
        <v>509</v>
      </c>
      <c r="EU374" s="230" t="s">
        <v>511</v>
      </c>
      <c r="EV374" s="230" t="s">
        <v>270</v>
      </c>
      <c r="EW374" s="230" t="s">
        <v>270</v>
      </c>
      <c r="EX374" s="230" t="s">
        <v>270</v>
      </c>
      <c r="EY374" s="230" t="s">
        <v>270</v>
      </c>
      <c r="EZ374" s="230" t="s">
        <v>270</v>
      </c>
      <c r="FA374" s="230" t="s">
        <v>270</v>
      </c>
      <c r="FB374" s="230" t="s">
        <v>270</v>
      </c>
      <c r="FC374" s="230" t="s">
        <v>270</v>
      </c>
      <c r="FD374" s="230" t="s">
        <v>270</v>
      </c>
      <c r="FE374" s="230" t="s">
        <v>270</v>
      </c>
      <c r="FF374" s="230" t="s">
        <v>270</v>
      </c>
      <c r="FG374" s="230" t="s">
        <v>270</v>
      </c>
      <c r="FH374" s="230" t="s">
        <v>270</v>
      </c>
      <c r="FI374" s="230" t="s">
        <v>270</v>
      </c>
      <c r="FJ374" s="230" t="s">
        <v>270</v>
      </c>
      <c r="FK374" s="230" t="s">
        <v>270</v>
      </c>
      <c r="FL374" s="230" t="s">
        <v>270</v>
      </c>
      <c r="FM374" s="230" t="s">
        <v>270</v>
      </c>
      <c r="FN374" s="230" t="s">
        <v>270</v>
      </c>
      <c r="FO374" s="230" t="s">
        <v>270</v>
      </c>
      <c r="FP374" s="230" t="s">
        <v>270</v>
      </c>
      <c r="FQ374" s="230" t="s">
        <v>270</v>
      </c>
      <c r="FR374" s="230" t="s">
        <v>270</v>
      </c>
      <c r="FS374" s="230" t="s">
        <v>270</v>
      </c>
      <c r="FT374" s="230" t="s">
        <v>270</v>
      </c>
      <c r="FU374" s="230" t="s">
        <v>270</v>
      </c>
      <c r="FV374" s="230" t="s">
        <v>270</v>
      </c>
      <c r="FW374" s="230" t="s">
        <v>270</v>
      </c>
      <c r="FX374" s="230" t="s">
        <v>270</v>
      </c>
      <c r="FY374" s="230" t="s">
        <v>270</v>
      </c>
      <c r="FZ374" s="230" t="s">
        <v>270</v>
      </c>
      <c r="GA374" s="230" t="s">
        <v>270</v>
      </c>
      <c r="GB374" s="230" t="s">
        <v>270</v>
      </c>
      <c r="GC374" s="230" t="s">
        <v>270</v>
      </c>
      <c r="GD374" s="230" t="s">
        <v>270</v>
      </c>
      <c r="GE374" s="230" t="s">
        <v>270</v>
      </c>
      <c r="GF374" s="230" t="s">
        <v>270</v>
      </c>
      <c r="GG374" s="230" t="s">
        <v>270</v>
      </c>
      <c r="GH374" s="230" t="s">
        <v>270</v>
      </c>
      <c r="GI374" s="230" t="s">
        <v>270</v>
      </c>
      <c r="GJ374" s="230" t="s">
        <v>270</v>
      </c>
      <c r="GK374" s="230" t="s">
        <v>270</v>
      </c>
      <c r="GL374" s="230" t="s">
        <v>270</v>
      </c>
      <c r="GM374" s="230" t="s">
        <v>270</v>
      </c>
      <c r="GN374" s="230" t="s">
        <v>270</v>
      </c>
      <c r="GO374" s="230" t="s">
        <v>270</v>
      </c>
      <c r="GP374" s="228"/>
      <c r="GQ374" s="229" cm="1">
        <f t="array" ref="GQ374">IF(OR(N374:ER374='Annex.1　DeclarationDesired'!$F$30),ROW(),"")</f>
        <v>374</v>
      </c>
      <c r="GR374" s="229"/>
    </row>
    <row r="375" spans="1:200" s="230" customFormat="1" ht="20.65" customHeight="1">
      <c r="A375" s="242" t="s">
        <v>1750</v>
      </c>
      <c r="B375" s="241" t="s">
        <v>1751</v>
      </c>
      <c r="C375" s="235" t="s">
        <v>1752</v>
      </c>
      <c r="D375" s="235" t="s">
        <v>1753</v>
      </c>
      <c r="E375" s="235"/>
      <c r="F375" s="235"/>
      <c r="G375" s="235" t="s">
        <v>1754</v>
      </c>
      <c r="H375" s="235" t="s">
        <v>265</v>
      </c>
      <c r="I375" s="235" t="s">
        <v>1755</v>
      </c>
      <c r="J375" s="235" t="s">
        <v>267</v>
      </c>
      <c r="K375" s="235"/>
      <c r="L375" s="235" t="s">
        <v>268</v>
      </c>
      <c r="M375" s="230" t="s">
        <v>298</v>
      </c>
      <c r="N375" s="230">
        <v>7010</v>
      </c>
      <c r="O375" s="230">
        <v>7020</v>
      </c>
      <c r="P375" s="230">
        <v>7030</v>
      </c>
      <c r="Q375" s="230">
        <v>7040</v>
      </c>
      <c r="R375" s="230">
        <v>7050</v>
      </c>
      <c r="S375" s="230">
        <v>7060</v>
      </c>
      <c r="T375" s="230">
        <v>7070</v>
      </c>
      <c r="U375" s="230">
        <v>7080</v>
      </c>
      <c r="V375" s="230">
        <v>7090</v>
      </c>
      <c r="W375" s="230" t="s">
        <v>604</v>
      </c>
      <c r="BH375" s="230" t="s">
        <v>270</v>
      </c>
      <c r="BI375" s="230" t="s">
        <v>270</v>
      </c>
      <c r="BJ375" s="230" t="s">
        <v>270</v>
      </c>
      <c r="BK375" s="230" t="s">
        <v>270</v>
      </c>
      <c r="BL375" s="230" t="s">
        <v>270</v>
      </c>
      <c r="BM375" s="230" t="s">
        <v>270</v>
      </c>
      <c r="BN375" s="230" t="s">
        <v>270</v>
      </c>
      <c r="BO375" s="230" t="s">
        <v>270</v>
      </c>
      <c r="BP375" s="230" t="s">
        <v>270</v>
      </c>
      <c r="BQ375" s="230" t="s">
        <v>270</v>
      </c>
      <c r="BR375" s="230" t="s">
        <v>270</v>
      </c>
      <c r="BS375" s="230" t="s">
        <v>270</v>
      </c>
      <c r="BT375" s="230" t="s">
        <v>270</v>
      </c>
      <c r="BU375" s="230" t="s">
        <v>270</v>
      </c>
      <c r="BV375" s="230" t="s">
        <v>270</v>
      </c>
      <c r="BW375" s="230" t="s">
        <v>270</v>
      </c>
      <c r="BX375" s="230" t="s">
        <v>270</v>
      </c>
      <c r="BY375" s="230" t="s">
        <v>270</v>
      </c>
      <c r="BZ375" s="230" t="s">
        <v>270</v>
      </c>
      <c r="CA375" s="230" t="s">
        <v>270</v>
      </c>
      <c r="CB375" s="230" t="s">
        <v>270</v>
      </c>
      <c r="CC375" s="230" t="s">
        <v>270</v>
      </c>
      <c r="CD375" s="230" t="s">
        <v>270</v>
      </c>
      <c r="CE375" s="230" t="s">
        <v>270</v>
      </c>
      <c r="CF375" s="230" t="s">
        <v>270</v>
      </c>
      <c r="CG375" s="230" t="s">
        <v>270</v>
      </c>
      <c r="CH375" s="230" t="s">
        <v>270</v>
      </c>
      <c r="CI375" s="230" t="s">
        <v>270</v>
      </c>
      <c r="CJ375" s="230" t="s">
        <v>270</v>
      </c>
      <c r="CK375" s="230" t="s">
        <v>270</v>
      </c>
      <c r="CL375" s="230" t="s">
        <v>270</v>
      </c>
      <c r="CM375" s="230" t="s">
        <v>270</v>
      </c>
      <c r="CN375" s="230" t="s">
        <v>270</v>
      </c>
      <c r="CO375" s="230" t="s">
        <v>270</v>
      </c>
      <c r="CP375" s="230" t="s">
        <v>270</v>
      </c>
      <c r="CQ375" s="230" t="s">
        <v>270</v>
      </c>
      <c r="CR375" s="230" t="s">
        <v>270</v>
      </c>
      <c r="CS375" s="230" t="s">
        <v>270</v>
      </c>
      <c r="CT375" s="230" t="s">
        <v>270</v>
      </c>
      <c r="CU375" s="230" t="s">
        <v>270</v>
      </c>
      <c r="CV375" s="230" t="s">
        <v>270</v>
      </c>
      <c r="CW375" s="230" t="s">
        <v>270</v>
      </c>
      <c r="CX375" s="230" t="s">
        <v>270</v>
      </c>
      <c r="CY375" s="230" t="s">
        <v>270</v>
      </c>
      <c r="CZ375" s="230" t="s">
        <v>270</v>
      </c>
      <c r="DA375" s="230" t="s">
        <v>270</v>
      </c>
      <c r="DB375" s="230" t="s">
        <v>270</v>
      </c>
      <c r="DC375" s="230" t="s">
        <v>270</v>
      </c>
      <c r="DD375" s="230" t="s">
        <v>270</v>
      </c>
      <c r="DE375" s="230" t="s">
        <v>270</v>
      </c>
      <c r="DF375" s="230" t="s">
        <v>270</v>
      </c>
      <c r="DG375" s="230" t="s">
        <v>270</v>
      </c>
      <c r="DH375" s="230" t="s">
        <v>270</v>
      </c>
      <c r="DI375" s="230" t="s">
        <v>270</v>
      </c>
      <c r="DJ375" s="230" t="s">
        <v>270</v>
      </c>
      <c r="DK375" s="230" t="s">
        <v>270</v>
      </c>
      <c r="DL375" s="230" t="s">
        <v>270</v>
      </c>
      <c r="DM375" s="230" t="s">
        <v>270</v>
      </c>
      <c r="DN375" s="230" t="s">
        <v>270</v>
      </c>
      <c r="DO375" s="230" t="s">
        <v>270</v>
      </c>
      <c r="DP375" s="230" t="s">
        <v>270</v>
      </c>
      <c r="DQ375" s="230" t="s">
        <v>270</v>
      </c>
      <c r="DR375" s="230" t="s">
        <v>270</v>
      </c>
      <c r="DS375" s="230" t="s">
        <v>270</v>
      </c>
      <c r="DT375" s="230" t="s">
        <v>270</v>
      </c>
      <c r="DU375" s="230" t="s">
        <v>270</v>
      </c>
      <c r="DV375" s="230" t="s">
        <v>270</v>
      </c>
      <c r="DW375" s="230" t="s">
        <v>270</v>
      </c>
      <c r="DX375" s="230" t="s">
        <v>270</v>
      </c>
      <c r="DY375" s="230" t="s">
        <v>270</v>
      </c>
      <c r="DZ375" s="230" t="s">
        <v>270</v>
      </c>
      <c r="EA375" s="230" t="s">
        <v>270</v>
      </c>
      <c r="EB375" s="230" t="s">
        <v>270</v>
      </c>
      <c r="EC375" s="230" t="s">
        <v>270</v>
      </c>
      <c r="ED375" s="230" t="s">
        <v>270</v>
      </c>
      <c r="EE375" s="230" t="s">
        <v>270</v>
      </c>
      <c r="EF375" s="230" t="s">
        <v>270</v>
      </c>
      <c r="EG375" s="230" t="s">
        <v>270</v>
      </c>
      <c r="EH375" s="230" t="s">
        <v>270</v>
      </c>
      <c r="EI375" s="230" t="s">
        <v>270</v>
      </c>
      <c r="EJ375" s="230" t="s">
        <v>270</v>
      </c>
      <c r="EK375" s="230" t="s">
        <v>270</v>
      </c>
      <c r="EL375" s="230" t="s">
        <v>270</v>
      </c>
      <c r="EM375" s="230" t="s">
        <v>270</v>
      </c>
      <c r="EN375" s="230" t="s">
        <v>270</v>
      </c>
      <c r="EO375" s="230" t="s">
        <v>270</v>
      </c>
      <c r="EP375" s="230" t="s">
        <v>270</v>
      </c>
      <c r="EQ375" s="230" t="s">
        <v>270</v>
      </c>
      <c r="ER375" s="230" t="s">
        <v>270</v>
      </c>
      <c r="ES375" s="230" t="s">
        <v>341</v>
      </c>
      <c r="ET375" s="230" t="s">
        <v>270</v>
      </c>
      <c r="EU375" s="230" t="s">
        <v>270</v>
      </c>
      <c r="EV375" s="230" t="s">
        <v>270</v>
      </c>
      <c r="EW375" s="230" t="s">
        <v>270</v>
      </c>
      <c r="EX375" s="230" t="s">
        <v>270</v>
      </c>
      <c r="EY375" s="230" t="s">
        <v>270</v>
      </c>
      <c r="EZ375" s="230" t="s">
        <v>270</v>
      </c>
      <c r="FA375" s="230" t="s">
        <v>270</v>
      </c>
      <c r="FB375" s="230" t="s">
        <v>270</v>
      </c>
      <c r="FC375" s="230" t="s">
        <v>270</v>
      </c>
      <c r="FD375" s="230" t="s">
        <v>270</v>
      </c>
      <c r="FE375" s="230" t="s">
        <v>270</v>
      </c>
      <c r="FF375" s="230" t="s">
        <v>270</v>
      </c>
      <c r="FG375" s="230" t="s">
        <v>270</v>
      </c>
      <c r="FH375" s="230" t="s">
        <v>270</v>
      </c>
      <c r="FI375" s="230" t="s">
        <v>270</v>
      </c>
      <c r="FJ375" s="230" t="s">
        <v>270</v>
      </c>
      <c r="FK375" s="230" t="s">
        <v>270</v>
      </c>
      <c r="FL375" s="230" t="s">
        <v>270</v>
      </c>
      <c r="FM375" s="230" t="s">
        <v>270</v>
      </c>
      <c r="FN375" s="230" t="s">
        <v>270</v>
      </c>
      <c r="FO375" s="230" t="s">
        <v>270</v>
      </c>
      <c r="FP375" s="230" t="s">
        <v>270</v>
      </c>
      <c r="FQ375" s="230" t="s">
        <v>270</v>
      </c>
      <c r="FR375" s="230" t="s">
        <v>270</v>
      </c>
      <c r="FS375" s="230" t="s">
        <v>270</v>
      </c>
      <c r="FT375" s="230" t="s">
        <v>270</v>
      </c>
      <c r="FU375" s="230" t="s">
        <v>270</v>
      </c>
      <c r="FV375" s="230" t="s">
        <v>270</v>
      </c>
      <c r="FW375" s="230" t="s">
        <v>270</v>
      </c>
      <c r="FX375" s="230" t="s">
        <v>270</v>
      </c>
      <c r="FY375" s="230" t="s">
        <v>270</v>
      </c>
      <c r="FZ375" s="230" t="s">
        <v>270</v>
      </c>
      <c r="GA375" s="230" t="s">
        <v>270</v>
      </c>
      <c r="GB375" s="230" t="s">
        <v>270</v>
      </c>
      <c r="GC375" s="230" t="s">
        <v>270</v>
      </c>
      <c r="GD375" s="230" t="s">
        <v>270</v>
      </c>
      <c r="GE375" s="230" t="s">
        <v>270</v>
      </c>
      <c r="GF375" s="230" t="s">
        <v>270</v>
      </c>
      <c r="GG375" s="230" t="s">
        <v>270</v>
      </c>
      <c r="GH375" s="230" t="s">
        <v>270</v>
      </c>
      <c r="GI375" s="230" t="s">
        <v>270</v>
      </c>
      <c r="GJ375" s="230" t="s">
        <v>270</v>
      </c>
      <c r="GK375" s="230" t="s">
        <v>270</v>
      </c>
      <c r="GL375" s="230" t="s">
        <v>270</v>
      </c>
      <c r="GM375" s="230" t="s">
        <v>270</v>
      </c>
      <c r="GN375" s="230" t="s">
        <v>270</v>
      </c>
      <c r="GO375" s="230" t="s">
        <v>270</v>
      </c>
      <c r="GP375" s="228"/>
      <c r="GQ375" s="229" cm="1">
        <f t="array" ref="GQ375">IF(OR(N375:ER375='Annex.1　DeclarationDesired'!$F$30),ROW(),"")</f>
        <v>375</v>
      </c>
      <c r="GR375" s="229"/>
    </row>
    <row r="376" spans="1:200" s="230" customFormat="1" ht="20.65" customHeight="1">
      <c r="A376" s="242" t="s">
        <v>1756</v>
      </c>
      <c r="B376" s="241" t="s">
        <v>1757</v>
      </c>
      <c r="C376" s="235" t="s">
        <v>1758</v>
      </c>
      <c r="D376" s="235" t="s">
        <v>1759</v>
      </c>
      <c r="E376" s="235"/>
      <c r="F376" s="235"/>
      <c r="G376" s="235" t="s">
        <v>1760</v>
      </c>
      <c r="H376" s="235" t="s">
        <v>265</v>
      </c>
      <c r="I376" s="235" t="s">
        <v>1761</v>
      </c>
      <c r="J376" s="235" t="s">
        <v>265</v>
      </c>
      <c r="K376" s="235" t="s">
        <v>1761</v>
      </c>
      <c r="L376" s="235" t="s">
        <v>268</v>
      </c>
      <c r="M376" s="230" t="s">
        <v>298</v>
      </c>
      <c r="N376" s="230">
        <v>4030</v>
      </c>
      <c r="O376" s="230">
        <v>5030</v>
      </c>
      <c r="P376" s="230">
        <v>6010</v>
      </c>
      <c r="Q376" s="230">
        <v>6020</v>
      </c>
      <c r="R376" s="230">
        <v>7010</v>
      </c>
      <c r="S376" s="230">
        <v>7040</v>
      </c>
      <c r="T376" s="230">
        <v>7060</v>
      </c>
      <c r="U376" s="230">
        <v>8010</v>
      </c>
      <c r="V376" s="230" t="s">
        <v>602</v>
      </c>
      <c r="W376" s="230" t="s">
        <v>498</v>
      </c>
      <c r="X376" s="230" t="s">
        <v>888</v>
      </c>
      <c r="Y376" s="230" t="s">
        <v>499</v>
      </c>
      <c r="Z376" s="230" t="s">
        <v>500</v>
      </c>
      <c r="AA376" s="230">
        <v>9010</v>
      </c>
      <c r="AB376" s="230">
        <v>9020</v>
      </c>
      <c r="BH376" s="230" t="s">
        <v>270</v>
      </c>
      <c r="BI376" s="230" t="s">
        <v>270</v>
      </c>
      <c r="BJ376" s="230" t="s">
        <v>270</v>
      </c>
      <c r="BK376" s="230" t="s">
        <v>270</v>
      </c>
      <c r="BL376" s="230" t="s">
        <v>270</v>
      </c>
      <c r="BM376" s="230" t="s">
        <v>270</v>
      </c>
      <c r="BN376" s="230" t="s">
        <v>270</v>
      </c>
      <c r="BO376" s="230" t="s">
        <v>270</v>
      </c>
      <c r="BP376" s="230" t="s">
        <v>270</v>
      </c>
      <c r="BQ376" s="230" t="s">
        <v>270</v>
      </c>
      <c r="BR376" s="230" t="s">
        <v>270</v>
      </c>
      <c r="BS376" s="230" t="s">
        <v>270</v>
      </c>
      <c r="BT376" s="230" t="s">
        <v>270</v>
      </c>
      <c r="BU376" s="230" t="s">
        <v>270</v>
      </c>
      <c r="BV376" s="230" t="s">
        <v>270</v>
      </c>
      <c r="BW376" s="230" t="s">
        <v>270</v>
      </c>
      <c r="BX376" s="230" t="s">
        <v>270</v>
      </c>
      <c r="BY376" s="230" t="s">
        <v>270</v>
      </c>
      <c r="BZ376" s="230" t="s">
        <v>270</v>
      </c>
      <c r="CA376" s="230" t="s">
        <v>270</v>
      </c>
      <c r="CB376" s="230" t="s">
        <v>270</v>
      </c>
      <c r="CC376" s="230" t="s">
        <v>270</v>
      </c>
      <c r="CD376" s="230" t="s">
        <v>270</v>
      </c>
      <c r="CE376" s="230" t="s">
        <v>270</v>
      </c>
      <c r="CF376" s="230" t="s">
        <v>270</v>
      </c>
      <c r="CG376" s="230" t="s">
        <v>270</v>
      </c>
      <c r="CH376" s="230" t="s">
        <v>270</v>
      </c>
      <c r="CI376" s="230" t="s">
        <v>270</v>
      </c>
      <c r="CJ376" s="230" t="s">
        <v>270</v>
      </c>
      <c r="CK376" s="230" t="s">
        <v>270</v>
      </c>
      <c r="CL376" s="230" t="s">
        <v>270</v>
      </c>
      <c r="CM376" s="230" t="s">
        <v>270</v>
      </c>
      <c r="CN376" s="230" t="s">
        <v>270</v>
      </c>
      <c r="CO376" s="230" t="s">
        <v>270</v>
      </c>
      <c r="CP376" s="230" t="s">
        <v>270</v>
      </c>
      <c r="CQ376" s="230" t="s">
        <v>270</v>
      </c>
      <c r="CR376" s="230" t="s">
        <v>270</v>
      </c>
      <c r="CS376" s="230" t="s">
        <v>270</v>
      </c>
      <c r="CT376" s="230" t="s">
        <v>270</v>
      </c>
      <c r="CU376" s="230" t="s">
        <v>270</v>
      </c>
      <c r="CV376" s="230" t="s">
        <v>270</v>
      </c>
      <c r="CW376" s="230" t="s">
        <v>270</v>
      </c>
      <c r="CX376" s="230" t="s">
        <v>270</v>
      </c>
      <c r="CY376" s="230" t="s">
        <v>270</v>
      </c>
      <c r="CZ376" s="230" t="s">
        <v>270</v>
      </c>
      <c r="DA376" s="230" t="s">
        <v>270</v>
      </c>
      <c r="DB376" s="230" t="s">
        <v>270</v>
      </c>
      <c r="DC376" s="230" t="s">
        <v>270</v>
      </c>
      <c r="DD376" s="230" t="s">
        <v>270</v>
      </c>
      <c r="DE376" s="230" t="s">
        <v>270</v>
      </c>
      <c r="DF376" s="230" t="s">
        <v>270</v>
      </c>
      <c r="DG376" s="230" t="s">
        <v>270</v>
      </c>
      <c r="DH376" s="230" t="s">
        <v>270</v>
      </c>
      <c r="DI376" s="230" t="s">
        <v>270</v>
      </c>
      <c r="DJ376" s="230" t="s">
        <v>270</v>
      </c>
      <c r="DK376" s="230" t="s">
        <v>270</v>
      </c>
      <c r="DL376" s="230" t="s">
        <v>270</v>
      </c>
      <c r="DM376" s="230" t="s">
        <v>270</v>
      </c>
      <c r="DN376" s="230" t="s">
        <v>270</v>
      </c>
      <c r="DO376" s="230" t="s">
        <v>270</v>
      </c>
      <c r="DP376" s="230" t="s">
        <v>270</v>
      </c>
      <c r="DQ376" s="230" t="s">
        <v>270</v>
      </c>
      <c r="DR376" s="230" t="s">
        <v>270</v>
      </c>
      <c r="DS376" s="230" t="s">
        <v>270</v>
      </c>
      <c r="DT376" s="230" t="s">
        <v>270</v>
      </c>
      <c r="DU376" s="230" t="s">
        <v>270</v>
      </c>
      <c r="DV376" s="230" t="s">
        <v>270</v>
      </c>
      <c r="DW376" s="230" t="s">
        <v>270</v>
      </c>
      <c r="DX376" s="230" t="s">
        <v>270</v>
      </c>
      <c r="DY376" s="230" t="s">
        <v>270</v>
      </c>
      <c r="DZ376" s="230" t="s">
        <v>270</v>
      </c>
      <c r="EA376" s="230" t="s">
        <v>270</v>
      </c>
      <c r="EB376" s="230" t="s">
        <v>270</v>
      </c>
      <c r="EC376" s="230" t="s">
        <v>270</v>
      </c>
      <c r="ED376" s="230" t="s">
        <v>270</v>
      </c>
      <c r="EE376" s="230" t="s">
        <v>270</v>
      </c>
      <c r="EF376" s="230" t="s">
        <v>270</v>
      </c>
      <c r="EG376" s="230" t="s">
        <v>270</v>
      </c>
      <c r="EH376" s="230" t="s">
        <v>270</v>
      </c>
      <c r="EI376" s="230" t="s">
        <v>270</v>
      </c>
      <c r="EJ376" s="230" t="s">
        <v>270</v>
      </c>
      <c r="EK376" s="230" t="s">
        <v>270</v>
      </c>
      <c r="EL376" s="230" t="s">
        <v>270</v>
      </c>
      <c r="EM376" s="230" t="s">
        <v>270</v>
      </c>
      <c r="EN376" s="230" t="s">
        <v>270</v>
      </c>
      <c r="EO376" s="230" t="s">
        <v>270</v>
      </c>
      <c r="EP376" s="230" t="s">
        <v>270</v>
      </c>
      <c r="EQ376" s="230" t="s">
        <v>270</v>
      </c>
      <c r="ER376" s="230" t="s">
        <v>270</v>
      </c>
      <c r="ES376" s="230" t="s">
        <v>338</v>
      </c>
      <c r="ET376" s="230" t="s">
        <v>339</v>
      </c>
      <c r="EU376" s="230" t="s">
        <v>340</v>
      </c>
      <c r="EV376" s="230" t="s">
        <v>341</v>
      </c>
      <c r="EW376" s="230" t="s">
        <v>342</v>
      </c>
      <c r="EX376" s="230" t="s">
        <v>351</v>
      </c>
      <c r="EY376" s="230" t="s">
        <v>270</v>
      </c>
      <c r="EZ376" s="230" t="s">
        <v>270</v>
      </c>
      <c r="FA376" s="230" t="s">
        <v>270</v>
      </c>
      <c r="FB376" s="230" t="s">
        <v>270</v>
      </c>
      <c r="FC376" s="230" t="s">
        <v>270</v>
      </c>
      <c r="FD376" s="230" t="s">
        <v>270</v>
      </c>
      <c r="FE376" s="230" t="s">
        <v>270</v>
      </c>
      <c r="FF376" s="230" t="s">
        <v>270</v>
      </c>
      <c r="FG376" s="230" t="s">
        <v>270</v>
      </c>
      <c r="FH376" s="230" t="s">
        <v>270</v>
      </c>
      <c r="FI376" s="230" t="s">
        <v>270</v>
      </c>
      <c r="FJ376" s="230" t="s">
        <v>270</v>
      </c>
      <c r="FK376" s="230" t="s">
        <v>270</v>
      </c>
      <c r="FL376" s="230" t="s">
        <v>270</v>
      </c>
      <c r="FM376" s="230" t="s">
        <v>270</v>
      </c>
      <c r="FN376" s="230" t="s">
        <v>270</v>
      </c>
      <c r="FO376" s="230" t="s">
        <v>270</v>
      </c>
      <c r="FP376" s="230" t="s">
        <v>270</v>
      </c>
      <c r="FQ376" s="230" t="s">
        <v>270</v>
      </c>
      <c r="FR376" s="230" t="s">
        <v>270</v>
      </c>
      <c r="FS376" s="230" t="s">
        <v>270</v>
      </c>
      <c r="FT376" s="230" t="s">
        <v>270</v>
      </c>
      <c r="FU376" s="230" t="s">
        <v>270</v>
      </c>
      <c r="FV376" s="230" t="s">
        <v>270</v>
      </c>
      <c r="FW376" s="230" t="s">
        <v>270</v>
      </c>
      <c r="FX376" s="230" t="s">
        <v>270</v>
      </c>
      <c r="FY376" s="230" t="s">
        <v>270</v>
      </c>
      <c r="FZ376" s="230" t="s">
        <v>270</v>
      </c>
      <c r="GA376" s="230" t="s">
        <v>270</v>
      </c>
      <c r="GB376" s="230" t="s">
        <v>270</v>
      </c>
      <c r="GC376" s="230" t="s">
        <v>270</v>
      </c>
      <c r="GD376" s="230" t="s">
        <v>270</v>
      </c>
      <c r="GE376" s="230" t="s">
        <v>270</v>
      </c>
      <c r="GF376" s="230" t="s">
        <v>270</v>
      </c>
      <c r="GG376" s="230" t="s">
        <v>270</v>
      </c>
      <c r="GH376" s="230" t="s">
        <v>270</v>
      </c>
      <c r="GI376" s="230" t="s">
        <v>270</v>
      </c>
      <c r="GJ376" s="230" t="s">
        <v>270</v>
      </c>
      <c r="GK376" s="230" t="s">
        <v>270</v>
      </c>
      <c r="GL376" s="230" t="s">
        <v>270</v>
      </c>
      <c r="GM376" s="230" t="s">
        <v>270</v>
      </c>
      <c r="GN376" s="230" t="s">
        <v>270</v>
      </c>
      <c r="GO376" s="230" t="s">
        <v>270</v>
      </c>
      <c r="GP376" s="228"/>
      <c r="GQ376" s="229" cm="1">
        <f t="array" ref="GQ376">IF(OR(N376:ER376='Annex.1　DeclarationDesired'!$F$30),ROW(),"")</f>
        <v>376</v>
      </c>
      <c r="GR376" s="229"/>
    </row>
    <row r="377" spans="1:200" s="230" customFormat="1" ht="20.65" customHeight="1">
      <c r="A377" s="242" t="s">
        <v>1762</v>
      </c>
      <c r="B377" s="241" t="s">
        <v>1757</v>
      </c>
      <c r="C377" s="235" t="s">
        <v>1763</v>
      </c>
      <c r="D377" s="235" t="s">
        <v>1764</v>
      </c>
      <c r="E377" s="235"/>
      <c r="F377" s="235"/>
      <c r="G377" s="235" t="s">
        <v>1765</v>
      </c>
      <c r="H377" s="235" t="s">
        <v>315</v>
      </c>
      <c r="I377" s="235"/>
      <c r="J377" s="235" t="s">
        <v>267</v>
      </c>
      <c r="K377" s="235"/>
      <c r="L377" s="235" t="s">
        <v>268</v>
      </c>
      <c r="M377" s="230" t="s">
        <v>298</v>
      </c>
      <c r="BH377" s="230" t="s">
        <v>270</v>
      </c>
      <c r="BI377" s="230" t="s">
        <v>270</v>
      </c>
      <c r="BJ377" s="230" t="s">
        <v>270</v>
      </c>
      <c r="BK377" s="230" t="s">
        <v>270</v>
      </c>
      <c r="BL377" s="230" t="s">
        <v>270</v>
      </c>
      <c r="BM377" s="230" t="s">
        <v>270</v>
      </c>
      <c r="BN377" s="230" t="s">
        <v>270</v>
      </c>
      <c r="BO377" s="230" t="s">
        <v>270</v>
      </c>
      <c r="BP377" s="230" t="s">
        <v>270</v>
      </c>
      <c r="BQ377" s="230" t="s">
        <v>270</v>
      </c>
      <c r="BR377" s="230" t="s">
        <v>270</v>
      </c>
      <c r="BS377" s="230" t="s">
        <v>270</v>
      </c>
      <c r="BT377" s="230" t="s">
        <v>270</v>
      </c>
      <c r="BU377" s="230" t="s">
        <v>270</v>
      </c>
      <c r="BV377" s="230" t="s">
        <v>270</v>
      </c>
      <c r="BW377" s="230" t="s">
        <v>270</v>
      </c>
      <c r="BX377" s="230" t="s">
        <v>270</v>
      </c>
      <c r="BY377" s="230" t="s">
        <v>270</v>
      </c>
      <c r="BZ377" s="230" t="s">
        <v>270</v>
      </c>
      <c r="CA377" s="230" t="s">
        <v>270</v>
      </c>
      <c r="CB377" s="230" t="s">
        <v>270</v>
      </c>
      <c r="CC377" s="230" t="s">
        <v>270</v>
      </c>
      <c r="CD377" s="230" t="s">
        <v>270</v>
      </c>
      <c r="CE377" s="230" t="s">
        <v>270</v>
      </c>
      <c r="CF377" s="230" t="s">
        <v>270</v>
      </c>
      <c r="CG377" s="230" t="s">
        <v>270</v>
      </c>
      <c r="CH377" s="230" t="s">
        <v>270</v>
      </c>
      <c r="CI377" s="230" t="s">
        <v>270</v>
      </c>
      <c r="CJ377" s="230" t="s">
        <v>270</v>
      </c>
      <c r="CK377" s="230" t="s">
        <v>270</v>
      </c>
      <c r="CL377" s="230" t="s">
        <v>270</v>
      </c>
      <c r="CM377" s="230" t="s">
        <v>270</v>
      </c>
      <c r="CN377" s="230" t="s">
        <v>270</v>
      </c>
      <c r="CO377" s="230" t="s">
        <v>270</v>
      </c>
      <c r="CP377" s="230" t="s">
        <v>270</v>
      </c>
      <c r="CQ377" s="230" t="s">
        <v>270</v>
      </c>
      <c r="CR377" s="230" t="s">
        <v>270</v>
      </c>
      <c r="CS377" s="230" t="s">
        <v>270</v>
      </c>
      <c r="CT377" s="230" t="s">
        <v>270</v>
      </c>
      <c r="CU377" s="230" t="s">
        <v>270</v>
      </c>
      <c r="CV377" s="230" t="s">
        <v>270</v>
      </c>
      <c r="CW377" s="230" t="s">
        <v>270</v>
      </c>
      <c r="CX377" s="230" t="s">
        <v>270</v>
      </c>
      <c r="CY377" s="230" t="s">
        <v>270</v>
      </c>
      <c r="CZ377" s="230" t="s">
        <v>270</v>
      </c>
      <c r="DA377" s="230" t="s">
        <v>270</v>
      </c>
      <c r="DB377" s="230" t="s">
        <v>270</v>
      </c>
      <c r="DC377" s="230" t="s">
        <v>270</v>
      </c>
      <c r="DD377" s="230" t="s">
        <v>270</v>
      </c>
      <c r="DE377" s="230" t="s">
        <v>270</v>
      </c>
      <c r="DF377" s="230" t="s">
        <v>270</v>
      </c>
      <c r="DG377" s="230" t="s">
        <v>270</v>
      </c>
      <c r="DH377" s="230" t="s">
        <v>270</v>
      </c>
      <c r="DI377" s="230" t="s">
        <v>270</v>
      </c>
      <c r="DJ377" s="230" t="s">
        <v>270</v>
      </c>
      <c r="DK377" s="230" t="s">
        <v>270</v>
      </c>
      <c r="DL377" s="230" t="s">
        <v>270</v>
      </c>
      <c r="DM377" s="230" t="s">
        <v>270</v>
      </c>
      <c r="DN377" s="230" t="s">
        <v>270</v>
      </c>
      <c r="DO377" s="230" t="s">
        <v>270</v>
      </c>
      <c r="DP377" s="230" t="s">
        <v>270</v>
      </c>
      <c r="DQ377" s="230" t="s">
        <v>270</v>
      </c>
      <c r="DR377" s="230" t="s">
        <v>270</v>
      </c>
      <c r="DS377" s="230" t="s">
        <v>270</v>
      </c>
      <c r="DT377" s="230" t="s">
        <v>270</v>
      </c>
      <c r="DU377" s="230" t="s">
        <v>270</v>
      </c>
      <c r="DV377" s="230" t="s">
        <v>270</v>
      </c>
      <c r="DW377" s="230" t="s">
        <v>270</v>
      </c>
      <c r="DX377" s="230" t="s">
        <v>270</v>
      </c>
      <c r="DY377" s="230" t="s">
        <v>270</v>
      </c>
      <c r="DZ377" s="230" t="s">
        <v>270</v>
      </c>
      <c r="EA377" s="230" t="s">
        <v>270</v>
      </c>
      <c r="EB377" s="230" t="s">
        <v>270</v>
      </c>
      <c r="EC377" s="230" t="s">
        <v>270</v>
      </c>
      <c r="ED377" s="230" t="s">
        <v>270</v>
      </c>
      <c r="EE377" s="230" t="s">
        <v>270</v>
      </c>
      <c r="EF377" s="230" t="s">
        <v>270</v>
      </c>
      <c r="EG377" s="230" t="s">
        <v>270</v>
      </c>
      <c r="EH377" s="230" t="s">
        <v>270</v>
      </c>
      <c r="EI377" s="230" t="s">
        <v>270</v>
      </c>
      <c r="EJ377" s="230" t="s">
        <v>270</v>
      </c>
      <c r="EK377" s="230" t="s">
        <v>270</v>
      </c>
      <c r="EL377" s="230" t="s">
        <v>270</v>
      </c>
      <c r="EM377" s="230" t="s">
        <v>270</v>
      </c>
      <c r="EN377" s="230" t="s">
        <v>270</v>
      </c>
      <c r="EO377" s="230" t="s">
        <v>270</v>
      </c>
      <c r="EP377" s="230" t="s">
        <v>270</v>
      </c>
      <c r="EQ377" s="230" t="s">
        <v>270</v>
      </c>
      <c r="ER377" s="230" t="s">
        <v>270</v>
      </c>
      <c r="ES377" s="230" t="s">
        <v>341</v>
      </c>
      <c r="ET377" s="230" t="s">
        <v>270</v>
      </c>
      <c r="EU377" s="230" t="s">
        <v>270</v>
      </c>
      <c r="EV377" s="230" t="s">
        <v>270</v>
      </c>
      <c r="EW377" s="230" t="s">
        <v>270</v>
      </c>
      <c r="EX377" s="230" t="s">
        <v>270</v>
      </c>
      <c r="EY377" s="230" t="s">
        <v>270</v>
      </c>
      <c r="EZ377" s="230" t="s">
        <v>270</v>
      </c>
      <c r="FA377" s="230" t="s">
        <v>270</v>
      </c>
      <c r="FB377" s="230" t="s">
        <v>270</v>
      </c>
      <c r="FC377" s="230" t="s">
        <v>270</v>
      </c>
      <c r="FD377" s="230" t="s">
        <v>270</v>
      </c>
      <c r="FE377" s="230" t="s">
        <v>270</v>
      </c>
      <c r="FF377" s="230" t="s">
        <v>270</v>
      </c>
      <c r="FG377" s="230" t="s">
        <v>270</v>
      </c>
      <c r="FH377" s="230" t="s">
        <v>270</v>
      </c>
      <c r="FI377" s="230" t="s">
        <v>270</v>
      </c>
      <c r="FJ377" s="230" t="s">
        <v>270</v>
      </c>
      <c r="FK377" s="230" t="s">
        <v>270</v>
      </c>
      <c r="FL377" s="230" t="s">
        <v>270</v>
      </c>
      <c r="FM377" s="230" t="s">
        <v>270</v>
      </c>
      <c r="FN377" s="230" t="s">
        <v>270</v>
      </c>
      <c r="FO377" s="230" t="s">
        <v>270</v>
      </c>
      <c r="FP377" s="230" t="s">
        <v>270</v>
      </c>
      <c r="FQ377" s="230" t="s">
        <v>270</v>
      </c>
      <c r="FR377" s="230" t="s">
        <v>270</v>
      </c>
      <c r="FS377" s="230" t="s">
        <v>270</v>
      </c>
      <c r="FT377" s="230" t="s">
        <v>270</v>
      </c>
      <c r="FU377" s="230" t="s">
        <v>270</v>
      </c>
      <c r="FV377" s="230" t="s">
        <v>270</v>
      </c>
      <c r="FW377" s="230" t="s">
        <v>270</v>
      </c>
      <c r="FX377" s="230" t="s">
        <v>270</v>
      </c>
      <c r="FY377" s="230" t="s">
        <v>270</v>
      </c>
      <c r="FZ377" s="230" t="s">
        <v>270</v>
      </c>
      <c r="GA377" s="230" t="s">
        <v>270</v>
      </c>
      <c r="GB377" s="230" t="s">
        <v>270</v>
      </c>
      <c r="GC377" s="230" t="s">
        <v>270</v>
      </c>
      <c r="GD377" s="230" t="s">
        <v>270</v>
      </c>
      <c r="GE377" s="230" t="s">
        <v>270</v>
      </c>
      <c r="GF377" s="230" t="s">
        <v>270</v>
      </c>
      <c r="GG377" s="230" t="s">
        <v>270</v>
      </c>
      <c r="GH377" s="230" t="s">
        <v>270</v>
      </c>
      <c r="GI377" s="230" t="s">
        <v>270</v>
      </c>
      <c r="GJ377" s="230" t="s">
        <v>270</v>
      </c>
      <c r="GK377" s="230" t="s">
        <v>270</v>
      </c>
      <c r="GL377" s="230" t="s">
        <v>270</v>
      </c>
      <c r="GM377" s="230" t="s">
        <v>270</v>
      </c>
      <c r="GN377" s="230" t="s">
        <v>270</v>
      </c>
      <c r="GO377" s="230" t="s">
        <v>270</v>
      </c>
      <c r="GP377" s="228"/>
      <c r="GQ377" s="229" cm="1">
        <f t="array" ref="GQ377">IF(OR(N377:ER377='Annex.1　DeclarationDesired'!$F$30),ROW(),"")</f>
        <v>377</v>
      </c>
      <c r="GR377" s="229"/>
    </row>
    <row r="378" spans="1:200" s="230" customFormat="1" ht="20.65" customHeight="1">
      <c r="A378" s="242" t="s">
        <v>1766</v>
      </c>
      <c r="B378" s="241" t="s">
        <v>1757</v>
      </c>
      <c r="C378" s="235" t="s">
        <v>1763</v>
      </c>
      <c r="D378" s="235" t="s">
        <v>1767</v>
      </c>
      <c r="E378" s="235"/>
      <c r="F378" s="235"/>
      <c r="G378" s="235" t="s">
        <v>1765</v>
      </c>
      <c r="H378" s="235" t="s">
        <v>315</v>
      </c>
      <c r="I378" s="235"/>
      <c r="J378" s="235" t="s">
        <v>267</v>
      </c>
      <c r="K378" s="235"/>
      <c r="L378" s="235" t="s">
        <v>268</v>
      </c>
      <c r="M378" s="230" t="s">
        <v>298</v>
      </c>
      <c r="BH378" s="230" t="s">
        <v>270</v>
      </c>
      <c r="BI378" s="230" t="s">
        <v>270</v>
      </c>
      <c r="BJ378" s="230" t="s">
        <v>270</v>
      </c>
      <c r="BK378" s="230" t="s">
        <v>270</v>
      </c>
      <c r="BL378" s="230" t="s">
        <v>270</v>
      </c>
      <c r="BM378" s="230" t="s">
        <v>270</v>
      </c>
      <c r="BN378" s="230" t="s">
        <v>270</v>
      </c>
      <c r="BO378" s="230" t="s">
        <v>270</v>
      </c>
      <c r="BP378" s="230" t="s">
        <v>270</v>
      </c>
      <c r="BQ378" s="230" t="s">
        <v>270</v>
      </c>
      <c r="BR378" s="230" t="s">
        <v>270</v>
      </c>
      <c r="BS378" s="230" t="s">
        <v>270</v>
      </c>
      <c r="BT378" s="230" t="s">
        <v>270</v>
      </c>
      <c r="BU378" s="230" t="s">
        <v>270</v>
      </c>
      <c r="BV378" s="230" t="s">
        <v>270</v>
      </c>
      <c r="BW378" s="230" t="s">
        <v>270</v>
      </c>
      <c r="BX378" s="230" t="s">
        <v>270</v>
      </c>
      <c r="BY378" s="230" t="s">
        <v>270</v>
      </c>
      <c r="BZ378" s="230" t="s">
        <v>270</v>
      </c>
      <c r="CA378" s="230" t="s">
        <v>270</v>
      </c>
      <c r="CB378" s="230" t="s">
        <v>270</v>
      </c>
      <c r="CC378" s="230" t="s">
        <v>270</v>
      </c>
      <c r="CD378" s="230" t="s">
        <v>270</v>
      </c>
      <c r="CE378" s="230" t="s">
        <v>270</v>
      </c>
      <c r="CF378" s="230" t="s">
        <v>270</v>
      </c>
      <c r="CG378" s="230" t="s">
        <v>270</v>
      </c>
      <c r="CH378" s="230" t="s">
        <v>270</v>
      </c>
      <c r="CI378" s="230" t="s">
        <v>270</v>
      </c>
      <c r="CJ378" s="230" t="s">
        <v>270</v>
      </c>
      <c r="CK378" s="230" t="s">
        <v>270</v>
      </c>
      <c r="CL378" s="230" t="s">
        <v>270</v>
      </c>
      <c r="CM378" s="230" t="s">
        <v>270</v>
      </c>
      <c r="CN378" s="230" t="s">
        <v>270</v>
      </c>
      <c r="CO378" s="230" t="s">
        <v>270</v>
      </c>
      <c r="CP378" s="230" t="s">
        <v>270</v>
      </c>
      <c r="CQ378" s="230" t="s">
        <v>270</v>
      </c>
      <c r="CR378" s="230" t="s">
        <v>270</v>
      </c>
      <c r="CS378" s="230" t="s">
        <v>270</v>
      </c>
      <c r="CT378" s="230" t="s">
        <v>270</v>
      </c>
      <c r="CU378" s="230" t="s">
        <v>270</v>
      </c>
      <c r="CV378" s="230" t="s">
        <v>270</v>
      </c>
      <c r="CW378" s="230" t="s">
        <v>270</v>
      </c>
      <c r="CX378" s="230" t="s">
        <v>270</v>
      </c>
      <c r="CY378" s="230" t="s">
        <v>270</v>
      </c>
      <c r="CZ378" s="230" t="s">
        <v>270</v>
      </c>
      <c r="DA378" s="230" t="s">
        <v>270</v>
      </c>
      <c r="DB378" s="230" t="s">
        <v>270</v>
      </c>
      <c r="DC378" s="230" t="s">
        <v>270</v>
      </c>
      <c r="DD378" s="230" t="s">
        <v>270</v>
      </c>
      <c r="DE378" s="230" t="s">
        <v>270</v>
      </c>
      <c r="DF378" s="230" t="s">
        <v>270</v>
      </c>
      <c r="DG378" s="230" t="s">
        <v>270</v>
      </c>
      <c r="DH378" s="230" t="s">
        <v>270</v>
      </c>
      <c r="DI378" s="230" t="s">
        <v>270</v>
      </c>
      <c r="DJ378" s="230" t="s">
        <v>270</v>
      </c>
      <c r="DK378" s="230" t="s">
        <v>270</v>
      </c>
      <c r="DL378" s="230" t="s">
        <v>270</v>
      </c>
      <c r="DM378" s="230" t="s">
        <v>270</v>
      </c>
      <c r="DN378" s="230" t="s">
        <v>270</v>
      </c>
      <c r="DO378" s="230" t="s">
        <v>270</v>
      </c>
      <c r="DP378" s="230" t="s">
        <v>270</v>
      </c>
      <c r="DQ378" s="230" t="s">
        <v>270</v>
      </c>
      <c r="DR378" s="230" t="s">
        <v>270</v>
      </c>
      <c r="DS378" s="230" t="s">
        <v>270</v>
      </c>
      <c r="DT378" s="230" t="s">
        <v>270</v>
      </c>
      <c r="DU378" s="230" t="s">
        <v>270</v>
      </c>
      <c r="DV378" s="230" t="s">
        <v>270</v>
      </c>
      <c r="DW378" s="230" t="s">
        <v>270</v>
      </c>
      <c r="DX378" s="230" t="s">
        <v>270</v>
      </c>
      <c r="DY378" s="230" t="s">
        <v>270</v>
      </c>
      <c r="DZ378" s="230" t="s">
        <v>270</v>
      </c>
      <c r="EA378" s="230" t="s">
        <v>270</v>
      </c>
      <c r="EB378" s="230" t="s">
        <v>270</v>
      </c>
      <c r="EC378" s="230" t="s">
        <v>270</v>
      </c>
      <c r="ED378" s="230" t="s">
        <v>270</v>
      </c>
      <c r="EE378" s="230" t="s">
        <v>270</v>
      </c>
      <c r="EF378" s="230" t="s">
        <v>270</v>
      </c>
      <c r="EG378" s="230" t="s">
        <v>270</v>
      </c>
      <c r="EH378" s="230" t="s">
        <v>270</v>
      </c>
      <c r="EI378" s="230" t="s">
        <v>270</v>
      </c>
      <c r="EJ378" s="230" t="s">
        <v>270</v>
      </c>
      <c r="EK378" s="230" t="s">
        <v>270</v>
      </c>
      <c r="EL378" s="230" t="s">
        <v>270</v>
      </c>
      <c r="EM378" s="230" t="s">
        <v>270</v>
      </c>
      <c r="EN378" s="230" t="s">
        <v>270</v>
      </c>
      <c r="EO378" s="230" t="s">
        <v>270</v>
      </c>
      <c r="EP378" s="230" t="s">
        <v>270</v>
      </c>
      <c r="EQ378" s="230" t="s">
        <v>270</v>
      </c>
      <c r="ER378" s="230" t="s">
        <v>270</v>
      </c>
      <c r="ES378" s="230" t="s">
        <v>341</v>
      </c>
      <c r="ET378" s="230" t="s">
        <v>270</v>
      </c>
      <c r="EU378" s="230" t="s">
        <v>270</v>
      </c>
      <c r="EV378" s="230" t="s">
        <v>270</v>
      </c>
      <c r="EW378" s="230" t="s">
        <v>270</v>
      </c>
      <c r="EX378" s="230" t="s">
        <v>270</v>
      </c>
      <c r="EY378" s="230" t="s">
        <v>270</v>
      </c>
      <c r="EZ378" s="230" t="s">
        <v>270</v>
      </c>
      <c r="FA378" s="230" t="s">
        <v>270</v>
      </c>
      <c r="FB378" s="230" t="s">
        <v>270</v>
      </c>
      <c r="FC378" s="230" t="s">
        <v>270</v>
      </c>
      <c r="FD378" s="230" t="s">
        <v>270</v>
      </c>
      <c r="FE378" s="230" t="s">
        <v>270</v>
      </c>
      <c r="FF378" s="230" t="s">
        <v>270</v>
      </c>
      <c r="FG378" s="230" t="s">
        <v>270</v>
      </c>
      <c r="FH378" s="230" t="s">
        <v>270</v>
      </c>
      <c r="FI378" s="230" t="s">
        <v>270</v>
      </c>
      <c r="FJ378" s="230" t="s">
        <v>270</v>
      </c>
      <c r="FK378" s="230" t="s">
        <v>270</v>
      </c>
      <c r="FL378" s="230" t="s">
        <v>270</v>
      </c>
      <c r="FM378" s="230" t="s">
        <v>270</v>
      </c>
      <c r="FN378" s="230" t="s">
        <v>270</v>
      </c>
      <c r="FO378" s="230" t="s">
        <v>270</v>
      </c>
      <c r="FP378" s="230" t="s">
        <v>270</v>
      </c>
      <c r="FQ378" s="230" t="s">
        <v>270</v>
      </c>
      <c r="FR378" s="230" t="s">
        <v>270</v>
      </c>
      <c r="FS378" s="230" t="s">
        <v>270</v>
      </c>
      <c r="FT378" s="230" t="s">
        <v>270</v>
      </c>
      <c r="FU378" s="230" t="s">
        <v>270</v>
      </c>
      <c r="FV378" s="230" t="s">
        <v>270</v>
      </c>
      <c r="FW378" s="230" t="s">
        <v>270</v>
      </c>
      <c r="FX378" s="230" t="s">
        <v>270</v>
      </c>
      <c r="FY378" s="230" t="s">
        <v>270</v>
      </c>
      <c r="FZ378" s="230" t="s">
        <v>270</v>
      </c>
      <c r="GA378" s="230" t="s">
        <v>270</v>
      </c>
      <c r="GB378" s="230" t="s">
        <v>270</v>
      </c>
      <c r="GC378" s="230" t="s">
        <v>270</v>
      </c>
      <c r="GD378" s="230" t="s">
        <v>270</v>
      </c>
      <c r="GE378" s="230" t="s">
        <v>270</v>
      </c>
      <c r="GF378" s="230" t="s">
        <v>270</v>
      </c>
      <c r="GG378" s="230" t="s">
        <v>270</v>
      </c>
      <c r="GH378" s="230" t="s">
        <v>270</v>
      </c>
      <c r="GI378" s="230" t="s">
        <v>270</v>
      </c>
      <c r="GJ378" s="230" t="s">
        <v>270</v>
      </c>
      <c r="GK378" s="230" t="s">
        <v>270</v>
      </c>
      <c r="GL378" s="230" t="s">
        <v>270</v>
      </c>
      <c r="GM378" s="230" t="s">
        <v>270</v>
      </c>
      <c r="GN378" s="230" t="s">
        <v>270</v>
      </c>
      <c r="GO378" s="230" t="s">
        <v>270</v>
      </c>
      <c r="GP378" s="228"/>
      <c r="GQ378" s="229" cm="1">
        <f t="array" ref="GQ378">IF(OR(N378:ER378='Annex.1　DeclarationDesired'!$F$30),ROW(),"")</f>
        <v>378</v>
      </c>
      <c r="GR378" s="229"/>
    </row>
    <row r="379" spans="1:200" s="230" customFormat="1" ht="20.65" customHeight="1">
      <c r="A379" s="242" t="s">
        <v>1768</v>
      </c>
      <c r="B379" s="241" t="s">
        <v>1757</v>
      </c>
      <c r="C379" s="235" t="s">
        <v>1011</v>
      </c>
      <c r="D379" s="235" t="s">
        <v>1769</v>
      </c>
      <c r="E379" s="235"/>
      <c r="F379" s="235"/>
      <c r="G379" s="235" t="s">
        <v>1770</v>
      </c>
      <c r="H379" s="235" t="s">
        <v>315</v>
      </c>
      <c r="I379" s="235"/>
      <c r="J379" s="235" t="s">
        <v>265</v>
      </c>
      <c r="K379" s="235" t="s">
        <v>1771</v>
      </c>
      <c r="L379" s="235" t="s">
        <v>268</v>
      </c>
      <c r="M379" s="230" t="s">
        <v>298</v>
      </c>
      <c r="N379" s="230">
        <v>7010</v>
      </c>
      <c r="O379" s="230">
        <v>7020</v>
      </c>
      <c r="P379" s="230">
        <v>7030</v>
      </c>
      <c r="Q379" s="230">
        <v>7040</v>
      </c>
      <c r="R379" s="230">
        <v>7050</v>
      </c>
      <c r="S379" s="230">
        <v>7060</v>
      </c>
      <c r="T379" s="230">
        <v>7070</v>
      </c>
      <c r="BH379" s="230" t="s">
        <v>270</v>
      </c>
      <c r="BI379" s="230" t="s">
        <v>270</v>
      </c>
      <c r="BJ379" s="230" t="s">
        <v>270</v>
      </c>
      <c r="BK379" s="230" t="s">
        <v>270</v>
      </c>
      <c r="BL379" s="230" t="s">
        <v>270</v>
      </c>
      <c r="BM379" s="230" t="s">
        <v>270</v>
      </c>
      <c r="BN379" s="230" t="s">
        <v>270</v>
      </c>
      <c r="BO379" s="230" t="s">
        <v>270</v>
      </c>
      <c r="BP379" s="230" t="s">
        <v>270</v>
      </c>
      <c r="BQ379" s="230" t="s">
        <v>270</v>
      </c>
      <c r="BR379" s="230" t="s">
        <v>270</v>
      </c>
      <c r="BS379" s="230" t="s">
        <v>270</v>
      </c>
      <c r="BT379" s="230" t="s">
        <v>270</v>
      </c>
      <c r="BU379" s="230" t="s">
        <v>270</v>
      </c>
      <c r="BV379" s="230" t="s">
        <v>270</v>
      </c>
      <c r="BW379" s="230" t="s">
        <v>270</v>
      </c>
      <c r="BX379" s="230" t="s">
        <v>270</v>
      </c>
      <c r="BY379" s="230" t="s">
        <v>270</v>
      </c>
      <c r="BZ379" s="230" t="s">
        <v>270</v>
      </c>
      <c r="CA379" s="230" t="s">
        <v>270</v>
      </c>
      <c r="CB379" s="230" t="s">
        <v>270</v>
      </c>
      <c r="CC379" s="230" t="s">
        <v>270</v>
      </c>
      <c r="CD379" s="230" t="s">
        <v>270</v>
      </c>
      <c r="CE379" s="230" t="s">
        <v>270</v>
      </c>
      <c r="CF379" s="230" t="s">
        <v>270</v>
      </c>
      <c r="CG379" s="230" t="s">
        <v>270</v>
      </c>
      <c r="CH379" s="230" t="s">
        <v>270</v>
      </c>
      <c r="CI379" s="230" t="s">
        <v>270</v>
      </c>
      <c r="CJ379" s="230" t="s">
        <v>270</v>
      </c>
      <c r="CK379" s="230" t="s">
        <v>270</v>
      </c>
      <c r="CL379" s="230" t="s">
        <v>270</v>
      </c>
      <c r="CM379" s="230" t="s">
        <v>270</v>
      </c>
      <c r="CN379" s="230" t="s">
        <v>270</v>
      </c>
      <c r="CO379" s="230" t="s">
        <v>270</v>
      </c>
      <c r="CP379" s="230" t="s">
        <v>270</v>
      </c>
      <c r="CQ379" s="230" t="s">
        <v>270</v>
      </c>
      <c r="CR379" s="230" t="s">
        <v>270</v>
      </c>
      <c r="CS379" s="230" t="s">
        <v>270</v>
      </c>
      <c r="CT379" s="230" t="s">
        <v>270</v>
      </c>
      <c r="CU379" s="230" t="s">
        <v>270</v>
      </c>
      <c r="CV379" s="230" t="s">
        <v>270</v>
      </c>
      <c r="CW379" s="230" t="s">
        <v>270</v>
      </c>
      <c r="CX379" s="230" t="s">
        <v>270</v>
      </c>
      <c r="CY379" s="230" t="s">
        <v>270</v>
      </c>
      <c r="CZ379" s="230" t="s">
        <v>270</v>
      </c>
      <c r="DA379" s="230" t="s">
        <v>270</v>
      </c>
      <c r="DB379" s="230" t="s">
        <v>270</v>
      </c>
      <c r="DC379" s="230" t="s">
        <v>270</v>
      </c>
      <c r="DD379" s="230" t="s">
        <v>270</v>
      </c>
      <c r="DE379" s="230" t="s">
        <v>270</v>
      </c>
      <c r="DF379" s="230" t="s">
        <v>270</v>
      </c>
      <c r="DG379" s="230" t="s">
        <v>270</v>
      </c>
      <c r="DH379" s="230" t="s">
        <v>270</v>
      </c>
      <c r="DI379" s="230" t="s">
        <v>270</v>
      </c>
      <c r="DJ379" s="230" t="s">
        <v>270</v>
      </c>
      <c r="DK379" s="230" t="s">
        <v>270</v>
      </c>
      <c r="DL379" s="230" t="s">
        <v>270</v>
      </c>
      <c r="DM379" s="230" t="s">
        <v>270</v>
      </c>
      <c r="DN379" s="230" t="s">
        <v>270</v>
      </c>
      <c r="DO379" s="230" t="s">
        <v>270</v>
      </c>
      <c r="DP379" s="230" t="s">
        <v>270</v>
      </c>
      <c r="DQ379" s="230" t="s">
        <v>270</v>
      </c>
      <c r="DR379" s="230" t="s">
        <v>270</v>
      </c>
      <c r="DS379" s="230" t="s">
        <v>270</v>
      </c>
      <c r="DT379" s="230" t="s">
        <v>270</v>
      </c>
      <c r="DU379" s="230" t="s">
        <v>270</v>
      </c>
      <c r="DV379" s="230" t="s">
        <v>270</v>
      </c>
      <c r="DW379" s="230" t="s">
        <v>270</v>
      </c>
      <c r="DX379" s="230" t="s">
        <v>270</v>
      </c>
      <c r="DY379" s="230" t="s">
        <v>270</v>
      </c>
      <c r="DZ379" s="230" t="s">
        <v>270</v>
      </c>
      <c r="EA379" s="230" t="s">
        <v>270</v>
      </c>
      <c r="EB379" s="230" t="s">
        <v>270</v>
      </c>
      <c r="EC379" s="230" t="s">
        <v>270</v>
      </c>
      <c r="ED379" s="230" t="s">
        <v>270</v>
      </c>
      <c r="EE379" s="230" t="s">
        <v>270</v>
      </c>
      <c r="EF379" s="230" t="s">
        <v>270</v>
      </c>
      <c r="EG379" s="230" t="s">
        <v>270</v>
      </c>
      <c r="EH379" s="230" t="s">
        <v>270</v>
      </c>
      <c r="EI379" s="230" t="s">
        <v>270</v>
      </c>
      <c r="EJ379" s="230" t="s">
        <v>270</v>
      </c>
      <c r="EK379" s="230" t="s">
        <v>270</v>
      </c>
      <c r="EL379" s="230" t="s">
        <v>270</v>
      </c>
      <c r="EM379" s="230" t="s">
        <v>270</v>
      </c>
      <c r="EN379" s="230" t="s">
        <v>270</v>
      </c>
      <c r="EO379" s="230" t="s">
        <v>270</v>
      </c>
      <c r="EP379" s="230" t="s">
        <v>270</v>
      </c>
      <c r="EQ379" s="230" t="s">
        <v>270</v>
      </c>
      <c r="ER379" s="230" t="s">
        <v>270</v>
      </c>
      <c r="ES379" s="230" t="s">
        <v>341</v>
      </c>
      <c r="ET379" s="230" t="s">
        <v>270</v>
      </c>
      <c r="EU379" s="230" t="s">
        <v>270</v>
      </c>
      <c r="EV379" s="230" t="s">
        <v>270</v>
      </c>
      <c r="EW379" s="230" t="s">
        <v>270</v>
      </c>
      <c r="EX379" s="230" t="s">
        <v>270</v>
      </c>
      <c r="EY379" s="230" t="s">
        <v>270</v>
      </c>
      <c r="EZ379" s="230" t="s">
        <v>270</v>
      </c>
      <c r="FA379" s="230" t="s">
        <v>270</v>
      </c>
      <c r="FB379" s="230" t="s">
        <v>270</v>
      </c>
      <c r="FC379" s="230" t="s">
        <v>270</v>
      </c>
      <c r="FD379" s="230" t="s">
        <v>270</v>
      </c>
      <c r="FE379" s="230" t="s">
        <v>270</v>
      </c>
      <c r="FF379" s="230" t="s">
        <v>270</v>
      </c>
      <c r="FG379" s="230" t="s">
        <v>270</v>
      </c>
      <c r="FH379" s="230" t="s">
        <v>270</v>
      </c>
      <c r="FI379" s="230" t="s">
        <v>270</v>
      </c>
      <c r="FJ379" s="230" t="s">
        <v>270</v>
      </c>
      <c r="FK379" s="230" t="s">
        <v>270</v>
      </c>
      <c r="FL379" s="230" t="s">
        <v>270</v>
      </c>
      <c r="FM379" s="230" t="s">
        <v>270</v>
      </c>
      <c r="FN379" s="230" t="s">
        <v>270</v>
      </c>
      <c r="FO379" s="230" t="s">
        <v>270</v>
      </c>
      <c r="FP379" s="230" t="s">
        <v>270</v>
      </c>
      <c r="FQ379" s="230" t="s">
        <v>270</v>
      </c>
      <c r="FR379" s="230" t="s">
        <v>270</v>
      </c>
      <c r="FS379" s="230" t="s">
        <v>270</v>
      </c>
      <c r="FT379" s="230" t="s">
        <v>270</v>
      </c>
      <c r="FU379" s="230" t="s">
        <v>270</v>
      </c>
      <c r="FV379" s="230" t="s">
        <v>270</v>
      </c>
      <c r="FW379" s="230" t="s">
        <v>270</v>
      </c>
      <c r="FX379" s="230" t="s">
        <v>270</v>
      </c>
      <c r="FY379" s="230" t="s">
        <v>270</v>
      </c>
      <c r="FZ379" s="230" t="s">
        <v>270</v>
      </c>
      <c r="GA379" s="230" t="s">
        <v>270</v>
      </c>
      <c r="GB379" s="230" t="s">
        <v>270</v>
      </c>
      <c r="GC379" s="230" t="s">
        <v>270</v>
      </c>
      <c r="GD379" s="230" t="s">
        <v>270</v>
      </c>
      <c r="GE379" s="230" t="s">
        <v>270</v>
      </c>
      <c r="GF379" s="230" t="s">
        <v>270</v>
      </c>
      <c r="GG379" s="230" t="s">
        <v>270</v>
      </c>
      <c r="GH379" s="230" t="s">
        <v>270</v>
      </c>
      <c r="GI379" s="230" t="s">
        <v>270</v>
      </c>
      <c r="GJ379" s="230" t="s">
        <v>270</v>
      </c>
      <c r="GK379" s="230" t="s">
        <v>270</v>
      </c>
      <c r="GL379" s="230" t="s">
        <v>270</v>
      </c>
      <c r="GM379" s="230" t="s">
        <v>270</v>
      </c>
      <c r="GN379" s="230" t="s">
        <v>270</v>
      </c>
      <c r="GO379" s="230" t="s">
        <v>270</v>
      </c>
      <c r="GP379" s="228"/>
      <c r="GQ379" s="229" cm="1">
        <f t="array" ref="GQ379">IF(OR(N379:ER379='Annex.1　DeclarationDesired'!$F$30),ROW(),"")</f>
        <v>379</v>
      </c>
      <c r="GR379" s="229"/>
    </row>
    <row r="380" spans="1:200" s="230" customFormat="1" ht="20.65" customHeight="1">
      <c r="A380" s="242" t="s">
        <v>1772</v>
      </c>
      <c r="B380" s="241" t="s">
        <v>1757</v>
      </c>
      <c r="C380" s="235" t="s">
        <v>1773</v>
      </c>
      <c r="D380" s="235" t="s">
        <v>1774</v>
      </c>
      <c r="E380" s="235"/>
      <c r="F380" s="235"/>
      <c r="G380" s="235" t="s">
        <v>1775</v>
      </c>
      <c r="H380" s="235" t="s">
        <v>265</v>
      </c>
      <c r="I380" s="235" t="s">
        <v>1776</v>
      </c>
      <c r="J380" s="235" t="s">
        <v>265</v>
      </c>
      <c r="K380" s="235" t="s">
        <v>1776</v>
      </c>
      <c r="L380" s="235" t="s">
        <v>268</v>
      </c>
      <c r="M380" s="230" t="s">
        <v>298</v>
      </c>
      <c r="BH380" s="230" t="s">
        <v>270</v>
      </c>
      <c r="BI380" s="230" t="s">
        <v>270</v>
      </c>
      <c r="BJ380" s="230" t="s">
        <v>270</v>
      </c>
      <c r="BK380" s="230" t="s">
        <v>270</v>
      </c>
      <c r="BL380" s="230" t="s">
        <v>270</v>
      </c>
      <c r="BM380" s="230" t="s">
        <v>270</v>
      </c>
      <c r="BN380" s="230" t="s">
        <v>270</v>
      </c>
      <c r="BO380" s="230" t="s">
        <v>270</v>
      </c>
      <c r="BP380" s="230" t="s">
        <v>270</v>
      </c>
      <c r="BQ380" s="230" t="s">
        <v>270</v>
      </c>
      <c r="BR380" s="230" t="s">
        <v>270</v>
      </c>
      <c r="BS380" s="230" t="s">
        <v>270</v>
      </c>
      <c r="BT380" s="230" t="s">
        <v>270</v>
      </c>
      <c r="BU380" s="230" t="s">
        <v>270</v>
      </c>
      <c r="BV380" s="230" t="s">
        <v>270</v>
      </c>
      <c r="BW380" s="230" t="s">
        <v>270</v>
      </c>
      <c r="BX380" s="230" t="s">
        <v>270</v>
      </c>
      <c r="BY380" s="230" t="s">
        <v>270</v>
      </c>
      <c r="BZ380" s="230" t="s">
        <v>270</v>
      </c>
      <c r="CA380" s="230" t="s">
        <v>270</v>
      </c>
      <c r="CB380" s="230" t="s">
        <v>270</v>
      </c>
      <c r="CC380" s="230" t="s">
        <v>270</v>
      </c>
      <c r="CD380" s="230" t="s">
        <v>270</v>
      </c>
      <c r="CE380" s="230" t="s">
        <v>270</v>
      </c>
      <c r="CF380" s="230" t="s">
        <v>270</v>
      </c>
      <c r="CG380" s="230" t="s">
        <v>270</v>
      </c>
      <c r="CH380" s="230" t="s">
        <v>270</v>
      </c>
      <c r="CI380" s="230" t="s">
        <v>270</v>
      </c>
      <c r="CJ380" s="230" t="s">
        <v>270</v>
      </c>
      <c r="CK380" s="230" t="s">
        <v>270</v>
      </c>
      <c r="CL380" s="230" t="s">
        <v>270</v>
      </c>
      <c r="CM380" s="230" t="s">
        <v>270</v>
      </c>
      <c r="CN380" s="230" t="s">
        <v>270</v>
      </c>
      <c r="CO380" s="230" t="s">
        <v>270</v>
      </c>
      <c r="CP380" s="230" t="s">
        <v>270</v>
      </c>
      <c r="CQ380" s="230" t="s">
        <v>270</v>
      </c>
      <c r="CR380" s="230" t="s">
        <v>270</v>
      </c>
      <c r="CS380" s="230" t="s">
        <v>270</v>
      </c>
      <c r="CT380" s="230" t="s">
        <v>270</v>
      </c>
      <c r="CU380" s="230" t="s">
        <v>270</v>
      </c>
      <c r="CV380" s="230" t="s">
        <v>270</v>
      </c>
      <c r="CW380" s="230" t="s">
        <v>270</v>
      </c>
      <c r="CX380" s="230" t="s">
        <v>270</v>
      </c>
      <c r="CY380" s="230" t="s">
        <v>270</v>
      </c>
      <c r="CZ380" s="230" t="s">
        <v>270</v>
      </c>
      <c r="DA380" s="230" t="s">
        <v>270</v>
      </c>
      <c r="DB380" s="230" t="s">
        <v>270</v>
      </c>
      <c r="DC380" s="230" t="s">
        <v>270</v>
      </c>
      <c r="DD380" s="230" t="s">
        <v>270</v>
      </c>
      <c r="DE380" s="230" t="s">
        <v>270</v>
      </c>
      <c r="DF380" s="230" t="s">
        <v>270</v>
      </c>
      <c r="DG380" s="230" t="s">
        <v>270</v>
      </c>
      <c r="DH380" s="230" t="s">
        <v>270</v>
      </c>
      <c r="DI380" s="230" t="s">
        <v>270</v>
      </c>
      <c r="DJ380" s="230" t="s">
        <v>270</v>
      </c>
      <c r="DK380" s="230" t="s">
        <v>270</v>
      </c>
      <c r="DL380" s="230" t="s">
        <v>270</v>
      </c>
      <c r="DM380" s="230" t="s">
        <v>270</v>
      </c>
      <c r="DN380" s="230" t="s">
        <v>270</v>
      </c>
      <c r="DO380" s="230" t="s">
        <v>270</v>
      </c>
      <c r="DP380" s="230" t="s">
        <v>270</v>
      </c>
      <c r="DQ380" s="230" t="s">
        <v>270</v>
      </c>
      <c r="DR380" s="230" t="s">
        <v>270</v>
      </c>
      <c r="DS380" s="230" t="s">
        <v>270</v>
      </c>
      <c r="DT380" s="230" t="s">
        <v>270</v>
      </c>
      <c r="DU380" s="230" t="s">
        <v>270</v>
      </c>
      <c r="DV380" s="230" t="s">
        <v>270</v>
      </c>
      <c r="DW380" s="230" t="s">
        <v>270</v>
      </c>
      <c r="DX380" s="230" t="s">
        <v>270</v>
      </c>
      <c r="DY380" s="230" t="s">
        <v>270</v>
      </c>
      <c r="DZ380" s="230" t="s">
        <v>270</v>
      </c>
      <c r="EA380" s="230" t="s">
        <v>270</v>
      </c>
      <c r="EB380" s="230" t="s">
        <v>270</v>
      </c>
      <c r="EC380" s="230" t="s">
        <v>270</v>
      </c>
      <c r="ED380" s="230" t="s">
        <v>270</v>
      </c>
      <c r="EE380" s="230" t="s">
        <v>270</v>
      </c>
      <c r="EF380" s="230" t="s">
        <v>270</v>
      </c>
      <c r="EG380" s="230" t="s">
        <v>270</v>
      </c>
      <c r="EH380" s="230" t="s">
        <v>270</v>
      </c>
      <c r="EI380" s="230" t="s">
        <v>270</v>
      </c>
      <c r="EJ380" s="230" t="s">
        <v>270</v>
      </c>
      <c r="EK380" s="230" t="s">
        <v>270</v>
      </c>
      <c r="EL380" s="230" t="s">
        <v>270</v>
      </c>
      <c r="EM380" s="230" t="s">
        <v>270</v>
      </c>
      <c r="EN380" s="230" t="s">
        <v>270</v>
      </c>
      <c r="EO380" s="230" t="s">
        <v>270</v>
      </c>
      <c r="EP380" s="230" t="s">
        <v>270</v>
      </c>
      <c r="EQ380" s="230" t="s">
        <v>270</v>
      </c>
      <c r="ER380" s="230" t="s">
        <v>270</v>
      </c>
      <c r="ES380" s="230" t="s">
        <v>349</v>
      </c>
      <c r="ET380" s="230" t="s">
        <v>337</v>
      </c>
      <c r="EU380" s="230" t="s">
        <v>339</v>
      </c>
      <c r="EV380" s="230" t="s">
        <v>340</v>
      </c>
      <c r="EW380" s="230" t="s">
        <v>341</v>
      </c>
      <c r="EX380" s="230" t="s">
        <v>342</v>
      </c>
      <c r="EY380" s="230" t="s">
        <v>369</v>
      </c>
      <c r="EZ380" s="230" t="s">
        <v>270</v>
      </c>
      <c r="FA380" s="230" t="s">
        <v>270</v>
      </c>
      <c r="FB380" s="230" t="s">
        <v>270</v>
      </c>
      <c r="FC380" s="230" t="s">
        <v>270</v>
      </c>
      <c r="FD380" s="230" t="s">
        <v>270</v>
      </c>
      <c r="FE380" s="230" t="s">
        <v>270</v>
      </c>
      <c r="FF380" s="230" t="s">
        <v>270</v>
      </c>
      <c r="FG380" s="230" t="s">
        <v>270</v>
      </c>
      <c r="FH380" s="230" t="s">
        <v>270</v>
      </c>
      <c r="FI380" s="230" t="s">
        <v>270</v>
      </c>
      <c r="FJ380" s="230" t="s">
        <v>270</v>
      </c>
      <c r="FK380" s="230" t="s">
        <v>270</v>
      </c>
      <c r="FL380" s="230" t="s">
        <v>270</v>
      </c>
      <c r="FM380" s="230" t="s">
        <v>270</v>
      </c>
      <c r="FN380" s="230" t="s">
        <v>270</v>
      </c>
      <c r="FO380" s="230" t="s">
        <v>270</v>
      </c>
      <c r="FP380" s="230" t="s">
        <v>270</v>
      </c>
      <c r="FQ380" s="230" t="s">
        <v>270</v>
      </c>
      <c r="FR380" s="230" t="s">
        <v>270</v>
      </c>
      <c r="FS380" s="230" t="s">
        <v>270</v>
      </c>
      <c r="FT380" s="230" t="s">
        <v>270</v>
      </c>
      <c r="FU380" s="230" t="s">
        <v>270</v>
      </c>
      <c r="FV380" s="230" t="s">
        <v>270</v>
      </c>
      <c r="FW380" s="230" t="s">
        <v>270</v>
      </c>
      <c r="FX380" s="230" t="s">
        <v>270</v>
      </c>
      <c r="FY380" s="230" t="s">
        <v>270</v>
      </c>
      <c r="FZ380" s="230" t="s">
        <v>270</v>
      </c>
      <c r="GA380" s="230" t="s">
        <v>270</v>
      </c>
      <c r="GB380" s="230" t="s">
        <v>270</v>
      </c>
      <c r="GC380" s="230" t="s">
        <v>270</v>
      </c>
      <c r="GD380" s="230" t="s">
        <v>270</v>
      </c>
      <c r="GE380" s="230" t="s">
        <v>270</v>
      </c>
      <c r="GF380" s="230" t="s">
        <v>270</v>
      </c>
      <c r="GG380" s="230" t="s">
        <v>270</v>
      </c>
      <c r="GH380" s="230" t="s">
        <v>270</v>
      </c>
      <c r="GI380" s="230" t="s">
        <v>270</v>
      </c>
      <c r="GJ380" s="230" t="s">
        <v>270</v>
      </c>
      <c r="GK380" s="230" t="s">
        <v>270</v>
      </c>
      <c r="GL380" s="230" t="s">
        <v>270</v>
      </c>
      <c r="GM380" s="230" t="s">
        <v>270</v>
      </c>
      <c r="GN380" s="230" t="s">
        <v>270</v>
      </c>
      <c r="GO380" s="230" t="s">
        <v>270</v>
      </c>
      <c r="GP380" s="228"/>
      <c r="GQ380" s="229" cm="1">
        <f t="array" ref="GQ380">IF(OR(N380:ER380='Annex.1　DeclarationDesired'!$F$30),ROW(),"")</f>
        <v>380</v>
      </c>
      <c r="GR380" s="229"/>
    </row>
    <row r="381" spans="1:200" s="230" customFormat="1" ht="20.65" customHeight="1">
      <c r="A381" s="242" t="s">
        <v>1777</v>
      </c>
      <c r="B381" s="241" t="s">
        <v>1757</v>
      </c>
      <c r="C381" s="235" t="s">
        <v>1778</v>
      </c>
      <c r="D381" s="235" t="s">
        <v>1779</v>
      </c>
      <c r="E381" s="235"/>
      <c r="F381" s="235"/>
      <c r="G381" s="235" t="s">
        <v>1780</v>
      </c>
      <c r="H381" s="235" t="s">
        <v>315</v>
      </c>
      <c r="I381" s="235"/>
      <c r="J381" s="235" t="s">
        <v>265</v>
      </c>
      <c r="K381" s="235" t="s">
        <v>1781</v>
      </c>
      <c r="L381" s="235" t="s">
        <v>268</v>
      </c>
      <c r="M381" s="230" t="s">
        <v>269</v>
      </c>
      <c r="N381" s="230">
        <v>13020</v>
      </c>
      <c r="O381" s="230">
        <v>18010</v>
      </c>
      <c r="P381" s="230">
        <v>18020</v>
      </c>
      <c r="Q381" s="230">
        <v>18030</v>
      </c>
      <c r="R381" s="230">
        <v>18040</v>
      </c>
      <c r="S381" s="230">
        <v>20010</v>
      </c>
      <c r="T381" s="230">
        <v>20020</v>
      </c>
      <c r="U381" s="230">
        <v>21010</v>
      </c>
      <c r="V381" s="230">
        <v>21020</v>
      </c>
      <c r="W381" s="230">
        <v>21030</v>
      </c>
      <c r="X381" s="230">
        <v>21040</v>
      </c>
      <c r="Y381" s="230">
        <v>21050</v>
      </c>
      <c r="Z381" s="230">
        <v>21060</v>
      </c>
      <c r="AA381" s="230">
        <v>29010</v>
      </c>
      <c r="AB381" s="230">
        <v>29020</v>
      </c>
      <c r="AC381" s="230">
        <v>30020</v>
      </c>
      <c r="AD381" s="230">
        <v>60010</v>
      </c>
      <c r="AE381" s="230">
        <v>60020</v>
      </c>
      <c r="AF381" s="230">
        <v>60030</v>
      </c>
      <c r="AG381" s="230">
        <v>60040</v>
      </c>
      <c r="AH381" s="230">
        <v>60050</v>
      </c>
      <c r="AI381" s="230">
        <v>60060</v>
      </c>
      <c r="AJ381" s="230">
        <v>60080</v>
      </c>
      <c r="AK381" s="230">
        <v>60100</v>
      </c>
      <c r="AL381" s="230">
        <v>61010</v>
      </c>
      <c r="AM381" s="230">
        <v>61020</v>
      </c>
      <c r="AN381" s="230">
        <v>61030</v>
      </c>
      <c r="AO381" s="230">
        <v>61040</v>
      </c>
      <c r="AP381" s="230">
        <v>61050</v>
      </c>
      <c r="AQ381" s="230">
        <v>62010</v>
      </c>
      <c r="AR381" s="230">
        <v>90110</v>
      </c>
      <c r="AS381" s="230">
        <v>90130</v>
      </c>
      <c r="AT381" s="230">
        <v>90140</v>
      </c>
      <c r="BH381" s="230" t="s">
        <v>270</v>
      </c>
      <c r="BI381" s="230" t="s">
        <v>270</v>
      </c>
      <c r="BJ381" s="230" t="s">
        <v>270</v>
      </c>
      <c r="BK381" s="230" t="s">
        <v>270</v>
      </c>
      <c r="BL381" s="230" t="s">
        <v>270</v>
      </c>
      <c r="BM381" s="230" t="s">
        <v>270</v>
      </c>
      <c r="BN381" s="230" t="s">
        <v>270</v>
      </c>
      <c r="BO381" s="230" t="s">
        <v>270</v>
      </c>
      <c r="BP381" s="230" t="s">
        <v>270</v>
      </c>
      <c r="BQ381" s="230" t="s">
        <v>270</v>
      </c>
      <c r="BR381" s="230" t="s">
        <v>270</v>
      </c>
      <c r="BS381" s="230" t="s">
        <v>270</v>
      </c>
      <c r="BT381" s="230" t="s">
        <v>270</v>
      </c>
      <c r="BU381" s="230" t="s">
        <v>270</v>
      </c>
      <c r="BV381" s="230" t="s">
        <v>270</v>
      </c>
      <c r="BW381" s="230" t="s">
        <v>270</v>
      </c>
      <c r="BX381" s="230" t="s">
        <v>270</v>
      </c>
      <c r="BY381" s="230" t="s">
        <v>270</v>
      </c>
      <c r="BZ381" s="230" t="s">
        <v>270</v>
      </c>
      <c r="CA381" s="230" t="s">
        <v>270</v>
      </c>
      <c r="CB381" s="230" t="s">
        <v>270</v>
      </c>
      <c r="CC381" s="230" t="s">
        <v>270</v>
      </c>
      <c r="CD381" s="230" t="s">
        <v>270</v>
      </c>
      <c r="CE381" s="230" t="s">
        <v>270</v>
      </c>
      <c r="CF381" s="230" t="s">
        <v>270</v>
      </c>
      <c r="CG381" s="230" t="s">
        <v>270</v>
      </c>
      <c r="CH381" s="230" t="s">
        <v>270</v>
      </c>
      <c r="CI381" s="230" t="s">
        <v>270</v>
      </c>
      <c r="CJ381" s="230" t="s">
        <v>270</v>
      </c>
      <c r="CK381" s="230" t="s">
        <v>270</v>
      </c>
      <c r="CL381" s="230" t="s">
        <v>270</v>
      </c>
      <c r="CM381" s="230" t="s">
        <v>270</v>
      </c>
      <c r="CN381" s="230" t="s">
        <v>270</v>
      </c>
      <c r="CO381" s="230" t="s">
        <v>270</v>
      </c>
      <c r="CP381" s="230" t="s">
        <v>270</v>
      </c>
      <c r="CQ381" s="230" t="s">
        <v>270</v>
      </c>
      <c r="CR381" s="230" t="s">
        <v>270</v>
      </c>
      <c r="CS381" s="230" t="s">
        <v>270</v>
      </c>
      <c r="CT381" s="230" t="s">
        <v>270</v>
      </c>
      <c r="CU381" s="230" t="s">
        <v>270</v>
      </c>
      <c r="CV381" s="230" t="s">
        <v>270</v>
      </c>
      <c r="CW381" s="230" t="s">
        <v>270</v>
      </c>
      <c r="CX381" s="230" t="s">
        <v>270</v>
      </c>
      <c r="CY381" s="230" t="s">
        <v>270</v>
      </c>
      <c r="CZ381" s="230" t="s">
        <v>270</v>
      </c>
      <c r="DA381" s="230" t="s">
        <v>270</v>
      </c>
      <c r="DB381" s="230" t="s">
        <v>270</v>
      </c>
      <c r="DC381" s="230" t="s">
        <v>270</v>
      </c>
      <c r="DD381" s="230" t="s">
        <v>270</v>
      </c>
      <c r="DE381" s="230" t="s">
        <v>270</v>
      </c>
      <c r="DF381" s="230" t="s">
        <v>270</v>
      </c>
      <c r="DG381" s="230" t="s">
        <v>270</v>
      </c>
      <c r="DH381" s="230" t="s">
        <v>270</v>
      </c>
      <c r="DI381" s="230" t="s">
        <v>270</v>
      </c>
      <c r="DJ381" s="230" t="s">
        <v>270</v>
      </c>
      <c r="DK381" s="230" t="s">
        <v>270</v>
      </c>
      <c r="DL381" s="230" t="s">
        <v>270</v>
      </c>
      <c r="DM381" s="230" t="s">
        <v>270</v>
      </c>
      <c r="DN381" s="230" t="s">
        <v>270</v>
      </c>
      <c r="DO381" s="230" t="s">
        <v>270</v>
      </c>
      <c r="DP381" s="230" t="s">
        <v>270</v>
      </c>
      <c r="DQ381" s="230" t="s">
        <v>270</v>
      </c>
      <c r="DR381" s="230" t="s">
        <v>270</v>
      </c>
      <c r="DS381" s="230" t="s">
        <v>270</v>
      </c>
      <c r="DT381" s="230" t="s">
        <v>270</v>
      </c>
      <c r="DU381" s="230" t="s">
        <v>270</v>
      </c>
      <c r="DV381" s="230" t="s">
        <v>270</v>
      </c>
      <c r="DW381" s="230" t="s">
        <v>270</v>
      </c>
      <c r="DX381" s="230" t="s">
        <v>270</v>
      </c>
      <c r="DY381" s="230" t="s">
        <v>270</v>
      </c>
      <c r="DZ381" s="230" t="s">
        <v>270</v>
      </c>
      <c r="EA381" s="230" t="s">
        <v>270</v>
      </c>
      <c r="EB381" s="230" t="s">
        <v>270</v>
      </c>
      <c r="EC381" s="230" t="s">
        <v>270</v>
      </c>
      <c r="ED381" s="230" t="s">
        <v>270</v>
      </c>
      <c r="EE381" s="230" t="s">
        <v>270</v>
      </c>
      <c r="EF381" s="230" t="s">
        <v>270</v>
      </c>
      <c r="EG381" s="230" t="s">
        <v>270</v>
      </c>
      <c r="EH381" s="230" t="s">
        <v>270</v>
      </c>
      <c r="EI381" s="230" t="s">
        <v>270</v>
      </c>
      <c r="EJ381" s="230" t="s">
        <v>270</v>
      </c>
      <c r="EK381" s="230" t="s">
        <v>270</v>
      </c>
      <c r="EL381" s="230" t="s">
        <v>270</v>
      </c>
      <c r="EM381" s="230" t="s">
        <v>270</v>
      </c>
      <c r="EN381" s="230" t="s">
        <v>270</v>
      </c>
      <c r="EO381" s="230" t="s">
        <v>270</v>
      </c>
      <c r="EP381" s="230" t="s">
        <v>270</v>
      </c>
      <c r="EQ381" s="230" t="s">
        <v>270</v>
      </c>
      <c r="ER381" s="230" t="s">
        <v>270</v>
      </c>
      <c r="ES381" s="230" t="s">
        <v>556</v>
      </c>
      <c r="ET381" s="230" t="s">
        <v>271</v>
      </c>
      <c r="EU381" s="230" t="s">
        <v>300</v>
      </c>
      <c r="EV381" s="230" t="s">
        <v>301</v>
      </c>
      <c r="EW381" s="230" t="s">
        <v>304</v>
      </c>
      <c r="EX381" s="230" t="s">
        <v>305</v>
      </c>
      <c r="EY381" s="230" t="s">
        <v>287</v>
      </c>
      <c r="EZ381" s="230" t="s">
        <v>307</v>
      </c>
      <c r="FA381" s="230" t="s">
        <v>308</v>
      </c>
      <c r="FB381" s="230" t="s">
        <v>534</v>
      </c>
      <c r="FC381" s="230" t="s">
        <v>270</v>
      </c>
      <c r="FD381" s="230" t="s">
        <v>270</v>
      </c>
      <c r="FE381" s="230" t="s">
        <v>270</v>
      </c>
      <c r="FF381" s="230" t="s">
        <v>270</v>
      </c>
      <c r="FG381" s="230" t="s">
        <v>270</v>
      </c>
      <c r="FH381" s="230" t="s">
        <v>270</v>
      </c>
      <c r="FI381" s="230" t="s">
        <v>270</v>
      </c>
      <c r="FJ381" s="230" t="s">
        <v>270</v>
      </c>
      <c r="FK381" s="230" t="s">
        <v>270</v>
      </c>
      <c r="FL381" s="230" t="s">
        <v>270</v>
      </c>
      <c r="FM381" s="230" t="s">
        <v>270</v>
      </c>
      <c r="FN381" s="230" t="s">
        <v>270</v>
      </c>
      <c r="FO381" s="230" t="s">
        <v>270</v>
      </c>
      <c r="FP381" s="230" t="s">
        <v>270</v>
      </c>
      <c r="FQ381" s="230" t="s">
        <v>270</v>
      </c>
      <c r="FR381" s="230" t="s">
        <v>270</v>
      </c>
      <c r="FS381" s="230" t="s">
        <v>270</v>
      </c>
      <c r="FT381" s="230" t="s">
        <v>270</v>
      </c>
      <c r="FU381" s="230" t="s">
        <v>270</v>
      </c>
      <c r="FV381" s="230" t="s">
        <v>270</v>
      </c>
      <c r="FW381" s="230" t="s">
        <v>270</v>
      </c>
      <c r="FX381" s="230" t="s">
        <v>270</v>
      </c>
      <c r="FY381" s="230" t="s">
        <v>270</v>
      </c>
      <c r="FZ381" s="230" t="s">
        <v>270</v>
      </c>
      <c r="GA381" s="230" t="s">
        <v>270</v>
      </c>
      <c r="GB381" s="230" t="s">
        <v>270</v>
      </c>
      <c r="GC381" s="230" t="s">
        <v>270</v>
      </c>
      <c r="GD381" s="230" t="s">
        <v>270</v>
      </c>
      <c r="GE381" s="230" t="s">
        <v>270</v>
      </c>
      <c r="GF381" s="230" t="s">
        <v>270</v>
      </c>
      <c r="GG381" s="230" t="s">
        <v>270</v>
      </c>
      <c r="GH381" s="230" t="s">
        <v>270</v>
      </c>
      <c r="GI381" s="230" t="s">
        <v>270</v>
      </c>
      <c r="GJ381" s="230" t="s">
        <v>270</v>
      </c>
      <c r="GK381" s="230" t="s">
        <v>270</v>
      </c>
      <c r="GL381" s="230" t="s">
        <v>270</v>
      </c>
      <c r="GM381" s="230" t="s">
        <v>270</v>
      </c>
      <c r="GN381" s="230" t="s">
        <v>270</v>
      </c>
      <c r="GO381" s="230" t="s">
        <v>270</v>
      </c>
      <c r="GP381" s="228"/>
      <c r="GQ381" s="229" cm="1">
        <f t="array" ref="GQ381">IF(OR(N381:ER381='Annex.1　DeclarationDesired'!$F$30),ROW(),"")</f>
        <v>381</v>
      </c>
      <c r="GR381" s="229"/>
    </row>
    <row r="382" spans="1:200" s="230" customFormat="1" ht="20.65" customHeight="1">
      <c r="A382" s="242" t="s">
        <v>1782</v>
      </c>
      <c r="B382" s="241" t="s">
        <v>1757</v>
      </c>
      <c r="C382" s="235" t="s">
        <v>1783</v>
      </c>
      <c r="D382" s="235" t="s">
        <v>1784</v>
      </c>
      <c r="E382" s="235"/>
      <c r="F382" s="235"/>
      <c r="G382" s="235" t="s">
        <v>1785</v>
      </c>
      <c r="H382" s="235" t="s">
        <v>265</v>
      </c>
      <c r="I382" s="235" t="s">
        <v>1786</v>
      </c>
      <c r="J382" s="235" t="s">
        <v>265</v>
      </c>
      <c r="K382" s="235" t="s">
        <v>1786</v>
      </c>
      <c r="L382" s="235" t="s">
        <v>268</v>
      </c>
      <c r="M382" s="230" t="s">
        <v>269</v>
      </c>
      <c r="BH382" s="230" t="s">
        <v>270</v>
      </c>
      <c r="BI382" s="230" t="s">
        <v>270</v>
      </c>
      <c r="BJ382" s="230" t="s">
        <v>270</v>
      </c>
      <c r="BK382" s="230" t="s">
        <v>270</v>
      </c>
      <c r="BL382" s="230" t="s">
        <v>270</v>
      </c>
      <c r="BM382" s="230" t="s">
        <v>270</v>
      </c>
      <c r="BN382" s="230" t="s">
        <v>270</v>
      </c>
      <c r="BO382" s="230" t="s">
        <v>270</v>
      </c>
      <c r="BP382" s="230" t="s">
        <v>270</v>
      </c>
      <c r="BQ382" s="230" t="s">
        <v>270</v>
      </c>
      <c r="BR382" s="230" t="s">
        <v>270</v>
      </c>
      <c r="BS382" s="230" t="s">
        <v>270</v>
      </c>
      <c r="BT382" s="230" t="s">
        <v>270</v>
      </c>
      <c r="BU382" s="230" t="s">
        <v>270</v>
      </c>
      <c r="BV382" s="230" t="s">
        <v>270</v>
      </c>
      <c r="BW382" s="230" t="s">
        <v>270</v>
      </c>
      <c r="BX382" s="230" t="s">
        <v>270</v>
      </c>
      <c r="BY382" s="230" t="s">
        <v>270</v>
      </c>
      <c r="BZ382" s="230" t="s">
        <v>270</v>
      </c>
      <c r="CA382" s="230" t="s">
        <v>270</v>
      </c>
      <c r="CB382" s="230" t="s">
        <v>270</v>
      </c>
      <c r="CC382" s="230" t="s">
        <v>270</v>
      </c>
      <c r="CD382" s="230" t="s">
        <v>270</v>
      </c>
      <c r="CE382" s="230" t="s">
        <v>270</v>
      </c>
      <c r="CF382" s="230" t="s">
        <v>270</v>
      </c>
      <c r="CG382" s="230" t="s">
        <v>270</v>
      </c>
      <c r="CH382" s="230" t="s">
        <v>270</v>
      </c>
      <c r="CI382" s="230" t="s">
        <v>270</v>
      </c>
      <c r="CJ382" s="230" t="s">
        <v>270</v>
      </c>
      <c r="CK382" s="230" t="s">
        <v>270</v>
      </c>
      <c r="CL382" s="230" t="s">
        <v>270</v>
      </c>
      <c r="CM382" s="230" t="s">
        <v>270</v>
      </c>
      <c r="CN382" s="230" t="s">
        <v>270</v>
      </c>
      <c r="CO382" s="230" t="s">
        <v>270</v>
      </c>
      <c r="CP382" s="230" t="s">
        <v>270</v>
      </c>
      <c r="CQ382" s="230" t="s">
        <v>270</v>
      </c>
      <c r="CR382" s="230" t="s">
        <v>270</v>
      </c>
      <c r="CS382" s="230" t="s">
        <v>270</v>
      </c>
      <c r="CT382" s="230" t="s">
        <v>270</v>
      </c>
      <c r="CU382" s="230" t="s">
        <v>270</v>
      </c>
      <c r="CV382" s="230" t="s">
        <v>270</v>
      </c>
      <c r="CW382" s="230" t="s">
        <v>270</v>
      </c>
      <c r="CX382" s="230" t="s">
        <v>270</v>
      </c>
      <c r="CY382" s="230" t="s">
        <v>270</v>
      </c>
      <c r="CZ382" s="230" t="s">
        <v>270</v>
      </c>
      <c r="DA382" s="230" t="s">
        <v>270</v>
      </c>
      <c r="DB382" s="230" t="s">
        <v>270</v>
      </c>
      <c r="DC382" s="230" t="s">
        <v>270</v>
      </c>
      <c r="DD382" s="230" t="s">
        <v>270</v>
      </c>
      <c r="DE382" s="230" t="s">
        <v>270</v>
      </c>
      <c r="DF382" s="230" t="s">
        <v>270</v>
      </c>
      <c r="DG382" s="230" t="s">
        <v>270</v>
      </c>
      <c r="DH382" s="230" t="s">
        <v>270</v>
      </c>
      <c r="DI382" s="230" t="s">
        <v>270</v>
      </c>
      <c r="DJ382" s="230" t="s">
        <v>270</v>
      </c>
      <c r="DK382" s="230" t="s">
        <v>270</v>
      </c>
      <c r="DL382" s="230" t="s">
        <v>270</v>
      </c>
      <c r="DM382" s="230" t="s">
        <v>270</v>
      </c>
      <c r="DN382" s="230" t="s">
        <v>270</v>
      </c>
      <c r="DO382" s="230" t="s">
        <v>270</v>
      </c>
      <c r="DP382" s="230" t="s">
        <v>270</v>
      </c>
      <c r="DQ382" s="230" t="s">
        <v>270</v>
      </c>
      <c r="DR382" s="230" t="s">
        <v>270</v>
      </c>
      <c r="DS382" s="230" t="s">
        <v>270</v>
      </c>
      <c r="DT382" s="230" t="s">
        <v>270</v>
      </c>
      <c r="DU382" s="230" t="s">
        <v>270</v>
      </c>
      <c r="DV382" s="230" t="s">
        <v>270</v>
      </c>
      <c r="DW382" s="230" t="s">
        <v>270</v>
      </c>
      <c r="DX382" s="230" t="s">
        <v>270</v>
      </c>
      <c r="DY382" s="230" t="s">
        <v>270</v>
      </c>
      <c r="DZ382" s="230" t="s">
        <v>270</v>
      </c>
      <c r="EA382" s="230" t="s">
        <v>270</v>
      </c>
      <c r="EB382" s="230" t="s">
        <v>270</v>
      </c>
      <c r="EC382" s="230" t="s">
        <v>270</v>
      </c>
      <c r="ED382" s="230" t="s">
        <v>270</v>
      </c>
      <c r="EE382" s="230" t="s">
        <v>270</v>
      </c>
      <c r="EF382" s="230" t="s">
        <v>270</v>
      </c>
      <c r="EG382" s="230" t="s">
        <v>270</v>
      </c>
      <c r="EH382" s="230" t="s">
        <v>270</v>
      </c>
      <c r="EI382" s="230" t="s">
        <v>270</v>
      </c>
      <c r="EJ382" s="230" t="s">
        <v>270</v>
      </c>
      <c r="EK382" s="230" t="s">
        <v>270</v>
      </c>
      <c r="EL382" s="230" t="s">
        <v>270</v>
      </c>
      <c r="EM382" s="230" t="s">
        <v>270</v>
      </c>
      <c r="EN382" s="230" t="s">
        <v>270</v>
      </c>
      <c r="EO382" s="230" t="s">
        <v>270</v>
      </c>
      <c r="EP382" s="230" t="s">
        <v>270</v>
      </c>
      <c r="EQ382" s="230" t="s">
        <v>270</v>
      </c>
      <c r="ER382" s="230" t="s">
        <v>270</v>
      </c>
      <c r="ES382" s="230" t="s">
        <v>301</v>
      </c>
      <c r="ET382" s="230" t="s">
        <v>287</v>
      </c>
      <c r="EU382" s="230" t="s">
        <v>307</v>
      </c>
      <c r="EV382" s="230" t="s">
        <v>308</v>
      </c>
      <c r="EW382" s="230" t="s">
        <v>270</v>
      </c>
      <c r="EX382" s="230" t="s">
        <v>270</v>
      </c>
      <c r="EY382" s="230" t="s">
        <v>270</v>
      </c>
      <c r="EZ382" s="230" t="s">
        <v>270</v>
      </c>
      <c r="FA382" s="230" t="s">
        <v>270</v>
      </c>
      <c r="FB382" s="230" t="s">
        <v>270</v>
      </c>
      <c r="FC382" s="230" t="s">
        <v>270</v>
      </c>
      <c r="FD382" s="230" t="s">
        <v>270</v>
      </c>
      <c r="FE382" s="230" t="s">
        <v>270</v>
      </c>
      <c r="FF382" s="230" t="s">
        <v>270</v>
      </c>
      <c r="FG382" s="230" t="s">
        <v>270</v>
      </c>
      <c r="FH382" s="230" t="s">
        <v>270</v>
      </c>
      <c r="FI382" s="230" t="s">
        <v>270</v>
      </c>
      <c r="FJ382" s="230" t="s">
        <v>270</v>
      </c>
      <c r="FK382" s="230" t="s">
        <v>270</v>
      </c>
      <c r="FL382" s="230" t="s">
        <v>270</v>
      </c>
      <c r="FM382" s="230" t="s">
        <v>270</v>
      </c>
      <c r="FN382" s="230" t="s">
        <v>270</v>
      </c>
      <c r="FO382" s="230" t="s">
        <v>270</v>
      </c>
      <c r="FP382" s="230" t="s">
        <v>270</v>
      </c>
      <c r="FQ382" s="230" t="s">
        <v>270</v>
      </c>
      <c r="FR382" s="230" t="s">
        <v>270</v>
      </c>
      <c r="FS382" s="230" t="s">
        <v>270</v>
      </c>
      <c r="FT382" s="230" t="s">
        <v>270</v>
      </c>
      <c r="FU382" s="230" t="s">
        <v>270</v>
      </c>
      <c r="FV382" s="230" t="s">
        <v>270</v>
      </c>
      <c r="FW382" s="230" t="s">
        <v>270</v>
      </c>
      <c r="FX382" s="230" t="s">
        <v>270</v>
      </c>
      <c r="FY382" s="230" t="s">
        <v>270</v>
      </c>
      <c r="FZ382" s="230" t="s">
        <v>270</v>
      </c>
      <c r="GA382" s="230" t="s">
        <v>270</v>
      </c>
      <c r="GB382" s="230" t="s">
        <v>270</v>
      </c>
      <c r="GC382" s="230" t="s">
        <v>270</v>
      </c>
      <c r="GD382" s="230" t="s">
        <v>270</v>
      </c>
      <c r="GE382" s="230" t="s">
        <v>270</v>
      </c>
      <c r="GF382" s="230" t="s">
        <v>270</v>
      </c>
      <c r="GG382" s="230" t="s">
        <v>270</v>
      </c>
      <c r="GH382" s="230" t="s">
        <v>270</v>
      </c>
      <c r="GI382" s="230" t="s">
        <v>270</v>
      </c>
      <c r="GJ382" s="230" t="s">
        <v>270</v>
      </c>
      <c r="GK382" s="230" t="s">
        <v>270</v>
      </c>
      <c r="GL382" s="230" t="s">
        <v>270</v>
      </c>
      <c r="GM382" s="230" t="s">
        <v>270</v>
      </c>
      <c r="GN382" s="230" t="s">
        <v>270</v>
      </c>
      <c r="GO382" s="230" t="s">
        <v>270</v>
      </c>
      <c r="GP382" s="228"/>
      <c r="GQ382" s="229" cm="1">
        <f t="array" ref="GQ382">IF(OR(N382:ER382='Annex.1　DeclarationDesired'!$F$30),ROW(),"")</f>
        <v>382</v>
      </c>
      <c r="GR382" s="229"/>
    </row>
    <row r="383" spans="1:200" s="230" customFormat="1" ht="20.65" customHeight="1">
      <c r="A383" s="242"/>
      <c r="B383" s="241"/>
      <c r="C383" s="235"/>
      <c r="D383" s="235"/>
      <c r="E383" s="235"/>
      <c r="F383" s="235"/>
      <c r="G383" s="235"/>
      <c r="H383" s="235"/>
      <c r="I383" s="235"/>
      <c r="J383" s="235"/>
      <c r="K383" s="235"/>
      <c r="L383" s="235"/>
      <c r="GP383" s="228"/>
      <c r="GQ383" s="229" cm="1">
        <f t="array" ref="GQ383">IF(OR(N383:ER383='Annex.1　DeclarationDesired'!$F$30),ROW(),"")</f>
        <v>383</v>
      </c>
      <c r="GR383" s="229"/>
    </row>
    <row r="384" spans="1:200" s="230" customFormat="1" ht="20.65" customHeight="1">
      <c r="A384" s="242"/>
      <c r="B384" s="241"/>
      <c r="C384" s="235"/>
      <c r="D384" s="235"/>
      <c r="E384" s="235"/>
      <c r="F384" s="235"/>
      <c r="G384" s="235"/>
      <c r="H384" s="235"/>
      <c r="I384" s="235"/>
      <c r="J384" s="235"/>
      <c r="K384" s="235"/>
      <c r="L384" s="235"/>
      <c r="GP384" s="228"/>
      <c r="GQ384" s="229" cm="1">
        <f t="array" ref="GQ384">IF(OR(N384:ER384='Annex.1　DeclarationDesired'!$F$30),ROW(),"")</f>
        <v>384</v>
      </c>
      <c r="GR384" s="229"/>
    </row>
    <row r="385" spans="1:200" s="230" customFormat="1" ht="20.65" customHeight="1">
      <c r="A385" s="242"/>
      <c r="B385" s="233"/>
      <c r="C385" s="235"/>
      <c r="D385" s="235"/>
      <c r="E385" s="235"/>
      <c r="F385" s="236"/>
      <c r="G385" s="235"/>
      <c r="H385" s="236"/>
      <c r="I385" s="237"/>
      <c r="J385" s="236"/>
      <c r="K385" s="235"/>
      <c r="L385" s="235"/>
      <c r="M385" s="231"/>
      <c r="N385" s="232"/>
      <c r="O385" s="232"/>
      <c r="P385" s="232"/>
      <c r="Q385" s="232"/>
      <c r="R385" s="232"/>
      <c r="S385" s="232"/>
      <c r="T385" s="232"/>
      <c r="U385" s="232"/>
      <c r="V385" s="232"/>
      <c r="W385" s="232"/>
      <c r="X385" s="232"/>
      <c r="Y385" s="232"/>
      <c r="Z385" s="232"/>
      <c r="AA385" s="232"/>
      <c r="AB385" s="232"/>
      <c r="AC385" s="232"/>
      <c r="AD385" s="232"/>
      <c r="AE385" s="232"/>
      <c r="AF385" s="232"/>
      <c r="AG385" s="232"/>
      <c r="AH385" s="232"/>
      <c r="AI385" s="232"/>
      <c r="AJ385" s="232"/>
      <c r="AK385" s="232"/>
      <c r="AL385" s="232"/>
      <c r="AM385" s="232"/>
      <c r="AN385" s="232"/>
      <c r="AO385" s="232"/>
      <c r="AP385" s="232"/>
      <c r="AQ385" s="232"/>
      <c r="AR385" s="232"/>
      <c r="AS385" s="232"/>
      <c r="AT385" s="232"/>
      <c r="AU385" s="232"/>
      <c r="AV385" s="232"/>
      <c r="AW385" s="232"/>
      <c r="AX385" s="232"/>
      <c r="AY385" s="232"/>
      <c r="AZ385" s="232"/>
      <c r="BA385" s="232"/>
      <c r="BB385" s="232"/>
      <c r="BC385" s="232"/>
      <c r="BD385" s="232"/>
      <c r="BE385" s="232"/>
      <c r="BF385" s="232"/>
      <c r="BG385" s="232"/>
      <c r="BH385" s="232"/>
      <c r="BI385" s="232"/>
      <c r="BJ385" s="232"/>
      <c r="BK385" s="232"/>
      <c r="BL385" s="232"/>
      <c r="BM385" s="232"/>
      <c r="BN385" s="232"/>
      <c r="BO385" s="232"/>
      <c r="BP385" s="232"/>
      <c r="BQ385" s="232"/>
      <c r="BR385" s="232"/>
      <c r="BS385" s="232"/>
      <c r="BT385" s="232"/>
      <c r="BU385" s="232"/>
      <c r="BV385" s="232"/>
      <c r="BW385" s="232"/>
      <c r="BX385" s="232"/>
      <c r="BY385" s="228"/>
      <c r="BZ385" s="228"/>
      <c r="CA385" s="228"/>
      <c r="CB385" s="228"/>
      <c r="CC385" s="228"/>
      <c r="CD385" s="228"/>
      <c r="CE385" s="228"/>
      <c r="CF385" s="228"/>
      <c r="CG385" s="228"/>
      <c r="CH385" s="228"/>
      <c r="CI385" s="228"/>
      <c r="CJ385" s="228"/>
      <c r="CK385" s="228"/>
      <c r="CL385" s="228"/>
      <c r="CM385" s="228"/>
      <c r="CN385" s="228"/>
      <c r="CO385" s="228"/>
      <c r="CP385" s="228"/>
      <c r="CQ385" s="228"/>
      <c r="CR385" s="228"/>
      <c r="CS385" s="228"/>
      <c r="CT385" s="228"/>
      <c r="CU385" s="228"/>
      <c r="CV385" s="228"/>
      <c r="CW385" s="228"/>
      <c r="CX385" s="228"/>
      <c r="CY385" s="228"/>
      <c r="CZ385" s="228"/>
      <c r="DA385" s="228"/>
      <c r="DB385" s="228"/>
      <c r="DC385" s="228"/>
      <c r="DD385" s="228"/>
      <c r="DE385" s="228"/>
      <c r="DF385" s="228"/>
      <c r="DG385" s="228"/>
      <c r="DH385" s="228"/>
      <c r="DI385" s="228"/>
      <c r="DJ385" s="228"/>
      <c r="DK385" s="228"/>
      <c r="DL385" s="228"/>
      <c r="DM385" s="228"/>
      <c r="DN385" s="228"/>
      <c r="DO385" s="228"/>
      <c r="DP385" s="228"/>
      <c r="DQ385" s="228"/>
      <c r="DR385" s="228"/>
      <c r="DS385" s="228"/>
      <c r="DT385" s="228"/>
      <c r="DU385" s="228"/>
      <c r="DV385" s="228"/>
      <c r="DW385" s="228"/>
      <c r="DX385" s="228"/>
      <c r="DY385" s="228"/>
      <c r="DZ385" s="228"/>
      <c r="EA385" s="228"/>
      <c r="EB385" s="228"/>
      <c r="EC385" s="228"/>
      <c r="ED385" s="228"/>
      <c r="EE385" s="228"/>
      <c r="EF385" s="228"/>
      <c r="EG385" s="228"/>
      <c r="EH385" s="228"/>
      <c r="EI385" s="228"/>
      <c r="EJ385" s="228"/>
      <c r="EK385" s="228"/>
      <c r="EL385" s="228"/>
      <c r="EM385" s="228"/>
      <c r="EN385" s="228"/>
      <c r="EO385" s="228"/>
      <c r="EP385" s="228"/>
      <c r="EQ385" s="228"/>
      <c r="ER385" s="228"/>
      <c r="ES385" s="228"/>
      <c r="ET385" s="228"/>
      <c r="EU385" s="228"/>
      <c r="EV385" s="228"/>
      <c r="EW385" s="228"/>
      <c r="EX385" s="228"/>
      <c r="EY385" s="228"/>
      <c r="EZ385" s="228"/>
      <c r="FA385" s="228"/>
      <c r="FB385" s="228"/>
      <c r="FC385" s="228"/>
      <c r="FD385" s="228"/>
      <c r="FE385" s="228"/>
      <c r="FF385" s="228"/>
      <c r="FG385" s="228"/>
      <c r="FH385" s="228"/>
      <c r="FI385" s="228"/>
      <c r="FJ385" s="228"/>
      <c r="FK385" s="228"/>
      <c r="FL385" s="228"/>
      <c r="FM385" s="228"/>
      <c r="FN385" s="228"/>
      <c r="FO385" s="228"/>
      <c r="FP385" s="228"/>
      <c r="FQ385" s="228"/>
      <c r="FR385" s="228"/>
      <c r="FS385" s="228"/>
      <c r="FT385" s="228"/>
      <c r="FU385" s="228"/>
      <c r="FV385" s="228"/>
      <c r="FW385" s="228"/>
      <c r="FX385" s="228"/>
      <c r="FY385" s="228"/>
      <c r="FZ385" s="228"/>
      <c r="GA385" s="228"/>
      <c r="GB385" s="228"/>
      <c r="GC385" s="228"/>
      <c r="GD385" s="228"/>
      <c r="GE385" s="228"/>
      <c r="GF385" s="228"/>
      <c r="GG385" s="228"/>
      <c r="GH385" s="228"/>
      <c r="GI385" s="228"/>
      <c r="GJ385" s="228"/>
      <c r="GK385" s="228"/>
      <c r="GL385" s="228"/>
      <c r="GM385" s="228"/>
      <c r="GN385" s="228"/>
      <c r="GO385" s="228"/>
      <c r="GP385" s="228"/>
      <c r="GQ385" s="229" cm="1">
        <f t="array" ref="GQ385">IF(OR(N385:ER385='Annex.1　DeclarationDesired'!$F$30),ROW(),"")</f>
        <v>385</v>
      </c>
      <c r="GR385" s="229"/>
    </row>
    <row r="386" spans="1:200" s="230" customFormat="1" ht="20.65" customHeight="1">
      <c r="A386" s="242"/>
      <c r="B386" s="233"/>
      <c r="C386" s="235"/>
      <c r="D386" s="235"/>
      <c r="E386" s="235"/>
      <c r="F386" s="236"/>
      <c r="G386" s="235"/>
      <c r="H386" s="236"/>
      <c r="I386" s="237"/>
      <c r="J386" s="236"/>
      <c r="K386" s="235"/>
      <c r="L386" s="235"/>
      <c r="M386" s="231"/>
      <c r="N386" s="232"/>
      <c r="O386" s="232"/>
      <c r="P386" s="232"/>
      <c r="Q386" s="232"/>
      <c r="R386" s="232"/>
      <c r="S386" s="232"/>
      <c r="T386" s="232"/>
      <c r="U386" s="232"/>
      <c r="V386" s="232"/>
      <c r="W386" s="232"/>
      <c r="X386" s="232"/>
      <c r="Y386" s="232"/>
      <c r="Z386" s="232"/>
      <c r="AA386" s="232"/>
      <c r="AB386" s="232"/>
      <c r="AC386" s="232"/>
      <c r="AD386" s="232"/>
      <c r="AE386" s="232"/>
      <c r="AF386" s="232"/>
      <c r="AG386" s="232"/>
      <c r="AH386" s="232"/>
      <c r="AI386" s="232"/>
      <c r="AJ386" s="232"/>
      <c r="AK386" s="232"/>
      <c r="AL386" s="232"/>
      <c r="AM386" s="232"/>
      <c r="AN386" s="232"/>
      <c r="AO386" s="232"/>
      <c r="AP386" s="232"/>
      <c r="AQ386" s="232"/>
      <c r="AR386" s="232"/>
      <c r="AS386" s="232"/>
      <c r="AT386" s="232"/>
      <c r="AU386" s="232"/>
      <c r="AV386" s="232"/>
      <c r="AW386" s="232"/>
      <c r="AX386" s="232"/>
      <c r="AY386" s="232"/>
      <c r="AZ386" s="232"/>
      <c r="BA386" s="232"/>
      <c r="BB386" s="232"/>
      <c r="BC386" s="232"/>
      <c r="BD386" s="232"/>
      <c r="BE386" s="232"/>
      <c r="BF386" s="232"/>
      <c r="BG386" s="232"/>
      <c r="BH386" s="232"/>
      <c r="BI386" s="232"/>
      <c r="BJ386" s="232"/>
      <c r="BK386" s="232"/>
      <c r="BL386" s="232"/>
      <c r="BM386" s="232"/>
      <c r="BN386" s="232"/>
      <c r="BO386" s="232"/>
      <c r="BP386" s="232"/>
      <c r="BQ386" s="232"/>
      <c r="BR386" s="232"/>
      <c r="BS386" s="232"/>
      <c r="BT386" s="232"/>
      <c r="BU386" s="232"/>
      <c r="BV386" s="232"/>
      <c r="BW386" s="232"/>
      <c r="BX386" s="232"/>
      <c r="BY386" s="228"/>
      <c r="BZ386" s="228"/>
      <c r="CA386" s="228"/>
      <c r="CB386" s="228"/>
      <c r="CC386" s="228"/>
      <c r="CD386" s="228"/>
      <c r="CE386" s="228"/>
      <c r="CF386" s="228"/>
      <c r="CG386" s="228"/>
      <c r="CH386" s="228"/>
      <c r="CI386" s="228"/>
      <c r="CJ386" s="228"/>
      <c r="CK386" s="228"/>
      <c r="CL386" s="228"/>
      <c r="CM386" s="228"/>
      <c r="CN386" s="228"/>
      <c r="CO386" s="228"/>
      <c r="CP386" s="228"/>
      <c r="CQ386" s="228"/>
      <c r="CR386" s="228"/>
      <c r="CS386" s="228"/>
      <c r="CT386" s="228"/>
      <c r="CU386" s="228"/>
      <c r="CV386" s="228"/>
      <c r="CW386" s="228"/>
      <c r="CX386" s="228"/>
      <c r="CY386" s="228"/>
      <c r="CZ386" s="228"/>
      <c r="DA386" s="228"/>
      <c r="DB386" s="228"/>
      <c r="DC386" s="228"/>
      <c r="DD386" s="228"/>
      <c r="DE386" s="228"/>
      <c r="DF386" s="228"/>
      <c r="DG386" s="228"/>
      <c r="DH386" s="228"/>
      <c r="DI386" s="228"/>
      <c r="DJ386" s="228"/>
      <c r="DK386" s="228"/>
      <c r="DL386" s="228"/>
      <c r="DM386" s="228"/>
      <c r="DN386" s="228"/>
      <c r="DO386" s="228"/>
      <c r="DP386" s="228"/>
      <c r="DQ386" s="228"/>
      <c r="DR386" s="228"/>
      <c r="DS386" s="228"/>
      <c r="DT386" s="228"/>
      <c r="DU386" s="228"/>
      <c r="DV386" s="228"/>
      <c r="DW386" s="228"/>
      <c r="DX386" s="228"/>
      <c r="DY386" s="228"/>
      <c r="DZ386" s="228"/>
      <c r="EA386" s="228"/>
      <c r="EB386" s="228"/>
      <c r="EC386" s="228"/>
      <c r="ED386" s="228"/>
      <c r="EE386" s="228"/>
      <c r="EF386" s="228"/>
      <c r="EG386" s="228"/>
      <c r="EH386" s="228"/>
      <c r="EI386" s="228"/>
      <c r="EJ386" s="228"/>
      <c r="EK386" s="228"/>
      <c r="EL386" s="228"/>
      <c r="EM386" s="228"/>
      <c r="EN386" s="228"/>
      <c r="EO386" s="228"/>
      <c r="EP386" s="228"/>
      <c r="EQ386" s="228"/>
      <c r="ER386" s="228"/>
      <c r="ES386" s="228"/>
      <c r="ET386" s="228"/>
      <c r="EU386" s="228"/>
      <c r="EV386" s="228"/>
      <c r="EW386" s="228"/>
      <c r="EX386" s="228"/>
      <c r="EY386" s="228"/>
      <c r="EZ386" s="228"/>
      <c r="FA386" s="228"/>
      <c r="FB386" s="228"/>
      <c r="FC386" s="228"/>
      <c r="FD386" s="228"/>
      <c r="FE386" s="228"/>
      <c r="FF386" s="228"/>
      <c r="FG386" s="228"/>
      <c r="FH386" s="228"/>
      <c r="FI386" s="228"/>
      <c r="FJ386" s="228"/>
      <c r="FK386" s="228"/>
      <c r="FL386" s="228"/>
      <c r="FM386" s="228"/>
      <c r="FN386" s="228"/>
      <c r="FO386" s="228"/>
      <c r="FP386" s="228"/>
      <c r="FQ386" s="228"/>
      <c r="FR386" s="228"/>
      <c r="FS386" s="228"/>
      <c r="FT386" s="228"/>
      <c r="FU386" s="228"/>
      <c r="FV386" s="228"/>
      <c r="FW386" s="228"/>
      <c r="FX386" s="228"/>
      <c r="FY386" s="228"/>
      <c r="FZ386" s="228"/>
      <c r="GA386" s="228"/>
      <c r="GB386" s="228"/>
      <c r="GC386" s="228"/>
      <c r="GD386" s="228"/>
      <c r="GE386" s="228"/>
      <c r="GF386" s="228"/>
      <c r="GG386" s="228"/>
      <c r="GH386" s="228"/>
      <c r="GI386" s="228"/>
      <c r="GJ386" s="228"/>
      <c r="GK386" s="228"/>
      <c r="GL386" s="228"/>
      <c r="GM386" s="228"/>
      <c r="GN386" s="228"/>
      <c r="GO386" s="228"/>
      <c r="GP386" s="228"/>
      <c r="GQ386" s="229" cm="1">
        <f t="array" ref="GQ386">IF(OR(N386:ER386='Annex.1　DeclarationDesired'!$F$30),ROW(),"")</f>
        <v>386</v>
      </c>
      <c r="GR386" s="229"/>
    </row>
    <row r="387" spans="1:200" s="230" customFormat="1" ht="20.65" customHeight="1">
      <c r="A387" s="242"/>
      <c r="B387" s="233"/>
      <c r="C387" s="235"/>
      <c r="D387" s="235"/>
      <c r="E387" s="235"/>
      <c r="F387" s="236"/>
      <c r="G387" s="235"/>
      <c r="H387" s="236"/>
      <c r="I387" s="237"/>
      <c r="J387" s="236"/>
      <c r="K387" s="235"/>
      <c r="L387" s="235"/>
      <c r="M387" s="231"/>
      <c r="N387" s="232"/>
      <c r="O387" s="232"/>
      <c r="P387" s="232"/>
      <c r="Q387" s="232"/>
      <c r="R387" s="232"/>
      <c r="S387" s="232"/>
      <c r="T387" s="232"/>
      <c r="U387" s="232"/>
      <c r="V387" s="232"/>
      <c r="W387" s="232"/>
      <c r="X387" s="232"/>
      <c r="Y387" s="232"/>
      <c r="Z387" s="232"/>
      <c r="AA387" s="232"/>
      <c r="AB387" s="232"/>
      <c r="AC387" s="232"/>
      <c r="AD387" s="232"/>
      <c r="AE387" s="232"/>
      <c r="AF387" s="232"/>
      <c r="AG387" s="232"/>
      <c r="AH387" s="232"/>
      <c r="AI387" s="232"/>
      <c r="AJ387" s="232"/>
      <c r="AK387" s="232"/>
      <c r="AL387" s="232"/>
      <c r="AM387" s="232"/>
      <c r="AN387" s="232"/>
      <c r="AO387" s="232"/>
      <c r="AP387" s="232"/>
      <c r="AQ387" s="232"/>
      <c r="AR387" s="232"/>
      <c r="AS387" s="232"/>
      <c r="AT387" s="232"/>
      <c r="AU387" s="232"/>
      <c r="AV387" s="232"/>
      <c r="AW387" s="232"/>
      <c r="AX387" s="232"/>
      <c r="AY387" s="232"/>
      <c r="AZ387" s="232"/>
      <c r="BA387" s="232"/>
      <c r="BB387" s="232"/>
      <c r="BC387" s="232"/>
      <c r="BD387" s="232"/>
      <c r="BE387" s="232"/>
      <c r="BF387" s="232"/>
      <c r="BG387" s="232"/>
      <c r="BH387" s="232"/>
      <c r="BI387" s="232"/>
      <c r="BJ387" s="232"/>
      <c r="BK387" s="232"/>
      <c r="BL387" s="232"/>
      <c r="BM387" s="232"/>
      <c r="BN387" s="232"/>
      <c r="BO387" s="232"/>
      <c r="BP387" s="232"/>
      <c r="BQ387" s="232"/>
      <c r="BR387" s="232"/>
      <c r="BS387" s="232"/>
      <c r="BT387" s="232"/>
      <c r="BU387" s="232"/>
      <c r="BV387" s="232"/>
      <c r="BW387" s="232"/>
      <c r="BX387" s="232"/>
      <c r="BY387" s="228"/>
      <c r="BZ387" s="228"/>
      <c r="CA387" s="228"/>
      <c r="CB387" s="228"/>
      <c r="CC387" s="228"/>
      <c r="CD387" s="228"/>
      <c r="CE387" s="228"/>
      <c r="CF387" s="228"/>
      <c r="CG387" s="228"/>
      <c r="CH387" s="228"/>
      <c r="CI387" s="228"/>
      <c r="CJ387" s="228"/>
      <c r="CK387" s="228"/>
      <c r="CL387" s="228"/>
      <c r="CM387" s="228"/>
      <c r="CN387" s="228"/>
      <c r="CO387" s="228"/>
      <c r="CP387" s="228"/>
      <c r="CQ387" s="228"/>
      <c r="CR387" s="228"/>
      <c r="CS387" s="228"/>
      <c r="CT387" s="228"/>
      <c r="CU387" s="228"/>
      <c r="CV387" s="228"/>
      <c r="CW387" s="228"/>
      <c r="CX387" s="228"/>
      <c r="CY387" s="228"/>
      <c r="CZ387" s="228"/>
      <c r="DA387" s="228"/>
      <c r="DB387" s="228"/>
      <c r="DC387" s="228"/>
      <c r="DD387" s="228"/>
      <c r="DE387" s="228"/>
      <c r="DF387" s="228"/>
      <c r="DG387" s="228"/>
      <c r="DH387" s="228"/>
      <c r="DI387" s="228"/>
      <c r="DJ387" s="228"/>
      <c r="DK387" s="228"/>
      <c r="DL387" s="228"/>
      <c r="DM387" s="228"/>
      <c r="DN387" s="228"/>
      <c r="DO387" s="228"/>
      <c r="DP387" s="228"/>
      <c r="DQ387" s="228"/>
      <c r="DR387" s="228"/>
      <c r="DS387" s="228"/>
      <c r="DT387" s="228"/>
      <c r="DU387" s="228"/>
      <c r="DV387" s="228"/>
      <c r="DW387" s="228"/>
      <c r="DX387" s="228"/>
      <c r="DY387" s="228"/>
      <c r="DZ387" s="228"/>
      <c r="EA387" s="228"/>
      <c r="EB387" s="228"/>
      <c r="EC387" s="228"/>
      <c r="ED387" s="228"/>
      <c r="EE387" s="228"/>
      <c r="EF387" s="228"/>
      <c r="EG387" s="228"/>
      <c r="EH387" s="228"/>
      <c r="EI387" s="228"/>
      <c r="EJ387" s="228"/>
      <c r="EK387" s="228"/>
      <c r="EL387" s="228"/>
      <c r="EM387" s="228"/>
      <c r="EN387" s="228"/>
      <c r="EO387" s="228"/>
      <c r="EP387" s="228"/>
      <c r="EQ387" s="228"/>
      <c r="ER387" s="228"/>
      <c r="ES387" s="228"/>
      <c r="ET387" s="228"/>
      <c r="EU387" s="228"/>
      <c r="EV387" s="228"/>
      <c r="EW387" s="228"/>
      <c r="EX387" s="228"/>
      <c r="EY387" s="228"/>
      <c r="EZ387" s="228"/>
      <c r="FA387" s="228"/>
      <c r="FB387" s="228"/>
      <c r="FC387" s="228"/>
      <c r="FD387" s="228"/>
      <c r="FE387" s="228"/>
      <c r="FF387" s="228"/>
      <c r="FG387" s="228"/>
      <c r="FH387" s="228"/>
      <c r="FI387" s="228"/>
      <c r="FJ387" s="228"/>
      <c r="FK387" s="228"/>
      <c r="FL387" s="228"/>
      <c r="FM387" s="228"/>
      <c r="FN387" s="228"/>
      <c r="FO387" s="228"/>
      <c r="FP387" s="228"/>
      <c r="FQ387" s="228"/>
      <c r="FR387" s="228"/>
      <c r="FS387" s="228"/>
      <c r="FT387" s="228"/>
      <c r="FU387" s="228"/>
      <c r="FV387" s="228"/>
      <c r="FW387" s="228"/>
      <c r="FX387" s="228"/>
      <c r="FY387" s="228"/>
      <c r="FZ387" s="228"/>
      <c r="GA387" s="228"/>
      <c r="GB387" s="228"/>
      <c r="GC387" s="228"/>
      <c r="GD387" s="228"/>
      <c r="GE387" s="228"/>
      <c r="GF387" s="228"/>
      <c r="GG387" s="228"/>
      <c r="GH387" s="228"/>
      <c r="GI387" s="228"/>
      <c r="GJ387" s="228"/>
      <c r="GK387" s="228"/>
      <c r="GL387" s="228"/>
      <c r="GM387" s="228"/>
      <c r="GN387" s="228"/>
      <c r="GO387" s="228"/>
      <c r="GP387" s="228"/>
      <c r="GQ387" s="229" cm="1">
        <f t="array" ref="GQ387">IF(OR(N387:ER387='Annex.1　DeclarationDesired'!$F$30),ROW(),"")</f>
        <v>387</v>
      </c>
      <c r="GR387" s="229"/>
    </row>
    <row r="388" spans="1:200" s="230" customFormat="1" ht="20.65" customHeight="1">
      <c r="A388" s="242"/>
      <c r="B388" s="233"/>
      <c r="C388" s="235"/>
      <c r="D388" s="235"/>
      <c r="E388" s="235"/>
      <c r="F388" s="236"/>
      <c r="G388" s="235"/>
      <c r="H388" s="236"/>
      <c r="I388" s="237"/>
      <c r="J388" s="236"/>
      <c r="K388" s="235"/>
      <c r="L388" s="235"/>
      <c r="M388" s="231"/>
      <c r="N388" s="232"/>
      <c r="O388" s="232"/>
      <c r="P388" s="232"/>
      <c r="Q388" s="232"/>
      <c r="R388" s="232"/>
      <c r="S388" s="232"/>
      <c r="T388" s="232"/>
      <c r="U388" s="232"/>
      <c r="V388" s="232"/>
      <c r="W388" s="232"/>
      <c r="X388" s="232"/>
      <c r="Y388" s="232"/>
      <c r="Z388" s="232"/>
      <c r="AA388" s="232"/>
      <c r="AB388" s="232"/>
      <c r="AC388" s="232"/>
      <c r="AD388" s="232"/>
      <c r="AE388" s="232"/>
      <c r="AF388" s="232"/>
      <c r="AG388" s="232"/>
      <c r="AH388" s="232"/>
      <c r="AI388" s="232"/>
      <c r="AJ388" s="232"/>
      <c r="AK388" s="232"/>
      <c r="AL388" s="232"/>
      <c r="AM388" s="232"/>
      <c r="AN388" s="232"/>
      <c r="AO388" s="232"/>
      <c r="AP388" s="232"/>
      <c r="AQ388" s="232"/>
      <c r="AR388" s="232"/>
      <c r="AS388" s="232"/>
      <c r="AT388" s="232"/>
      <c r="AU388" s="232"/>
      <c r="AV388" s="232"/>
      <c r="AW388" s="232"/>
      <c r="AX388" s="232"/>
      <c r="AY388" s="232"/>
      <c r="AZ388" s="232"/>
      <c r="BA388" s="232"/>
      <c r="BB388" s="232"/>
      <c r="BC388" s="232"/>
      <c r="BD388" s="232"/>
      <c r="BE388" s="232"/>
      <c r="BF388" s="232"/>
      <c r="BG388" s="232"/>
      <c r="BH388" s="232"/>
      <c r="BI388" s="232"/>
      <c r="BJ388" s="232"/>
      <c r="BK388" s="232"/>
      <c r="BL388" s="232"/>
      <c r="BM388" s="232"/>
      <c r="BN388" s="232"/>
      <c r="BO388" s="232"/>
      <c r="BP388" s="232"/>
      <c r="BQ388" s="232"/>
      <c r="BR388" s="232"/>
      <c r="BS388" s="232"/>
      <c r="BT388" s="232"/>
      <c r="BU388" s="232"/>
      <c r="BV388" s="232"/>
      <c r="BW388" s="232"/>
      <c r="BX388" s="232"/>
      <c r="BY388" s="228"/>
      <c r="BZ388" s="228"/>
      <c r="CA388" s="228"/>
      <c r="CB388" s="228"/>
      <c r="CC388" s="228"/>
      <c r="CD388" s="228"/>
      <c r="CE388" s="228"/>
      <c r="CF388" s="228"/>
      <c r="CG388" s="228"/>
      <c r="CH388" s="228"/>
      <c r="CI388" s="228"/>
      <c r="CJ388" s="228"/>
      <c r="CK388" s="228"/>
      <c r="CL388" s="228"/>
      <c r="CM388" s="228"/>
      <c r="CN388" s="228"/>
      <c r="CO388" s="228"/>
      <c r="CP388" s="228"/>
      <c r="CQ388" s="228"/>
      <c r="CR388" s="228"/>
      <c r="CS388" s="228"/>
      <c r="CT388" s="228"/>
      <c r="CU388" s="228"/>
      <c r="CV388" s="228"/>
      <c r="CW388" s="228"/>
      <c r="CX388" s="228"/>
      <c r="CY388" s="228"/>
      <c r="CZ388" s="228"/>
      <c r="DA388" s="228"/>
      <c r="DB388" s="228"/>
      <c r="DC388" s="228"/>
      <c r="DD388" s="228"/>
      <c r="DE388" s="228"/>
      <c r="DF388" s="228"/>
      <c r="DG388" s="228"/>
      <c r="DH388" s="228"/>
      <c r="DI388" s="228"/>
      <c r="DJ388" s="228"/>
      <c r="DK388" s="228"/>
      <c r="DL388" s="228"/>
      <c r="DM388" s="228"/>
      <c r="DN388" s="228"/>
      <c r="DO388" s="228"/>
      <c r="DP388" s="228"/>
      <c r="DQ388" s="228"/>
      <c r="DR388" s="228"/>
      <c r="DS388" s="228"/>
      <c r="DT388" s="228"/>
      <c r="DU388" s="228"/>
      <c r="DV388" s="228"/>
      <c r="DW388" s="228"/>
      <c r="DX388" s="228"/>
      <c r="DY388" s="228"/>
      <c r="DZ388" s="228"/>
      <c r="EA388" s="228"/>
      <c r="EB388" s="228"/>
      <c r="EC388" s="228"/>
      <c r="ED388" s="228"/>
      <c r="EE388" s="228"/>
      <c r="EF388" s="228"/>
      <c r="EG388" s="228"/>
      <c r="EH388" s="228"/>
      <c r="EI388" s="228"/>
      <c r="EJ388" s="228"/>
      <c r="EK388" s="228"/>
      <c r="EL388" s="228"/>
      <c r="EM388" s="228"/>
      <c r="EN388" s="228"/>
      <c r="EO388" s="228"/>
      <c r="EP388" s="228"/>
      <c r="EQ388" s="228"/>
      <c r="ER388" s="228"/>
      <c r="ES388" s="228"/>
      <c r="ET388" s="228"/>
      <c r="EU388" s="228"/>
      <c r="EV388" s="228"/>
      <c r="EW388" s="228"/>
      <c r="EX388" s="228"/>
      <c r="EY388" s="228"/>
      <c r="EZ388" s="228"/>
      <c r="FA388" s="228"/>
      <c r="FB388" s="228"/>
      <c r="FC388" s="228"/>
      <c r="FD388" s="228"/>
      <c r="FE388" s="228"/>
      <c r="FF388" s="228"/>
      <c r="FG388" s="228"/>
      <c r="FH388" s="228"/>
      <c r="FI388" s="228"/>
      <c r="FJ388" s="228"/>
      <c r="FK388" s="228"/>
      <c r="FL388" s="228"/>
      <c r="FM388" s="228"/>
      <c r="FN388" s="228"/>
      <c r="FO388" s="228"/>
      <c r="FP388" s="228"/>
      <c r="FQ388" s="228"/>
      <c r="FR388" s="228"/>
      <c r="FS388" s="228"/>
      <c r="FT388" s="228"/>
      <c r="FU388" s="228"/>
      <c r="FV388" s="228"/>
      <c r="FW388" s="228"/>
      <c r="FX388" s="228"/>
      <c r="FY388" s="228"/>
      <c r="FZ388" s="228"/>
      <c r="GA388" s="228"/>
      <c r="GB388" s="228"/>
      <c r="GC388" s="228"/>
      <c r="GD388" s="228"/>
      <c r="GE388" s="228"/>
      <c r="GF388" s="228"/>
      <c r="GG388" s="228"/>
      <c r="GH388" s="228"/>
      <c r="GI388" s="228"/>
      <c r="GJ388" s="228"/>
      <c r="GK388" s="228"/>
      <c r="GL388" s="228"/>
      <c r="GM388" s="228"/>
      <c r="GN388" s="228"/>
      <c r="GO388" s="228"/>
      <c r="GP388" s="228"/>
      <c r="GQ388" s="229" cm="1">
        <f t="array" ref="GQ388">IF(OR(N388:ER388='Annex.1　DeclarationDesired'!$F$30),ROW(),"")</f>
        <v>388</v>
      </c>
      <c r="GR388" s="229"/>
    </row>
    <row r="389" spans="1:200" s="230" customFormat="1" ht="20.65" customHeight="1">
      <c r="A389" s="242"/>
      <c r="B389" s="233"/>
      <c r="C389" s="235"/>
      <c r="D389" s="235"/>
      <c r="E389" s="235"/>
      <c r="F389" s="236"/>
      <c r="G389" s="235"/>
      <c r="H389" s="236"/>
      <c r="I389" s="237"/>
      <c r="J389" s="236"/>
      <c r="K389" s="235"/>
      <c r="L389" s="235"/>
      <c r="M389" s="231"/>
      <c r="N389" s="232"/>
      <c r="O389" s="232"/>
      <c r="P389" s="232"/>
      <c r="Q389" s="232"/>
      <c r="R389" s="232"/>
      <c r="S389" s="232"/>
      <c r="T389" s="232"/>
      <c r="U389" s="232"/>
      <c r="V389" s="232"/>
      <c r="W389" s="232"/>
      <c r="X389" s="232"/>
      <c r="Y389" s="232"/>
      <c r="Z389" s="232"/>
      <c r="AA389" s="232"/>
      <c r="AB389" s="232"/>
      <c r="AC389" s="232"/>
      <c r="AD389" s="232"/>
      <c r="AE389" s="232"/>
      <c r="AF389" s="232"/>
      <c r="AG389" s="232"/>
      <c r="AH389" s="232"/>
      <c r="AI389" s="232"/>
      <c r="AJ389" s="232"/>
      <c r="AK389" s="232"/>
      <c r="AL389" s="232"/>
      <c r="AM389" s="232"/>
      <c r="AN389" s="232"/>
      <c r="AO389" s="232"/>
      <c r="AP389" s="232"/>
      <c r="AQ389" s="232"/>
      <c r="AR389" s="232"/>
      <c r="AS389" s="232"/>
      <c r="AT389" s="232"/>
      <c r="AU389" s="232"/>
      <c r="AV389" s="232"/>
      <c r="AW389" s="232"/>
      <c r="AX389" s="232"/>
      <c r="AY389" s="232"/>
      <c r="AZ389" s="232"/>
      <c r="BA389" s="232"/>
      <c r="BB389" s="232"/>
      <c r="BC389" s="232"/>
      <c r="BD389" s="232"/>
      <c r="BE389" s="232"/>
      <c r="BF389" s="232"/>
      <c r="BG389" s="232"/>
      <c r="BH389" s="232"/>
      <c r="BI389" s="232"/>
      <c r="BJ389" s="232"/>
      <c r="BK389" s="232"/>
      <c r="BL389" s="232"/>
      <c r="BM389" s="232"/>
      <c r="BN389" s="232"/>
      <c r="BO389" s="232"/>
      <c r="BP389" s="232"/>
      <c r="BQ389" s="232"/>
      <c r="BR389" s="232"/>
      <c r="BS389" s="232"/>
      <c r="BT389" s="232"/>
      <c r="BU389" s="232"/>
      <c r="BV389" s="232"/>
      <c r="BW389" s="232"/>
      <c r="BX389" s="232"/>
      <c r="BY389" s="228"/>
      <c r="BZ389" s="228"/>
      <c r="CA389" s="228"/>
      <c r="CB389" s="228"/>
      <c r="CC389" s="228"/>
      <c r="CD389" s="228"/>
      <c r="CE389" s="228"/>
      <c r="CF389" s="228"/>
      <c r="CG389" s="228"/>
      <c r="CH389" s="228"/>
      <c r="CI389" s="228"/>
      <c r="CJ389" s="228"/>
      <c r="CK389" s="228"/>
      <c r="CL389" s="228"/>
      <c r="CM389" s="228"/>
      <c r="CN389" s="228"/>
      <c r="CO389" s="228"/>
      <c r="CP389" s="228"/>
      <c r="CQ389" s="228"/>
      <c r="CR389" s="228"/>
      <c r="CS389" s="228"/>
      <c r="CT389" s="228"/>
      <c r="CU389" s="228"/>
      <c r="CV389" s="228"/>
      <c r="CW389" s="228"/>
      <c r="CX389" s="228"/>
      <c r="CY389" s="228"/>
      <c r="CZ389" s="228"/>
      <c r="DA389" s="228"/>
      <c r="DB389" s="228"/>
      <c r="DC389" s="228"/>
      <c r="DD389" s="228"/>
      <c r="DE389" s="228"/>
      <c r="DF389" s="228"/>
      <c r="DG389" s="228"/>
      <c r="DH389" s="228"/>
      <c r="DI389" s="228"/>
      <c r="DJ389" s="228"/>
      <c r="DK389" s="228"/>
      <c r="DL389" s="228"/>
      <c r="DM389" s="228"/>
      <c r="DN389" s="228"/>
      <c r="DO389" s="228"/>
      <c r="DP389" s="228"/>
      <c r="DQ389" s="228"/>
      <c r="DR389" s="228"/>
      <c r="DS389" s="228"/>
      <c r="DT389" s="228"/>
      <c r="DU389" s="228"/>
      <c r="DV389" s="228"/>
      <c r="DW389" s="228"/>
      <c r="DX389" s="228"/>
      <c r="DY389" s="228"/>
      <c r="DZ389" s="228"/>
      <c r="EA389" s="228"/>
      <c r="EB389" s="228"/>
      <c r="EC389" s="228"/>
      <c r="ED389" s="228"/>
      <c r="EE389" s="228"/>
      <c r="EF389" s="228"/>
      <c r="EG389" s="228"/>
      <c r="EH389" s="228"/>
      <c r="EI389" s="228"/>
      <c r="EJ389" s="228"/>
      <c r="EK389" s="228"/>
      <c r="EL389" s="228"/>
      <c r="EM389" s="228"/>
      <c r="EN389" s="228"/>
      <c r="EO389" s="228"/>
      <c r="EP389" s="228"/>
      <c r="EQ389" s="228"/>
      <c r="ER389" s="228"/>
      <c r="ES389" s="228"/>
      <c r="ET389" s="228"/>
      <c r="EU389" s="228"/>
      <c r="EV389" s="228"/>
      <c r="EW389" s="228"/>
      <c r="EX389" s="228"/>
      <c r="EY389" s="228"/>
      <c r="EZ389" s="228"/>
      <c r="FA389" s="228"/>
      <c r="FB389" s="228"/>
      <c r="FC389" s="228"/>
      <c r="FD389" s="228"/>
      <c r="FE389" s="228"/>
      <c r="FF389" s="228"/>
      <c r="FG389" s="228"/>
      <c r="FH389" s="228"/>
      <c r="FI389" s="228"/>
      <c r="FJ389" s="228"/>
      <c r="FK389" s="228"/>
      <c r="FL389" s="228"/>
      <c r="FM389" s="228"/>
      <c r="FN389" s="228"/>
      <c r="FO389" s="228"/>
      <c r="FP389" s="228"/>
      <c r="FQ389" s="228"/>
      <c r="FR389" s="228"/>
      <c r="FS389" s="228"/>
      <c r="FT389" s="228"/>
      <c r="FU389" s="228"/>
      <c r="FV389" s="228"/>
      <c r="FW389" s="228"/>
      <c r="FX389" s="228"/>
      <c r="FY389" s="228"/>
      <c r="FZ389" s="228"/>
      <c r="GA389" s="228"/>
      <c r="GB389" s="228"/>
      <c r="GC389" s="228"/>
      <c r="GD389" s="228"/>
      <c r="GE389" s="228"/>
      <c r="GF389" s="228"/>
      <c r="GG389" s="228"/>
      <c r="GH389" s="228"/>
      <c r="GI389" s="228"/>
      <c r="GJ389" s="228"/>
      <c r="GK389" s="228"/>
      <c r="GL389" s="228"/>
      <c r="GM389" s="228"/>
      <c r="GN389" s="228"/>
      <c r="GO389" s="228"/>
      <c r="GP389" s="228"/>
      <c r="GQ389" s="229" cm="1">
        <f t="array" ref="GQ389">IF(OR(N389:ER389='Annex.1　DeclarationDesired'!$F$30),ROW(),"")</f>
        <v>389</v>
      </c>
      <c r="GR389" s="229"/>
    </row>
    <row r="390" spans="1:200" s="230" customFormat="1" ht="20.65" customHeight="1">
      <c r="A390" s="242"/>
      <c r="B390" s="233"/>
      <c r="C390" s="235"/>
      <c r="D390" s="235"/>
      <c r="E390" s="235"/>
      <c r="F390" s="236"/>
      <c r="G390" s="235"/>
      <c r="H390" s="236"/>
      <c r="I390" s="237"/>
      <c r="J390" s="236"/>
      <c r="K390" s="235"/>
      <c r="L390" s="235"/>
      <c r="M390" s="231"/>
      <c r="N390" s="232"/>
      <c r="O390" s="232"/>
      <c r="P390" s="232"/>
      <c r="Q390" s="232"/>
      <c r="R390" s="232"/>
      <c r="S390" s="232"/>
      <c r="T390" s="232"/>
      <c r="U390" s="232"/>
      <c r="V390" s="232"/>
      <c r="W390" s="232"/>
      <c r="X390" s="232"/>
      <c r="Y390" s="232"/>
      <c r="Z390" s="232"/>
      <c r="AA390" s="232"/>
      <c r="AB390" s="232"/>
      <c r="AC390" s="232"/>
      <c r="AD390" s="232"/>
      <c r="AE390" s="232"/>
      <c r="AF390" s="232"/>
      <c r="AG390" s="232"/>
      <c r="AH390" s="232"/>
      <c r="AI390" s="232"/>
      <c r="AJ390" s="232"/>
      <c r="AK390" s="232"/>
      <c r="AL390" s="232"/>
      <c r="AM390" s="232"/>
      <c r="AN390" s="232"/>
      <c r="AO390" s="232"/>
      <c r="AP390" s="232"/>
      <c r="AQ390" s="232"/>
      <c r="AR390" s="232"/>
      <c r="AS390" s="232"/>
      <c r="AT390" s="232"/>
      <c r="AU390" s="232"/>
      <c r="AV390" s="232"/>
      <c r="AW390" s="232"/>
      <c r="AX390" s="232"/>
      <c r="AY390" s="232"/>
      <c r="AZ390" s="232"/>
      <c r="BA390" s="232"/>
      <c r="BB390" s="232"/>
      <c r="BC390" s="232"/>
      <c r="BD390" s="232"/>
      <c r="BE390" s="232"/>
      <c r="BF390" s="232"/>
      <c r="BG390" s="232"/>
      <c r="BH390" s="232"/>
      <c r="BI390" s="232"/>
      <c r="BJ390" s="232"/>
      <c r="BK390" s="232"/>
      <c r="BL390" s="232"/>
      <c r="BM390" s="232"/>
      <c r="BN390" s="232"/>
      <c r="BO390" s="232"/>
      <c r="BP390" s="232"/>
      <c r="BQ390" s="232"/>
      <c r="BR390" s="232"/>
      <c r="BS390" s="232"/>
      <c r="BT390" s="232"/>
      <c r="BU390" s="232"/>
      <c r="BV390" s="232"/>
      <c r="BW390" s="232"/>
      <c r="BX390" s="232"/>
      <c r="BY390" s="228"/>
      <c r="BZ390" s="228"/>
      <c r="CA390" s="228"/>
      <c r="CB390" s="228"/>
      <c r="CC390" s="228"/>
      <c r="CD390" s="228"/>
      <c r="CE390" s="228"/>
      <c r="CF390" s="228"/>
      <c r="CG390" s="228"/>
      <c r="CH390" s="228"/>
      <c r="CI390" s="228"/>
      <c r="CJ390" s="228"/>
      <c r="CK390" s="228"/>
      <c r="CL390" s="228"/>
      <c r="CM390" s="228"/>
      <c r="CN390" s="228"/>
      <c r="CO390" s="228"/>
      <c r="CP390" s="228"/>
      <c r="CQ390" s="228"/>
      <c r="CR390" s="228"/>
      <c r="CS390" s="228"/>
      <c r="CT390" s="228"/>
      <c r="CU390" s="228"/>
      <c r="CV390" s="228"/>
      <c r="CW390" s="228"/>
      <c r="CX390" s="228"/>
      <c r="CY390" s="228"/>
      <c r="CZ390" s="228"/>
      <c r="DA390" s="228"/>
      <c r="DB390" s="228"/>
      <c r="DC390" s="228"/>
      <c r="DD390" s="228"/>
      <c r="DE390" s="228"/>
      <c r="DF390" s="228"/>
      <c r="DG390" s="228"/>
      <c r="DH390" s="228"/>
      <c r="DI390" s="228"/>
      <c r="DJ390" s="228"/>
      <c r="DK390" s="228"/>
      <c r="DL390" s="228"/>
      <c r="DM390" s="228"/>
      <c r="DN390" s="228"/>
      <c r="DO390" s="228"/>
      <c r="DP390" s="228"/>
      <c r="DQ390" s="228"/>
      <c r="DR390" s="228"/>
      <c r="DS390" s="228"/>
      <c r="DT390" s="228"/>
      <c r="DU390" s="228"/>
      <c r="DV390" s="228"/>
      <c r="DW390" s="228"/>
      <c r="DX390" s="228"/>
      <c r="DY390" s="228"/>
      <c r="DZ390" s="228"/>
      <c r="EA390" s="228"/>
      <c r="EB390" s="228"/>
      <c r="EC390" s="228"/>
      <c r="ED390" s="228"/>
      <c r="EE390" s="228"/>
      <c r="EF390" s="228"/>
      <c r="EG390" s="228"/>
      <c r="EH390" s="228"/>
      <c r="EI390" s="228"/>
      <c r="EJ390" s="228"/>
      <c r="EK390" s="228"/>
      <c r="EL390" s="228"/>
      <c r="EM390" s="228"/>
      <c r="EN390" s="228"/>
      <c r="EO390" s="228"/>
      <c r="EP390" s="228"/>
      <c r="EQ390" s="228"/>
      <c r="ER390" s="228"/>
      <c r="ES390" s="228"/>
      <c r="ET390" s="228"/>
      <c r="EU390" s="228"/>
      <c r="EV390" s="228"/>
      <c r="EW390" s="228"/>
      <c r="EX390" s="228"/>
      <c r="EY390" s="228"/>
      <c r="EZ390" s="228"/>
      <c r="FA390" s="228"/>
      <c r="FB390" s="228"/>
      <c r="FC390" s="228"/>
      <c r="FD390" s="228"/>
      <c r="FE390" s="228"/>
      <c r="FF390" s="228"/>
      <c r="FG390" s="228"/>
      <c r="FH390" s="228"/>
      <c r="FI390" s="228"/>
      <c r="FJ390" s="228"/>
      <c r="FK390" s="228"/>
      <c r="FL390" s="228"/>
      <c r="FM390" s="228"/>
      <c r="FN390" s="228"/>
      <c r="FO390" s="228"/>
      <c r="FP390" s="228"/>
      <c r="FQ390" s="228"/>
      <c r="FR390" s="228"/>
      <c r="FS390" s="228"/>
      <c r="FT390" s="228"/>
      <c r="FU390" s="228"/>
      <c r="FV390" s="228"/>
      <c r="FW390" s="228"/>
      <c r="FX390" s="228"/>
      <c r="FY390" s="228"/>
      <c r="FZ390" s="228"/>
      <c r="GA390" s="228"/>
      <c r="GB390" s="228"/>
      <c r="GC390" s="228"/>
      <c r="GD390" s="228"/>
      <c r="GE390" s="228"/>
      <c r="GF390" s="228"/>
      <c r="GG390" s="228"/>
      <c r="GH390" s="228"/>
      <c r="GI390" s="228"/>
      <c r="GJ390" s="228"/>
      <c r="GK390" s="228"/>
      <c r="GL390" s="228"/>
      <c r="GM390" s="228"/>
      <c r="GN390" s="228"/>
      <c r="GO390" s="228"/>
      <c r="GP390" s="228"/>
      <c r="GQ390" s="229" cm="1">
        <f t="array" ref="GQ390">IF(OR(N390:ER390='Annex.1　DeclarationDesired'!$F$30),ROW(),"")</f>
        <v>390</v>
      </c>
      <c r="GR390" s="229"/>
    </row>
    <row r="391" spans="1:200" s="230" customFormat="1" ht="20.65" customHeight="1">
      <c r="A391" s="242"/>
      <c r="B391" s="233"/>
      <c r="C391" s="235"/>
      <c r="D391" s="235"/>
      <c r="E391" s="235"/>
      <c r="F391" s="236"/>
      <c r="G391" s="235"/>
      <c r="H391" s="236"/>
      <c r="I391" s="237"/>
      <c r="J391" s="236"/>
      <c r="K391" s="235"/>
      <c r="L391" s="235"/>
      <c r="M391" s="231"/>
      <c r="N391" s="232"/>
      <c r="O391" s="232"/>
      <c r="P391" s="232"/>
      <c r="Q391" s="232"/>
      <c r="R391" s="232"/>
      <c r="S391" s="232"/>
      <c r="T391" s="232"/>
      <c r="U391" s="232"/>
      <c r="V391" s="232"/>
      <c r="W391" s="232"/>
      <c r="X391" s="232"/>
      <c r="Y391" s="232"/>
      <c r="Z391" s="232"/>
      <c r="AA391" s="232"/>
      <c r="AB391" s="232"/>
      <c r="AC391" s="232"/>
      <c r="AD391" s="232"/>
      <c r="AE391" s="232"/>
      <c r="AF391" s="232"/>
      <c r="AG391" s="232"/>
      <c r="AH391" s="232"/>
      <c r="AI391" s="232"/>
      <c r="AJ391" s="232"/>
      <c r="AK391" s="232"/>
      <c r="AL391" s="232"/>
      <c r="AM391" s="232"/>
      <c r="AN391" s="232"/>
      <c r="AO391" s="232"/>
      <c r="AP391" s="232"/>
      <c r="AQ391" s="232"/>
      <c r="AR391" s="232"/>
      <c r="AS391" s="232"/>
      <c r="AT391" s="232"/>
      <c r="AU391" s="232"/>
      <c r="AV391" s="232"/>
      <c r="AW391" s="232"/>
      <c r="AX391" s="232"/>
      <c r="AY391" s="232"/>
      <c r="AZ391" s="232"/>
      <c r="BA391" s="232"/>
      <c r="BB391" s="232"/>
      <c r="BC391" s="232"/>
      <c r="BD391" s="232"/>
      <c r="BE391" s="232"/>
      <c r="BF391" s="232"/>
      <c r="BG391" s="232"/>
      <c r="BH391" s="232"/>
      <c r="BI391" s="232"/>
      <c r="BJ391" s="232"/>
      <c r="BK391" s="232"/>
      <c r="BL391" s="232"/>
      <c r="BM391" s="232"/>
      <c r="BN391" s="232"/>
      <c r="BO391" s="232"/>
      <c r="BP391" s="232"/>
      <c r="BQ391" s="232"/>
      <c r="BR391" s="232"/>
      <c r="BS391" s="232"/>
      <c r="BT391" s="232"/>
      <c r="BU391" s="232"/>
      <c r="BV391" s="232"/>
      <c r="BW391" s="232"/>
      <c r="BX391" s="232"/>
      <c r="BY391" s="228"/>
      <c r="BZ391" s="228"/>
      <c r="CA391" s="228"/>
      <c r="CB391" s="228"/>
      <c r="CC391" s="228"/>
      <c r="CD391" s="228"/>
      <c r="CE391" s="228"/>
      <c r="CF391" s="228"/>
      <c r="CG391" s="228"/>
      <c r="CH391" s="228"/>
      <c r="CI391" s="228"/>
      <c r="CJ391" s="228"/>
      <c r="CK391" s="228"/>
      <c r="CL391" s="228"/>
      <c r="CM391" s="228"/>
      <c r="CN391" s="228"/>
      <c r="CO391" s="228"/>
      <c r="CP391" s="228"/>
      <c r="CQ391" s="228"/>
      <c r="CR391" s="228"/>
      <c r="CS391" s="228"/>
      <c r="CT391" s="228"/>
      <c r="CU391" s="228"/>
      <c r="CV391" s="228"/>
      <c r="CW391" s="228"/>
      <c r="CX391" s="228"/>
      <c r="CY391" s="228"/>
      <c r="CZ391" s="228"/>
      <c r="DA391" s="228"/>
      <c r="DB391" s="228"/>
      <c r="DC391" s="228"/>
      <c r="DD391" s="228"/>
      <c r="DE391" s="228"/>
      <c r="DF391" s="228"/>
      <c r="DG391" s="228"/>
      <c r="DH391" s="228"/>
      <c r="DI391" s="228"/>
      <c r="DJ391" s="228"/>
      <c r="DK391" s="228"/>
      <c r="DL391" s="228"/>
      <c r="DM391" s="228"/>
      <c r="DN391" s="228"/>
      <c r="DO391" s="228"/>
      <c r="DP391" s="228"/>
      <c r="DQ391" s="228"/>
      <c r="DR391" s="228"/>
      <c r="DS391" s="228"/>
      <c r="DT391" s="228"/>
      <c r="DU391" s="228"/>
      <c r="DV391" s="228"/>
      <c r="DW391" s="228"/>
      <c r="DX391" s="228"/>
      <c r="DY391" s="228"/>
      <c r="DZ391" s="228"/>
      <c r="EA391" s="228"/>
      <c r="EB391" s="228"/>
      <c r="EC391" s="228"/>
      <c r="ED391" s="228"/>
      <c r="EE391" s="228"/>
      <c r="EF391" s="228"/>
      <c r="EG391" s="228"/>
      <c r="EH391" s="228"/>
      <c r="EI391" s="228"/>
      <c r="EJ391" s="228"/>
      <c r="EK391" s="228"/>
      <c r="EL391" s="228"/>
      <c r="EM391" s="228"/>
      <c r="EN391" s="228"/>
      <c r="EO391" s="228"/>
      <c r="EP391" s="228"/>
      <c r="EQ391" s="228"/>
      <c r="ER391" s="228"/>
      <c r="ES391" s="228"/>
      <c r="ET391" s="228"/>
      <c r="EU391" s="228"/>
      <c r="EV391" s="228"/>
      <c r="EW391" s="228"/>
      <c r="EX391" s="228"/>
      <c r="EY391" s="228"/>
      <c r="EZ391" s="228"/>
      <c r="FA391" s="228"/>
      <c r="FB391" s="228"/>
      <c r="FC391" s="228"/>
      <c r="FD391" s="228"/>
      <c r="FE391" s="228"/>
      <c r="FF391" s="228"/>
      <c r="FG391" s="228"/>
      <c r="FH391" s="228"/>
      <c r="FI391" s="228"/>
      <c r="FJ391" s="228"/>
      <c r="FK391" s="228"/>
      <c r="FL391" s="228"/>
      <c r="FM391" s="228"/>
      <c r="FN391" s="228"/>
      <c r="FO391" s="228"/>
      <c r="FP391" s="228"/>
      <c r="FQ391" s="228"/>
      <c r="FR391" s="228"/>
      <c r="FS391" s="228"/>
      <c r="FT391" s="228"/>
      <c r="FU391" s="228"/>
      <c r="FV391" s="228"/>
      <c r="FW391" s="228"/>
      <c r="FX391" s="228"/>
      <c r="FY391" s="228"/>
      <c r="FZ391" s="228"/>
      <c r="GA391" s="228"/>
      <c r="GB391" s="228"/>
      <c r="GC391" s="228"/>
      <c r="GD391" s="228"/>
      <c r="GE391" s="228"/>
      <c r="GF391" s="228"/>
      <c r="GG391" s="228"/>
      <c r="GH391" s="228"/>
      <c r="GI391" s="228"/>
      <c r="GJ391" s="228"/>
      <c r="GK391" s="228"/>
      <c r="GL391" s="228"/>
      <c r="GM391" s="228"/>
      <c r="GN391" s="228"/>
      <c r="GO391" s="228"/>
      <c r="GP391" s="228"/>
      <c r="GQ391" s="229" cm="1">
        <f t="array" ref="GQ391">IF(OR(N391:ER391='Annex.1　DeclarationDesired'!$F$30),ROW(),"")</f>
        <v>391</v>
      </c>
      <c r="GR391" s="229"/>
    </row>
    <row r="392" spans="1:200" s="230" customFormat="1" ht="20.65" customHeight="1">
      <c r="A392" s="242"/>
      <c r="B392" s="233"/>
      <c r="C392" s="235"/>
      <c r="D392" s="235"/>
      <c r="E392" s="235"/>
      <c r="F392" s="236"/>
      <c r="G392" s="235"/>
      <c r="H392" s="236"/>
      <c r="I392" s="237"/>
      <c r="J392" s="236"/>
      <c r="K392" s="235"/>
      <c r="L392" s="235"/>
      <c r="M392" s="231"/>
      <c r="N392" s="232"/>
      <c r="O392" s="232"/>
      <c r="P392" s="232"/>
      <c r="Q392" s="232"/>
      <c r="R392" s="232"/>
      <c r="S392" s="232"/>
      <c r="T392" s="232"/>
      <c r="U392" s="232"/>
      <c r="V392" s="232"/>
      <c r="W392" s="232"/>
      <c r="X392" s="232"/>
      <c r="Y392" s="232"/>
      <c r="Z392" s="232"/>
      <c r="AA392" s="232"/>
      <c r="AB392" s="232"/>
      <c r="AC392" s="232"/>
      <c r="AD392" s="232"/>
      <c r="AE392" s="232"/>
      <c r="AF392" s="232"/>
      <c r="AG392" s="232"/>
      <c r="AH392" s="232"/>
      <c r="AI392" s="232"/>
      <c r="AJ392" s="232"/>
      <c r="AK392" s="232"/>
      <c r="AL392" s="232"/>
      <c r="AM392" s="232"/>
      <c r="AN392" s="232"/>
      <c r="AO392" s="232"/>
      <c r="AP392" s="232"/>
      <c r="AQ392" s="232"/>
      <c r="AR392" s="232"/>
      <c r="AS392" s="232"/>
      <c r="AT392" s="232"/>
      <c r="AU392" s="232"/>
      <c r="AV392" s="232"/>
      <c r="AW392" s="232"/>
      <c r="AX392" s="232"/>
      <c r="AY392" s="232"/>
      <c r="AZ392" s="232"/>
      <c r="BA392" s="232"/>
      <c r="BB392" s="232"/>
      <c r="BC392" s="232"/>
      <c r="BD392" s="232"/>
      <c r="BE392" s="232"/>
      <c r="BF392" s="232"/>
      <c r="BG392" s="232"/>
      <c r="BH392" s="232"/>
      <c r="BI392" s="232"/>
      <c r="BJ392" s="232"/>
      <c r="BK392" s="232"/>
      <c r="BL392" s="232"/>
      <c r="BM392" s="232"/>
      <c r="BN392" s="232"/>
      <c r="BO392" s="232"/>
      <c r="BP392" s="232"/>
      <c r="BQ392" s="232"/>
      <c r="BR392" s="232"/>
      <c r="BS392" s="232"/>
      <c r="BT392" s="232"/>
      <c r="BU392" s="232"/>
      <c r="BV392" s="232"/>
      <c r="BW392" s="232"/>
      <c r="BX392" s="232"/>
      <c r="BY392" s="228"/>
      <c r="BZ392" s="228"/>
      <c r="CA392" s="228"/>
      <c r="CB392" s="228"/>
      <c r="CC392" s="228"/>
      <c r="CD392" s="228"/>
      <c r="CE392" s="228"/>
      <c r="CF392" s="228"/>
      <c r="CG392" s="228"/>
      <c r="CH392" s="228"/>
      <c r="CI392" s="228"/>
      <c r="CJ392" s="228"/>
      <c r="CK392" s="228"/>
      <c r="CL392" s="228"/>
      <c r="CM392" s="228"/>
      <c r="CN392" s="228"/>
      <c r="CO392" s="228"/>
      <c r="CP392" s="228"/>
      <c r="CQ392" s="228"/>
      <c r="CR392" s="228"/>
      <c r="CS392" s="228"/>
      <c r="CT392" s="228"/>
      <c r="CU392" s="228"/>
      <c r="CV392" s="228"/>
      <c r="CW392" s="228"/>
      <c r="CX392" s="228"/>
      <c r="CY392" s="228"/>
      <c r="CZ392" s="228"/>
      <c r="DA392" s="228"/>
      <c r="DB392" s="228"/>
      <c r="DC392" s="228"/>
      <c r="DD392" s="228"/>
      <c r="DE392" s="228"/>
      <c r="DF392" s="228"/>
      <c r="DG392" s="228"/>
      <c r="DH392" s="228"/>
      <c r="DI392" s="228"/>
      <c r="DJ392" s="228"/>
      <c r="DK392" s="228"/>
      <c r="DL392" s="228"/>
      <c r="DM392" s="228"/>
      <c r="DN392" s="228"/>
      <c r="DO392" s="228"/>
      <c r="DP392" s="228"/>
      <c r="DQ392" s="228"/>
      <c r="DR392" s="228"/>
      <c r="DS392" s="228"/>
      <c r="DT392" s="228"/>
      <c r="DU392" s="228"/>
      <c r="DV392" s="228"/>
      <c r="DW392" s="228"/>
      <c r="DX392" s="228"/>
      <c r="DY392" s="228"/>
      <c r="DZ392" s="228"/>
      <c r="EA392" s="228"/>
      <c r="EB392" s="228"/>
      <c r="EC392" s="228"/>
      <c r="ED392" s="228"/>
      <c r="EE392" s="228"/>
      <c r="EF392" s="228"/>
      <c r="EG392" s="228"/>
      <c r="EH392" s="228"/>
      <c r="EI392" s="228"/>
      <c r="EJ392" s="228"/>
      <c r="EK392" s="228"/>
      <c r="EL392" s="228"/>
      <c r="EM392" s="228"/>
      <c r="EN392" s="228"/>
      <c r="EO392" s="228"/>
      <c r="EP392" s="228"/>
      <c r="EQ392" s="228"/>
      <c r="ER392" s="228"/>
      <c r="ES392" s="228"/>
      <c r="ET392" s="228"/>
      <c r="EU392" s="228"/>
      <c r="EV392" s="228"/>
      <c r="EW392" s="228"/>
      <c r="EX392" s="228"/>
      <c r="EY392" s="228"/>
      <c r="EZ392" s="228"/>
      <c r="FA392" s="228"/>
      <c r="FB392" s="228"/>
      <c r="FC392" s="228"/>
      <c r="FD392" s="228"/>
      <c r="FE392" s="228"/>
      <c r="FF392" s="228"/>
      <c r="FG392" s="228"/>
      <c r="FH392" s="228"/>
      <c r="FI392" s="228"/>
      <c r="FJ392" s="228"/>
      <c r="FK392" s="228"/>
      <c r="FL392" s="228"/>
      <c r="FM392" s="228"/>
      <c r="FN392" s="228"/>
      <c r="FO392" s="228"/>
      <c r="FP392" s="228"/>
      <c r="FQ392" s="228"/>
      <c r="FR392" s="228"/>
      <c r="FS392" s="228"/>
      <c r="FT392" s="228"/>
      <c r="FU392" s="228"/>
      <c r="FV392" s="228"/>
      <c r="FW392" s="228"/>
      <c r="FX392" s="228"/>
      <c r="FY392" s="228"/>
      <c r="FZ392" s="228"/>
      <c r="GA392" s="228"/>
      <c r="GB392" s="228"/>
      <c r="GC392" s="228"/>
      <c r="GD392" s="228"/>
      <c r="GE392" s="228"/>
      <c r="GF392" s="228"/>
      <c r="GG392" s="228"/>
      <c r="GH392" s="228"/>
      <c r="GI392" s="228"/>
      <c r="GJ392" s="228"/>
      <c r="GK392" s="228"/>
      <c r="GL392" s="228"/>
      <c r="GM392" s="228"/>
      <c r="GN392" s="228"/>
      <c r="GO392" s="228"/>
      <c r="GP392" s="228"/>
      <c r="GQ392" s="229" cm="1">
        <f t="array" ref="GQ392">IF(OR(N392:ER392='Annex.1　DeclarationDesired'!$F$30),ROW(),"")</f>
        <v>392</v>
      </c>
      <c r="GR392" s="229"/>
    </row>
    <row r="393" spans="1:200" s="230" customFormat="1" ht="20.65" customHeight="1">
      <c r="A393" s="242"/>
      <c r="B393" s="233"/>
      <c r="C393" s="235"/>
      <c r="D393" s="235"/>
      <c r="E393" s="235"/>
      <c r="F393" s="236"/>
      <c r="G393" s="235"/>
      <c r="H393" s="236"/>
      <c r="I393" s="237"/>
      <c r="J393" s="236"/>
      <c r="K393" s="235"/>
      <c r="L393" s="235"/>
      <c r="M393" s="231"/>
      <c r="N393" s="232"/>
      <c r="O393" s="232"/>
      <c r="P393" s="232"/>
      <c r="Q393" s="232"/>
      <c r="R393" s="232"/>
      <c r="S393" s="232"/>
      <c r="T393" s="232"/>
      <c r="U393" s="232"/>
      <c r="V393" s="232"/>
      <c r="W393" s="232"/>
      <c r="X393" s="232"/>
      <c r="Y393" s="232"/>
      <c r="Z393" s="232"/>
      <c r="AA393" s="232"/>
      <c r="AB393" s="232"/>
      <c r="AC393" s="232"/>
      <c r="AD393" s="232"/>
      <c r="AE393" s="232"/>
      <c r="AF393" s="232"/>
      <c r="AG393" s="232"/>
      <c r="AH393" s="232"/>
      <c r="AI393" s="232"/>
      <c r="AJ393" s="232"/>
      <c r="AK393" s="232"/>
      <c r="AL393" s="232"/>
      <c r="AM393" s="232"/>
      <c r="AN393" s="232"/>
      <c r="AO393" s="232"/>
      <c r="AP393" s="232"/>
      <c r="AQ393" s="232"/>
      <c r="AR393" s="232"/>
      <c r="AS393" s="232"/>
      <c r="AT393" s="232"/>
      <c r="AU393" s="232"/>
      <c r="AV393" s="232"/>
      <c r="AW393" s="232"/>
      <c r="AX393" s="232"/>
      <c r="AY393" s="232"/>
      <c r="AZ393" s="232"/>
      <c r="BA393" s="232"/>
      <c r="BB393" s="232"/>
      <c r="BC393" s="232"/>
      <c r="BD393" s="232"/>
      <c r="BE393" s="232"/>
      <c r="BF393" s="232"/>
      <c r="BG393" s="232"/>
      <c r="BH393" s="232"/>
      <c r="BI393" s="232"/>
      <c r="BJ393" s="232"/>
      <c r="BK393" s="232"/>
      <c r="BL393" s="232"/>
      <c r="BM393" s="232"/>
      <c r="BN393" s="232"/>
      <c r="BO393" s="232"/>
      <c r="BP393" s="232"/>
      <c r="BQ393" s="232"/>
      <c r="BR393" s="232"/>
      <c r="BS393" s="232"/>
      <c r="BT393" s="232"/>
      <c r="BU393" s="232"/>
      <c r="BV393" s="232"/>
      <c r="BW393" s="232"/>
      <c r="BX393" s="232"/>
      <c r="BY393" s="228"/>
      <c r="BZ393" s="228"/>
      <c r="CA393" s="228"/>
      <c r="CB393" s="228"/>
      <c r="CC393" s="228"/>
      <c r="CD393" s="228"/>
      <c r="CE393" s="228"/>
      <c r="CF393" s="228"/>
      <c r="CG393" s="228"/>
      <c r="CH393" s="228"/>
      <c r="CI393" s="228"/>
      <c r="CJ393" s="228"/>
      <c r="CK393" s="228"/>
      <c r="CL393" s="228"/>
      <c r="CM393" s="228"/>
      <c r="CN393" s="228"/>
      <c r="CO393" s="228"/>
      <c r="CP393" s="228"/>
      <c r="CQ393" s="228"/>
      <c r="CR393" s="228"/>
      <c r="CS393" s="228"/>
      <c r="CT393" s="228"/>
      <c r="CU393" s="228"/>
      <c r="CV393" s="228"/>
      <c r="CW393" s="228"/>
      <c r="CX393" s="228"/>
      <c r="CY393" s="228"/>
      <c r="CZ393" s="228"/>
      <c r="DA393" s="228"/>
      <c r="DB393" s="228"/>
      <c r="DC393" s="228"/>
      <c r="DD393" s="228"/>
      <c r="DE393" s="228"/>
      <c r="DF393" s="228"/>
      <c r="DG393" s="228"/>
      <c r="DH393" s="228"/>
      <c r="DI393" s="228"/>
      <c r="DJ393" s="228"/>
      <c r="DK393" s="228"/>
      <c r="DL393" s="228"/>
      <c r="DM393" s="228"/>
      <c r="DN393" s="228"/>
      <c r="DO393" s="228"/>
      <c r="DP393" s="228"/>
      <c r="DQ393" s="228"/>
      <c r="DR393" s="228"/>
      <c r="DS393" s="228"/>
      <c r="DT393" s="228"/>
      <c r="DU393" s="228"/>
      <c r="DV393" s="228"/>
      <c r="DW393" s="228"/>
      <c r="DX393" s="228"/>
      <c r="DY393" s="228"/>
      <c r="DZ393" s="228"/>
      <c r="EA393" s="228"/>
      <c r="EB393" s="228"/>
      <c r="EC393" s="228"/>
      <c r="ED393" s="228"/>
      <c r="EE393" s="228"/>
      <c r="EF393" s="228"/>
      <c r="EG393" s="228"/>
      <c r="EH393" s="228"/>
      <c r="EI393" s="228"/>
      <c r="EJ393" s="228"/>
      <c r="EK393" s="228"/>
      <c r="EL393" s="228"/>
      <c r="EM393" s="228"/>
      <c r="EN393" s="228"/>
      <c r="EO393" s="228"/>
      <c r="EP393" s="228"/>
      <c r="EQ393" s="228"/>
      <c r="ER393" s="228"/>
      <c r="ES393" s="228"/>
      <c r="ET393" s="228"/>
      <c r="EU393" s="228"/>
      <c r="EV393" s="228"/>
      <c r="EW393" s="228"/>
      <c r="EX393" s="228"/>
      <c r="EY393" s="228"/>
      <c r="EZ393" s="228"/>
      <c r="FA393" s="228"/>
      <c r="FB393" s="228"/>
      <c r="FC393" s="228"/>
      <c r="FD393" s="228"/>
      <c r="FE393" s="228"/>
      <c r="FF393" s="228"/>
      <c r="FG393" s="228"/>
      <c r="FH393" s="228"/>
      <c r="FI393" s="228"/>
      <c r="FJ393" s="228"/>
      <c r="FK393" s="228"/>
      <c r="FL393" s="228"/>
      <c r="FM393" s="228"/>
      <c r="FN393" s="228"/>
      <c r="FO393" s="228"/>
      <c r="FP393" s="228"/>
      <c r="FQ393" s="228"/>
      <c r="FR393" s="228"/>
      <c r="FS393" s="228"/>
      <c r="FT393" s="228"/>
      <c r="FU393" s="228"/>
      <c r="FV393" s="228"/>
      <c r="FW393" s="228"/>
      <c r="FX393" s="228"/>
      <c r="FY393" s="228"/>
      <c r="FZ393" s="228"/>
      <c r="GA393" s="228"/>
      <c r="GB393" s="228"/>
      <c r="GC393" s="228"/>
      <c r="GD393" s="228"/>
      <c r="GE393" s="228"/>
      <c r="GF393" s="228"/>
      <c r="GG393" s="228"/>
      <c r="GH393" s="228"/>
      <c r="GI393" s="228"/>
      <c r="GJ393" s="228"/>
      <c r="GK393" s="228"/>
      <c r="GL393" s="228"/>
      <c r="GM393" s="228"/>
      <c r="GN393" s="228"/>
      <c r="GO393" s="228"/>
      <c r="GP393" s="228"/>
      <c r="GQ393" s="229" cm="1">
        <f t="array" ref="GQ393">IF(OR(N393:ER393='Annex.1　DeclarationDesired'!$F$30),ROW(),"")</f>
        <v>393</v>
      </c>
      <c r="GR393" s="229"/>
    </row>
    <row r="394" spans="1:200" s="230" customFormat="1" ht="20.65" customHeight="1">
      <c r="A394" s="242"/>
      <c r="B394" s="233"/>
      <c r="C394" s="235"/>
      <c r="D394" s="235"/>
      <c r="E394" s="235"/>
      <c r="F394" s="236"/>
      <c r="G394" s="235"/>
      <c r="H394" s="236"/>
      <c r="I394" s="237"/>
      <c r="J394" s="236"/>
      <c r="K394" s="235"/>
      <c r="L394" s="235"/>
      <c r="M394" s="231"/>
      <c r="N394" s="232"/>
      <c r="O394" s="232"/>
      <c r="P394" s="232"/>
      <c r="Q394" s="232"/>
      <c r="R394" s="232"/>
      <c r="S394" s="232"/>
      <c r="T394" s="232"/>
      <c r="U394" s="232"/>
      <c r="V394" s="232"/>
      <c r="W394" s="232"/>
      <c r="X394" s="232"/>
      <c r="Y394" s="232"/>
      <c r="Z394" s="232"/>
      <c r="AA394" s="232"/>
      <c r="AB394" s="232"/>
      <c r="AC394" s="232"/>
      <c r="AD394" s="232"/>
      <c r="AE394" s="232"/>
      <c r="AF394" s="232"/>
      <c r="AG394" s="232"/>
      <c r="AH394" s="232"/>
      <c r="AI394" s="232"/>
      <c r="AJ394" s="232"/>
      <c r="AK394" s="232"/>
      <c r="AL394" s="232"/>
      <c r="AM394" s="232"/>
      <c r="AN394" s="232"/>
      <c r="AO394" s="232"/>
      <c r="AP394" s="232"/>
      <c r="AQ394" s="232"/>
      <c r="AR394" s="232"/>
      <c r="AS394" s="232"/>
      <c r="AT394" s="232"/>
      <c r="AU394" s="232"/>
      <c r="AV394" s="232"/>
      <c r="AW394" s="232"/>
      <c r="AX394" s="232"/>
      <c r="AY394" s="232"/>
      <c r="AZ394" s="232"/>
      <c r="BA394" s="232"/>
      <c r="BB394" s="232"/>
      <c r="BC394" s="232"/>
      <c r="BD394" s="232"/>
      <c r="BE394" s="232"/>
      <c r="BF394" s="232"/>
      <c r="BG394" s="232"/>
      <c r="BH394" s="232"/>
      <c r="BI394" s="232"/>
      <c r="BJ394" s="232"/>
      <c r="BK394" s="232"/>
      <c r="BL394" s="232"/>
      <c r="BM394" s="232"/>
      <c r="BN394" s="232"/>
      <c r="BO394" s="232"/>
      <c r="BP394" s="232"/>
      <c r="BQ394" s="232"/>
      <c r="BR394" s="232"/>
      <c r="BS394" s="232"/>
      <c r="BT394" s="232"/>
      <c r="BU394" s="232"/>
      <c r="BV394" s="232"/>
      <c r="BW394" s="232"/>
      <c r="BX394" s="232"/>
      <c r="BY394" s="228"/>
      <c r="BZ394" s="228"/>
      <c r="CA394" s="228"/>
      <c r="CB394" s="228"/>
      <c r="CC394" s="228"/>
      <c r="CD394" s="228"/>
      <c r="CE394" s="228"/>
      <c r="CF394" s="228"/>
      <c r="CG394" s="228"/>
      <c r="CH394" s="228"/>
      <c r="CI394" s="228"/>
      <c r="CJ394" s="228"/>
      <c r="CK394" s="228"/>
      <c r="CL394" s="228"/>
      <c r="CM394" s="228"/>
      <c r="CN394" s="228"/>
      <c r="CO394" s="228"/>
      <c r="CP394" s="228"/>
      <c r="CQ394" s="228"/>
      <c r="CR394" s="228"/>
      <c r="CS394" s="228"/>
      <c r="CT394" s="228"/>
      <c r="CU394" s="228"/>
      <c r="CV394" s="228"/>
      <c r="CW394" s="228"/>
      <c r="CX394" s="228"/>
      <c r="CY394" s="228"/>
      <c r="CZ394" s="228"/>
      <c r="DA394" s="228"/>
      <c r="DB394" s="228"/>
      <c r="DC394" s="228"/>
      <c r="DD394" s="228"/>
      <c r="DE394" s="228"/>
      <c r="DF394" s="228"/>
      <c r="DG394" s="228"/>
      <c r="DH394" s="228"/>
      <c r="DI394" s="228"/>
      <c r="DJ394" s="228"/>
      <c r="DK394" s="228"/>
      <c r="DL394" s="228"/>
      <c r="DM394" s="228"/>
      <c r="DN394" s="228"/>
      <c r="DO394" s="228"/>
      <c r="DP394" s="228"/>
      <c r="DQ394" s="228"/>
      <c r="DR394" s="228"/>
      <c r="DS394" s="228"/>
      <c r="DT394" s="228"/>
      <c r="DU394" s="228"/>
      <c r="DV394" s="228"/>
      <c r="DW394" s="228"/>
      <c r="DX394" s="228"/>
      <c r="DY394" s="228"/>
      <c r="DZ394" s="228"/>
      <c r="EA394" s="228"/>
      <c r="EB394" s="228"/>
      <c r="EC394" s="228"/>
      <c r="ED394" s="228"/>
      <c r="EE394" s="228"/>
      <c r="EF394" s="228"/>
      <c r="EG394" s="228"/>
      <c r="EH394" s="228"/>
      <c r="EI394" s="228"/>
      <c r="EJ394" s="228"/>
      <c r="EK394" s="228"/>
      <c r="EL394" s="228"/>
      <c r="EM394" s="228"/>
      <c r="EN394" s="228"/>
      <c r="EO394" s="228"/>
      <c r="EP394" s="228"/>
      <c r="EQ394" s="228"/>
      <c r="ER394" s="228"/>
      <c r="ES394" s="228"/>
      <c r="ET394" s="228"/>
      <c r="EU394" s="228"/>
      <c r="EV394" s="228"/>
      <c r="EW394" s="228"/>
      <c r="EX394" s="228"/>
      <c r="EY394" s="228"/>
      <c r="EZ394" s="228"/>
      <c r="FA394" s="228"/>
      <c r="FB394" s="228"/>
      <c r="FC394" s="228"/>
      <c r="FD394" s="228"/>
      <c r="FE394" s="228"/>
      <c r="FF394" s="228"/>
      <c r="FG394" s="228"/>
      <c r="FH394" s="228"/>
      <c r="FI394" s="228"/>
      <c r="FJ394" s="228"/>
      <c r="FK394" s="228"/>
      <c r="FL394" s="228"/>
      <c r="FM394" s="228"/>
      <c r="FN394" s="228"/>
      <c r="FO394" s="228"/>
      <c r="FP394" s="228"/>
      <c r="FQ394" s="228"/>
      <c r="FR394" s="228"/>
      <c r="FS394" s="228"/>
      <c r="FT394" s="228"/>
      <c r="FU394" s="228"/>
      <c r="FV394" s="228"/>
      <c r="FW394" s="228"/>
      <c r="FX394" s="228"/>
      <c r="FY394" s="228"/>
      <c r="FZ394" s="228"/>
      <c r="GA394" s="228"/>
      <c r="GB394" s="228"/>
      <c r="GC394" s="228"/>
      <c r="GD394" s="228"/>
      <c r="GE394" s="228"/>
      <c r="GF394" s="228"/>
      <c r="GG394" s="228"/>
      <c r="GH394" s="228"/>
      <c r="GI394" s="228"/>
      <c r="GJ394" s="228"/>
      <c r="GK394" s="228"/>
      <c r="GL394" s="228"/>
      <c r="GM394" s="228"/>
      <c r="GN394" s="228"/>
      <c r="GO394" s="228"/>
      <c r="GP394" s="228"/>
      <c r="GQ394" s="229" cm="1">
        <f t="array" ref="GQ394">IF(OR(N394:ER394='Annex.1　DeclarationDesired'!$F$30),ROW(),"")</f>
        <v>394</v>
      </c>
      <c r="GR394" s="229"/>
    </row>
    <row r="395" spans="1:200" s="230" customFormat="1" ht="20.65" customHeight="1">
      <c r="A395" s="242"/>
      <c r="B395" s="233"/>
      <c r="C395" s="235"/>
      <c r="D395" s="235"/>
      <c r="E395" s="235"/>
      <c r="F395" s="236"/>
      <c r="G395" s="235"/>
      <c r="H395" s="236"/>
      <c r="I395" s="237"/>
      <c r="J395" s="236"/>
      <c r="K395" s="235"/>
      <c r="L395" s="235"/>
      <c r="M395" s="231"/>
      <c r="N395" s="232"/>
      <c r="O395" s="232"/>
      <c r="P395" s="232"/>
      <c r="Q395" s="232"/>
      <c r="R395" s="232"/>
      <c r="S395" s="232"/>
      <c r="T395" s="232"/>
      <c r="U395" s="232"/>
      <c r="V395" s="232"/>
      <c r="W395" s="232"/>
      <c r="X395" s="232"/>
      <c r="Y395" s="232"/>
      <c r="Z395" s="232"/>
      <c r="AA395" s="232"/>
      <c r="AB395" s="232"/>
      <c r="AC395" s="232"/>
      <c r="AD395" s="232"/>
      <c r="AE395" s="232"/>
      <c r="AF395" s="232"/>
      <c r="AG395" s="232"/>
      <c r="AH395" s="232"/>
      <c r="AI395" s="232"/>
      <c r="AJ395" s="232"/>
      <c r="AK395" s="232"/>
      <c r="AL395" s="232"/>
      <c r="AM395" s="232"/>
      <c r="AN395" s="232"/>
      <c r="AO395" s="232"/>
      <c r="AP395" s="232"/>
      <c r="AQ395" s="232"/>
      <c r="AR395" s="232"/>
      <c r="AS395" s="232"/>
      <c r="AT395" s="232"/>
      <c r="AU395" s="232"/>
      <c r="AV395" s="232"/>
      <c r="AW395" s="232"/>
      <c r="AX395" s="232"/>
      <c r="AY395" s="232"/>
      <c r="AZ395" s="232"/>
      <c r="BA395" s="232"/>
      <c r="BB395" s="232"/>
      <c r="BC395" s="232"/>
      <c r="BD395" s="232"/>
      <c r="BE395" s="232"/>
      <c r="BF395" s="232"/>
      <c r="BG395" s="232"/>
      <c r="BH395" s="232"/>
      <c r="BI395" s="232"/>
      <c r="BJ395" s="232"/>
      <c r="BK395" s="232"/>
      <c r="BL395" s="232"/>
      <c r="BM395" s="232"/>
      <c r="BN395" s="232"/>
      <c r="BO395" s="232"/>
      <c r="BP395" s="232"/>
      <c r="BQ395" s="232"/>
      <c r="BR395" s="232"/>
      <c r="BS395" s="232"/>
      <c r="BT395" s="232"/>
      <c r="BU395" s="232"/>
      <c r="BV395" s="232"/>
      <c r="BW395" s="232"/>
      <c r="BX395" s="232"/>
      <c r="BY395" s="228"/>
      <c r="BZ395" s="228"/>
      <c r="CA395" s="228"/>
      <c r="CB395" s="228"/>
      <c r="CC395" s="228"/>
      <c r="CD395" s="228"/>
      <c r="CE395" s="228"/>
      <c r="CF395" s="228"/>
      <c r="CG395" s="228"/>
      <c r="CH395" s="228"/>
      <c r="CI395" s="228"/>
      <c r="CJ395" s="228"/>
      <c r="CK395" s="228"/>
      <c r="CL395" s="228"/>
      <c r="CM395" s="228"/>
      <c r="CN395" s="228"/>
      <c r="CO395" s="228"/>
      <c r="CP395" s="228"/>
      <c r="CQ395" s="228"/>
      <c r="CR395" s="228"/>
      <c r="CS395" s="228"/>
      <c r="CT395" s="228"/>
      <c r="CU395" s="228"/>
      <c r="CV395" s="228"/>
      <c r="CW395" s="228"/>
      <c r="CX395" s="228"/>
      <c r="CY395" s="228"/>
      <c r="CZ395" s="228"/>
      <c r="DA395" s="228"/>
      <c r="DB395" s="228"/>
      <c r="DC395" s="228"/>
      <c r="DD395" s="228"/>
      <c r="DE395" s="228"/>
      <c r="DF395" s="228"/>
      <c r="DG395" s="228"/>
      <c r="DH395" s="228"/>
      <c r="DI395" s="228"/>
      <c r="DJ395" s="228"/>
      <c r="DK395" s="228"/>
      <c r="DL395" s="228"/>
      <c r="DM395" s="228"/>
      <c r="DN395" s="228"/>
      <c r="DO395" s="228"/>
      <c r="DP395" s="228"/>
      <c r="DQ395" s="228"/>
      <c r="DR395" s="228"/>
      <c r="DS395" s="228"/>
      <c r="DT395" s="228"/>
      <c r="DU395" s="228"/>
      <c r="DV395" s="228"/>
      <c r="DW395" s="228"/>
      <c r="DX395" s="228"/>
      <c r="DY395" s="228"/>
      <c r="DZ395" s="228"/>
      <c r="EA395" s="228"/>
      <c r="EB395" s="228"/>
      <c r="EC395" s="228"/>
      <c r="ED395" s="228"/>
      <c r="EE395" s="228"/>
      <c r="EF395" s="228"/>
      <c r="EG395" s="228"/>
      <c r="EH395" s="228"/>
      <c r="EI395" s="228"/>
      <c r="EJ395" s="228"/>
      <c r="EK395" s="228"/>
      <c r="EL395" s="228"/>
      <c r="EM395" s="228"/>
      <c r="EN395" s="228"/>
      <c r="EO395" s="228"/>
      <c r="EP395" s="228"/>
      <c r="EQ395" s="228"/>
      <c r="ER395" s="228"/>
      <c r="ES395" s="228"/>
      <c r="ET395" s="228"/>
      <c r="EU395" s="228"/>
      <c r="EV395" s="228"/>
      <c r="EW395" s="228"/>
      <c r="EX395" s="228"/>
      <c r="EY395" s="228"/>
      <c r="EZ395" s="228"/>
      <c r="FA395" s="228"/>
      <c r="FB395" s="228"/>
      <c r="FC395" s="228"/>
      <c r="FD395" s="228"/>
      <c r="FE395" s="228"/>
      <c r="FF395" s="228"/>
      <c r="FG395" s="228"/>
      <c r="FH395" s="228"/>
      <c r="FI395" s="228"/>
      <c r="FJ395" s="228"/>
      <c r="FK395" s="228"/>
      <c r="FL395" s="228"/>
      <c r="FM395" s="228"/>
      <c r="FN395" s="228"/>
      <c r="FO395" s="228"/>
      <c r="FP395" s="228"/>
      <c r="FQ395" s="228"/>
      <c r="FR395" s="228"/>
      <c r="FS395" s="228"/>
      <c r="FT395" s="228"/>
      <c r="FU395" s="228"/>
      <c r="FV395" s="228"/>
      <c r="FW395" s="228"/>
      <c r="FX395" s="228"/>
      <c r="FY395" s="228"/>
      <c r="FZ395" s="228"/>
      <c r="GA395" s="228"/>
      <c r="GB395" s="228"/>
      <c r="GC395" s="228"/>
      <c r="GD395" s="228"/>
      <c r="GE395" s="228"/>
      <c r="GF395" s="228"/>
      <c r="GG395" s="228"/>
      <c r="GH395" s="228"/>
      <c r="GI395" s="228"/>
      <c r="GJ395" s="228"/>
      <c r="GK395" s="228"/>
      <c r="GL395" s="228"/>
      <c r="GM395" s="228"/>
      <c r="GN395" s="228"/>
      <c r="GO395" s="228"/>
      <c r="GP395" s="228"/>
      <c r="GQ395" s="229" cm="1">
        <f t="array" ref="GQ395">IF(OR(N395:ER395='Annex.1　DeclarationDesired'!$F$30),ROW(),"")</f>
        <v>395</v>
      </c>
      <c r="GR395" s="229"/>
    </row>
    <row r="396" spans="1:200" s="230" customFormat="1" ht="20.65" customHeight="1">
      <c r="A396" s="242"/>
      <c r="B396" s="233"/>
      <c r="C396" s="235"/>
      <c r="D396" s="235"/>
      <c r="E396" s="235"/>
      <c r="F396" s="236"/>
      <c r="G396" s="235"/>
      <c r="H396" s="236"/>
      <c r="I396" s="237"/>
      <c r="J396" s="236"/>
      <c r="K396" s="235"/>
      <c r="L396" s="235"/>
      <c r="M396" s="231"/>
      <c r="N396" s="232"/>
      <c r="O396" s="232"/>
      <c r="P396" s="232"/>
      <c r="Q396" s="232"/>
      <c r="R396" s="232"/>
      <c r="S396" s="232"/>
      <c r="T396" s="232"/>
      <c r="U396" s="232"/>
      <c r="V396" s="232"/>
      <c r="W396" s="232"/>
      <c r="X396" s="232"/>
      <c r="Y396" s="232"/>
      <c r="Z396" s="232"/>
      <c r="AA396" s="232"/>
      <c r="AB396" s="232"/>
      <c r="AC396" s="232"/>
      <c r="AD396" s="232"/>
      <c r="AE396" s="232"/>
      <c r="AF396" s="232"/>
      <c r="AG396" s="232"/>
      <c r="AH396" s="232"/>
      <c r="AI396" s="232"/>
      <c r="AJ396" s="232"/>
      <c r="AK396" s="232"/>
      <c r="AL396" s="232"/>
      <c r="AM396" s="232"/>
      <c r="AN396" s="232"/>
      <c r="AO396" s="232"/>
      <c r="AP396" s="232"/>
      <c r="AQ396" s="232"/>
      <c r="AR396" s="232"/>
      <c r="AS396" s="232"/>
      <c r="AT396" s="232"/>
      <c r="AU396" s="232"/>
      <c r="AV396" s="232"/>
      <c r="AW396" s="232"/>
      <c r="AX396" s="232"/>
      <c r="AY396" s="232"/>
      <c r="AZ396" s="232"/>
      <c r="BA396" s="232"/>
      <c r="BB396" s="232"/>
      <c r="BC396" s="232"/>
      <c r="BD396" s="232"/>
      <c r="BE396" s="232"/>
      <c r="BF396" s="232"/>
      <c r="BG396" s="232"/>
      <c r="BH396" s="232"/>
      <c r="BI396" s="232"/>
      <c r="BJ396" s="232"/>
      <c r="BK396" s="232"/>
      <c r="BL396" s="232"/>
      <c r="BM396" s="232"/>
      <c r="BN396" s="232"/>
      <c r="BO396" s="232"/>
      <c r="BP396" s="232"/>
      <c r="BQ396" s="232"/>
      <c r="BR396" s="232"/>
      <c r="BS396" s="232"/>
      <c r="BT396" s="232"/>
      <c r="BU396" s="232"/>
      <c r="BV396" s="232"/>
      <c r="BW396" s="232"/>
      <c r="BX396" s="232"/>
      <c r="BY396" s="228"/>
      <c r="BZ396" s="228"/>
      <c r="CA396" s="228"/>
      <c r="CB396" s="228"/>
      <c r="CC396" s="228"/>
      <c r="CD396" s="228"/>
      <c r="CE396" s="228"/>
      <c r="CF396" s="228"/>
      <c r="CG396" s="228"/>
      <c r="CH396" s="228"/>
      <c r="CI396" s="228"/>
      <c r="CJ396" s="228"/>
      <c r="CK396" s="228"/>
      <c r="CL396" s="228"/>
      <c r="CM396" s="228"/>
      <c r="CN396" s="228"/>
      <c r="CO396" s="228"/>
      <c r="CP396" s="228"/>
      <c r="CQ396" s="228"/>
      <c r="CR396" s="228"/>
      <c r="CS396" s="228"/>
      <c r="CT396" s="228"/>
      <c r="CU396" s="228"/>
      <c r="CV396" s="228"/>
      <c r="CW396" s="228"/>
      <c r="CX396" s="228"/>
      <c r="CY396" s="228"/>
      <c r="CZ396" s="228"/>
      <c r="DA396" s="228"/>
      <c r="DB396" s="228"/>
      <c r="DC396" s="228"/>
      <c r="DD396" s="228"/>
      <c r="DE396" s="228"/>
      <c r="DF396" s="228"/>
      <c r="DG396" s="228"/>
      <c r="DH396" s="228"/>
      <c r="DI396" s="228"/>
      <c r="DJ396" s="228"/>
      <c r="DK396" s="228"/>
      <c r="DL396" s="228"/>
      <c r="DM396" s="228"/>
      <c r="DN396" s="228"/>
      <c r="DO396" s="228"/>
      <c r="DP396" s="228"/>
      <c r="DQ396" s="228"/>
      <c r="DR396" s="228"/>
      <c r="DS396" s="228"/>
      <c r="DT396" s="228"/>
      <c r="DU396" s="228"/>
      <c r="DV396" s="228"/>
      <c r="DW396" s="228"/>
      <c r="DX396" s="228"/>
      <c r="DY396" s="228"/>
      <c r="DZ396" s="228"/>
      <c r="EA396" s="228"/>
      <c r="EB396" s="228"/>
      <c r="EC396" s="228"/>
      <c r="ED396" s="228"/>
      <c r="EE396" s="228"/>
      <c r="EF396" s="228"/>
      <c r="EG396" s="228"/>
      <c r="EH396" s="228"/>
      <c r="EI396" s="228"/>
      <c r="EJ396" s="228"/>
      <c r="EK396" s="228"/>
      <c r="EL396" s="228"/>
      <c r="EM396" s="228"/>
      <c r="EN396" s="228"/>
      <c r="EO396" s="228"/>
      <c r="EP396" s="228"/>
      <c r="EQ396" s="228"/>
      <c r="ER396" s="228"/>
      <c r="ES396" s="228"/>
      <c r="ET396" s="228"/>
      <c r="EU396" s="228"/>
      <c r="EV396" s="228"/>
      <c r="EW396" s="228"/>
      <c r="EX396" s="228"/>
      <c r="EY396" s="228"/>
      <c r="EZ396" s="228"/>
      <c r="FA396" s="228"/>
      <c r="FB396" s="228"/>
      <c r="FC396" s="228"/>
      <c r="FD396" s="228"/>
      <c r="FE396" s="228"/>
      <c r="FF396" s="228"/>
      <c r="FG396" s="228"/>
      <c r="FH396" s="228"/>
      <c r="FI396" s="228"/>
      <c r="FJ396" s="228"/>
      <c r="FK396" s="228"/>
      <c r="FL396" s="228"/>
      <c r="FM396" s="228"/>
      <c r="FN396" s="228"/>
      <c r="FO396" s="228"/>
      <c r="FP396" s="228"/>
      <c r="FQ396" s="228"/>
      <c r="FR396" s="228"/>
      <c r="FS396" s="228"/>
      <c r="FT396" s="228"/>
      <c r="FU396" s="228"/>
      <c r="FV396" s="228"/>
      <c r="FW396" s="228"/>
      <c r="FX396" s="228"/>
      <c r="FY396" s="228"/>
      <c r="FZ396" s="228"/>
      <c r="GA396" s="228"/>
      <c r="GB396" s="228"/>
      <c r="GC396" s="228"/>
      <c r="GD396" s="228"/>
      <c r="GE396" s="228"/>
      <c r="GF396" s="228"/>
      <c r="GG396" s="228"/>
      <c r="GH396" s="228"/>
      <c r="GI396" s="228"/>
      <c r="GJ396" s="228"/>
      <c r="GK396" s="228"/>
      <c r="GL396" s="228"/>
      <c r="GM396" s="228"/>
      <c r="GN396" s="228"/>
      <c r="GO396" s="228"/>
      <c r="GP396" s="228"/>
      <c r="GQ396" s="229" cm="1">
        <f t="array" ref="GQ396">IF(OR(N396:ER396='Annex.1　DeclarationDesired'!$F$30),ROW(),"")</f>
        <v>396</v>
      </c>
      <c r="GR396" s="229"/>
    </row>
    <row r="397" spans="1:200" s="230" customFormat="1" ht="20.65" customHeight="1">
      <c r="A397" s="242"/>
      <c r="B397" s="233"/>
      <c r="C397" s="235"/>
      <c r="D397" s="235"/>
      <c r="E397" s="235"/>
      <c r="F397" s="236"/>
      <c r="G397" s="235"/>
      <c r="H397" s="236"/>
      <c r="I397" s="237"/>
      <c r="J397" s="236"/>
      <c r="K397" s="235"/>
      <c r="L397" s="235"/>
      <c r="M397" s="231"/>
      <c r="N397" s="232"/>
      <c r="O397" s="232"/>
      <c r="P397" s="232"/>
      <c r="Q397" s="232"/>
      <c r="R397" s="232"/>
      <c r="S397" s="232"/>
      <c r="T397" s="232"/>
      <c r="U397" s="232"/>
      <c r="V397" s="232"/>
      <c r="W397" s="232"/>
      <c r="X397" s="232"/>
      <c r="Y397" s="232"/>
      <c r="Z397" s="232"/>
      <c r="AA397" s="232"/>
      <c r="AB397" s="232"/>
      <c r="AC397" s="232"/>
      <c r="AD397" s="232"/>
      <c r="AE397" s="232"/>
      <c r="AF397" s="232"/>
      <c r="AG397" s="232"/>
      <c r="AH397" s="232"/>
      <c r="AI397" s="232"/>
      <c r="AJ397" s="232"/>
      <c r="AK397" s="232"/>
      <c r="AL397" s="232"/>
      <c r="AM397" s="232"/>
      <c r="AN397" s="232"/>
      <c r="AO397" s="232"/>
      <c r="AP397" s="232"/>
      <c r="AQ397" s="232"/>
      <c r="AR397" s="232"/>
      <c r="AS397" s="232"/>
      <c r="AT397" s="232"/>
      <c r="AU397" s="232"/>
      <c r="AV397" s="232"/>
      <c r="AW397" s="232"/>
      <c r="AX397" s="232"/>
      <c r="AY397" s="232"/>
      <c r="AZ397" s="232"/>
      <c r="BA397" s="232"/>
      <c r="BB397" s="232"/>
      <c r="BC397" s="232"/>
      <c r="BD397" s="232"/>
      <c r="BE397" s="232"/>
      <c r="BF397" s="232"/>
      <c r="BG397" s="232"/>
      <c r="BH397" s="232"/>
      <c r="BI397" s="232"/>
      <c r="BJ397" s="232"/>
      <c r="BK397" s="232"/>
      <c r="BL397" s="232"/>
      <c r="BM397" s="232"/>
      <c r="BN397" s="232"/>
      <c r="BO397" s="232"/>
      <c r="BP397" s="232"/>
      <c r="BQ397" s="232"/>
      <c r="BR397" s="232"/>
      <c r="BS397" s="232"/>
      <c r="BT397" s="232"/>
      <c r="BU397" s="232"/>
      <c r="BV397" s="232"/>
      <c r="BW397" s="232"/>
      <c r="BX397" s="232"/>
      <c r="BY397" s="228"/>
      <c r="BZ397" s="228"/>
      <c r="CA397" s="228"/>
      <c r="CB397" s="228"/>
      <c r="CC397" s="228"/>
      <c r="CD397" s="228"/>
      <c r="CE397" s="228"/>
      <c r="CF397" s="228"/>
      <c r="CG397" s="228"/>
      <c r="CH397" s="228"/>
      <c r="CI397" s="228"/>
      <c r="CJ397" s="228"/>
      <c r="CK397" s="228"/>
      <c r="CL397" s="228"/>
      <c r="CM397" s="228"/>
      <c r="CN397" s="228"/>
      <c r="CO397" s="228"/>
      <c r="CP397" s="228"/>
      <c r="CQ397" s="228"/>
      <c r="CR397" s="228"/>
      <c r="CS397" s="228"/>
      <c r="CT397" s="228"/>
      <c r="CU397" s="228"/>
      <c r="CV397" s="228"/>
      <c r="CW397" s="228"/>
      <c r="CX397" s="228"/>
      <c r="CY397" s="228"/>
      <c r="CZ397" s="228"/>
      <c r="DA397" s="228"/>
      <c r="DB397" s="228"/>
      <c r="DC397" s="228"/>
      <c r="DD397" s="228"/>
      <c r="DE397" s="228"/>
      <c r="DF397" s="228"/>
      <c r="DG397" s="228"/>
      <c r="DH397" s="228"/>
      <c r="DI397" s="228"/>
      <c r="DJ397" s="228"/>
      <c r="DK397" s="228"/>
      <c r="DL397" s="228"/>
      <c r="DM397" s="228"/>
      <c r="DN397" s="228"/>
      <c r="DO397" s="228"/>
      <c r="DP397" s="228"/>
      <c r="DQ397" s="228"/>
      <c r="DR397" s="228"/>
      <c r="DS397" s="228"/>
      <c r="DT397" s="228"/>
      <c r="DU397" s="228"/>
      <c r="DV397" s="228"/>
      <c r="DW397" s="228"/>
      <c r="DX397" s="228"/>
      <c r="DY397" s="228"/>
      <c r="DZ397" s="228"/>
      <c r="EA397" s="228"/>
      <c r="EB397" s="228"/>
      <c r="EC397" s="228"/>
      <c r="ED397" s="228"/>
      <c r="EE397" s="228"/>
      <c r="EF397" s="228"/>
      <c r="EG397" s="228"/>
      <c r="EH397" s="228"/>
      <c r="EI397" s="228"/>
      <c r="EJ397" s="228"/>
      <c r="EK397" s="228"/>
      <c r="EL397" s="228"/>
      <c r="EM397" s="228"/>
      <c r="EN397" s="228"/>
      <c r="EO397" s="228"/>
      <c r="EP397" s="228"/>
      <c r="EQ397" s="228"/>
      <c r="ER397" s="228"/>
      <c r="ES397" s="228"/>
      <c r="ET397" s="228"/>
      <c r="EU397" s="228"/>
      <c r="EV397" s="228"/>
      <c r="EW397" s="228"/>
      <c r="EX397" s="228"/>
      <c r="EY397" s="228"/>
      <c r="EZ397" s="228"/>
      <c r="FA397" s="228"/>
      <c r="FB397" s="228"/>
      <c r="FC397" s="228"/>
      <c r="FD397" s="228"/>
      <c r="FE397" s="228"/>
      <c r="FF397" s="228"/>
      <c r="FG397" s="228"/>
      <c r="FH397" s="228"/>
      <c r="FI397" s="228"/>
      <c r="FJ397" s="228"/>
      <c r="FK397" s="228"/>
      <c r="FL397" s="228"/>
      <c r="FM397" s="228"/>
      <c r="FN397" s="228"/>
      <c r="FO397" s="228"/>
      <c r="FP397" s="228"/>
      <c r="FQ397" s="228"/>
      <c r="FR397" s="228"/>
      <c r="FS397" s="228"/>
      <c r="FT397" s="228"/>
      <c r="FU397" s="228"/>
      <c r="FV397" s="228"/>
      <c r="FW397" s="228"/>
      <c r="FX397" s="228"/>
      <c r="FY397" s="228"/>
      <c r="FZ397" s="228"/>
      <c r="GA397" s="228"/>
      <c r="GB397" s="228"/>
      <c r="GC397" s="228"/>
      <c r="GD397" s="228"/>
      <c r="GE397" s="228"/>
      <c r="GF397" s="228"/>
      <c r="GG397" s="228"/>
      <c r="GH397" s="228"/>
      <c r="GI397" s="228"/>
      <c r="GJ397" s="228"/>
      <c r="GK397" s="228"/>
      <c r="GL397" s="228"/>
      <c r="GM397" s="228"/>
      <c r="GN397" s="228"/>
      <c r="GO397" s="228"/>
      <c r="GP397" s="228"/>
      <c r="GQ397" s="229" cm="1">
        <f t="array" ref="GQ397">IF(OR(N397:ER397='Annex.1　DeclarationDesired'!$F$30),ROW(),"")</f>
        <v>397</v>
      </c>
      <c r="GR397" s="229"/>
    </row>
    <row r="398" spans="1:200" s="230" customFormat="1" ht="20.65" customHeight="1">
      <c r="A398" s="242"/>
      <c r="B398" s="233"/>
      <c r="C398" s="235"/>
      <c r="D398" s="235"/>
      <c r="E398" s="235"/>
      <c r="F398" s="236"/>
      <c r="G398" s="235"/>
      <c r="H398" s="236"/>
      <c r="I398" s="237"/>
      <c r="J398" s="236"/>
      <c r="K398" s="235"/>
      <c r="L398" s="235"/>
      <c r="M398" s="231"/>
      <c r="N398" s="232"/>
      <c r="O398" s="232"/>
      <c r="P398" s="232"/>
      <c r="Q398" s="232"/>
      <c r="R398" s="232"/>
      <c r="S398" s="232"/>
      <c r="T398" s="232"/>
      <c r="U398" s="232"/>
      <c r="V398" s="232"/>
      <c r="W398" s="232"/>
      <c r="X398" s="232"/>
      <c r="Y398" s="232"/>
      <c r="Z398" s="232"/>
      <c r="AA398" s="232"/>
      <c r="AB398" s="232"/>
      <c r="AC398" s="232"/>
      <c r="AD398" s="232"/>
      <c r="AE398" s="232"/>
      <c r="AF398" s="232"/>
      <c r="AG398" s="232"/>
      <c r="AH398" s="232"/>
      <c r="AI398" s="232"/>
      <c r="AJ398" s="232"/>
      <c r="AK398" s="232"/>
      <c r="AL398" s="232"/>
      <c r="AM398" s="232"/>
      <c r="AN398" s="232"/>
      <c r="AO398" s="232"/>
      <c r="AP398" s="232"/>
      <c r="AQ398" s="232"/>
      <c r="AR398" s="232"/>
      <c r="AS398" s="232"/>
      <c r="AT398" s="232"/>
      <c r="AU398" s="232"/>
      <c r="AV398" s="232"/>
      <c r="AW398" s="232"/>
      <c r="AX398" s="232"/>
      <c r="AY398" s="232"/>
      <c r="AZ398" s="232"/>
      <c r="BA398" s="232"/>
      <c r="BB398" s="232"/>
      <c r="BC398" s="232"/>
      <c r="BD398" s="232"/>
      <c r="BE398" s="232"/>
      <c r="BF398" s="232"/>
      <c r="BG398" s="232"/>
      <c r="BH398" s="232"/>
      <c r="BI398" s="232"/>
      <c r="BJ398" s="232"/>
      <c r="BK398" s="232"/>
      <c r="BL398" s="232"/>
      <c r="BM398" s="232"/>
      <c r="BN398" s="232"/>
      <c r="BO398" s="232"/>
      <c r="BP398" s="232"/>
      <c r="BQ398" s="232"/>
      <c r="BR398" s="232"/>
      <c r="BS398" s="232"/>
      <c r="BT398" s="232"/>
      <c r="BU398" s="232"/>
      <c r="BV398" s="232"/>
      <c r="BW398" s="232"/>
      <c r="BX398" s="232"/>
      <c r="BY398" s="228"/>
      <c r="BZ398" s="228"/>
      <c r="CA398" s="228"/>
      <c r="CB398" s="228"/>
      <c r="CC398" s="228"/>
      <c r="CD398" s="228"/>
      <c r="CE398" s="228"/>
      <c r="CF398" s="228"/>
      <c r="CG398" s="228"/>
      <c r="CH398" s="228"/>
      <c r="CI398" s="228"/>
      <c r="CJ398" s="228"/>
      <c r="CK398" s="228"/>
      <c r="CL398" s="228"/>
      <c r="CM398" s="228"/>
      <c r="CN398" s="228"/>
      <c r="CO398" s="228"/>
      <c r="CP398" s="228"/>
      <c r="CQ398" s="228"/>
      <c r="CR398" s="228"/>
      <c r="CS398" s="228"/>
      <c r="CT398" s="228"/>
      <c r="CU398" s="228"/>
      <c r="CV398" s="228"/>
      <c r="CW398" s="228"/>
      <c r="CX398" s="228"/>
      <c r="CY398" s="228"/>
      <c r="CZ398" s="228"/>
      <c r="DA398" s="228"/>
      <c r="DB398" s="228"/>
      <c r="DC398" s="228"/>
      <c r="DD398" s="228"/>
      <c r="DE398" s="228"/>
      <c r="DF398" s="228"/>
      <c r="DG398" s="228"/>
      <c r="DH398" s="228"/>
      <c r="DI398" s="228"/>
      <c r="DJ398" s="228"/>
      <c r="DK398" s="228"/>
      <c r="DL398" s="228"/>
      <c r="DM398" s="228"/>
      <c r="DN398" s="228"/>
      <c r="DO398" s="228"/>
      <c r="DP398" s="228"/>
      <c r="DQ398" s="228"/>
      <c r="DR398" s="228"/>
      <c r="DS398" s="228"/>
      <c r="DT398" s="228"/>
      <c r="DU398" s="228"/>
      <c r="DV398" s="228"/>
      <c r="DW398" s="228"/>
      <c r="DX398" s="228"/>
      <c r="DY398" s="228"/>
      <c r="DZ398" s="228"/>
      <c r="EA398" s="228"/>
      <c r="EB398" s="228"/>
      <c r="EC398" s="228"/>
      <c r="ED398" s="228"/>
      <c r="EE398" s="228"/>
      <c r="EF398" s="228"/>
      <c r="EG398" s="228"/>
      <c r="EH398" s="228"/>
      <c r="EI398" s="228"/>
      <c r="EJ398" s="228"/>
      <c r="EK398" s="228"/>
      <c r="EL398" s="228"/>
      <c r="EM398" s="228"/>
      <c r="EN398" s="228"/>
      <c r="EO398" s="228"/>
      <c r="EP398" s="228"/>
      <c r="EQ398" s="228"/>
      <c r="ER398" s="228"/>
      <c r="ES398" s="228"/>
      <c r="ET398" s="228"/>
      <c r="EU398" s="228"/>
      <c r="EV398" s="228"/>
      <c r="EW398" s="228"/>
      <c r="EX398" s="228"/>
      <c r="EY398" s="228"/>
      <c r="EZ398" s="228"/>
      <c r="FA398" s="228"/>
      <c r="FB398" s="228"/>
      <c r="FC398" s="228"/>
      <c r="FD398" s="228"/>
      <c r="FE398" s="228"/>
      <c r="FF398" s="228"/>
      <c r="FG398" s="228"/>
      <c r="FH398" s="228"/>
      <c r="FI398" s="228"/>
      <c r="FJ398" s="228"/>
      <c r="FK398" s="228"/>
      <c r="FL398" s="228"/>
      <c r="FM398" s="228"/>
      <c r="FN398" s="228"/>
      <c r="FO398" s="228"/>
      <c r="FP398" s="228"/>
      <c r="FQ398" s="228"/>
      <c r="FR398" s="228"/>
      <c r="FS398" s="228"/>
      <c r="FT398" s="228"/>
      <c r="FU398" s="228"/>
      <c r="FV398" s="228"/>
      <c r="FW398" s="228"/>
      <c r="FX398" s="228"/>
      <c r="FY398" s="228"/>
      <c r="FZ398" s="228"/>
      <c r="GA398" s="228"/>
      <c r="GB398" s="228"/>
      <c r="GC398" s="228"/>
      <c r="GD398" s="228"/>
      <c r="GE398" s="228"/>
      <c r="GF398" s="228"/>
      <c r="GG398" s="228"/>
      <c r="GH398" s="228"/>
      <c r="GI398" s="228"/>
      <c r="GJ398" s="228"/>
      <c r="GK398" s="228"/>
      <c r="GL398" s="228"/>
      <c r="GM398" s="228"/>
      <c r="GN398" s="228"/>
      <c r="GO398" s="228"/>
      <c r="GP398" s="228"/>
      <c r="GQ398" s="229" cm="1">
        <f t="array" ref="GQ398">IF(OR(N398:ER398='Annex.1　DeclarationDesired'!$F$30),ROW(),"")</f>
        <v>398</v>
      </c>
      <c r="GR398" s="229"/>
    </row>
    <row r="399" spans="1:200" s="230" customFormat="1" ht="20.65" customHeight="1">
      <c r="A399" s="242"/>
      <c r="B399" s="233"/>
      <c r="C399" s="235"/>
      <c r="D399" s="235"/>
      <c r="E399" s="235"/>
      <c r="F399" s="236"/>
      <c r="G399" s="235"/>
      <c r="H399" s="236"/>
      <c r="I399" s="237"/>
      <c r="J399" s="236"/>
      <c r="K399" s="235"/>
      <c r="L399" s="235"/>
      <c r="M399" s="231"/>
      <c r="N399" s="232"/>
      <c r="O399" s="232"/>
      <c r="P399" s="232"/>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232"/>
      <c r="AL399" s="232"/>
      <c r="AM399" s="232"/>
      <c r="AN399" s="232"/>
      <c r="AO399" s="232"/>
      <c r="AP399" s="232"/>
      <c r="AQ399" s="232"/>
      <c r="AR399" s="232"/>
      <c r="AS399" s="232"/>
      <c r="AT399" s="232"/>
      <c r="AU399" s="232"/>
      <c r="AV399" s="232"/>
      <c r="AW399" s="232"/>
      <c r="AX399" s="232"/>
      <c r="AY399" s="232"/>
      <c r="AZ399" s="232"/>
      <c r="BA399" s="232"/>
      <c r="BB399" s="232"/>
      <c r="BC399" s="232"/>
      <c r="BD399" s="232"/>
      <c r="BE399" s="232"/>
      <c r="BF399" s="232"/>
      <c r="BG399" s="232"/>
      <c r="BH399" s="232"/>
      <c r="BI399" s="232"/>
      <c r="BJ399" s="232"/>
      <c r="BK399" s="232"/>
      <c r="BL399" s="232"/>
      <c r="BM399" s="232"/>
      <c r="BN399" s="232"/>
      <c r="BO399" s="232"/>
      <c r="BP399" s="232"/>
      <c r="BQ399" s="232"/>
      <c r="BR399" s="232"/>
      <c r="BS399" s="232"/>
      <c r="BT399" s="232"/>
      <c r="BU399" s="232"/>
      <c r="BV399" s="232"/>
      <c r="BW399" s="232"/>
      <c r="BX399" s="232"/>
      <c r="BY399" s="228"/>
      <c r="BZ399" s="228"/>
      <c r="CA399" s="228"/>
      <c r="CB399" s="228"/>
      <c r="CC399" s="228"/>
      <c r="CD399" s="228"/>
      <c r="CE399" s="228"/>
      <c r="CF399" s="228"/>
      <c r="CG399" s="228"/>
      <c r="CH399" s="228"/>
      <c r="CI399" s="228"/>
      <c r="CJ399" s="228"/>
      <c r="CK399" s="228"/>
      <c r="CL399" s="228"/>
      <c r="CM399" s="228"/>
      <c r="CN399" s="228"/>
      <c r="CO399" s="228"/>
      <c r="CP399" s="228"/>
      <c r="CQ399" s="228"/>
      <c r="CR399" s="228"/>
      <c r="CS399" s="228"/>
      <c r="CT399" s="228"/>
      <c r="CU399" s="228"/>
      <c r="CV399" s="228"/>
      <c r="CW399" s="228"/>
      <c r="CX399" s="228"/>
      <c r="CY399" s="228"/>
      <c r="CZ399" s="228"/>
      <c r="DA399" s="228"/>
      <c r="DB399" s="228"/>
      <c r="DC399" s="228"/>
      <c r="DD399" s="228"/>
      <c r="DE399" s="228"/>
      <c r="DF399" s="228"/>
      <c r="DG399" s="228"/>
      <c r="DH399" s="228"/>
      <c r="DI399" s="228"/>
      <c r="DJ399" s="228"/>
      <c r="DK399" s="228"/>
      <c r="DL399" s="228"/>
      <c r="DM399" s="228"/>
      <c r="DN399" s="228"/>
      <c r="DO399" s="228"/>
      <c r="DP399" s="228"/>
      <c r="DQ399" s="228"/>
      <c r="DR399" s="228"/>
      <c r="DS399" s="228"/>
      <c r="DT399" s="228"/>
      <c r="DU399" s="228"/>
      <c r="DV399" s="228"/>
      <c r="DW399" s="228"/>
      <c r="DX399" s="228"/>
      <c r="DY399" s="228"/>
      <c r="DZ399" s="228"/>
      <c r="EA399" s="228"/>
      <c r="EB399" s="228"/>
      <c r="EC399" s="228"/>
      <c r="ED399" s="228"/>
      <c r="EE399" s="228"/>
      <c r="EF399" s="228"/>
      <c r="EG399" s="228"/>
      <c r="EH399" s="228"/>
      <c r="EI399" s="228"/>
      <c r="EJ399" s="228"/>
      <c r="EK399" s="228"/>
      <c r="EL399" s="228"/>
      <c r="EM399" s="228"/>
      <c r="EN399" s="228"/>
      <c r="EO399" s="228"/>
      <c r="EP399" s="228"/>
      <c r="EQ399" s="228"/>
      <c r="ER399" s="228"/>
      <c r="ES399" s="228"/>
      <c r="ET399" s="228"/>
      <c r="EU399" s="228"/>
      <c r="EV399" s="228"/>
      <c r="EW399" s="228"/>
      <c r="EX399" s="228"/>
      <c r="EY399" s="228"/>
      <c r="EZ399" s="228"/>
      <c r="FA399" s="228"/>
      <c r="FB399" s="228"/>
      <c r="FC399" s="228"/>
      <c r="FD399" s="228"/>
      <c r="FE399" s="228"/>
      <c r="FF399" s="228"/>
      <c r="FG399" s="228"/>
      <c r="FH399" s="228"/>
      <c r="FI399" s="228"/>
      <c r="FJ399" s="228"/>
      <c r="FK399" s="228"/>
      <c r="FL399" s="228"/>
      <c r="FM399" s="228"/>
      <c r="FN399" s="228"/>
      <c r="FO399" s="228"/>
      <c r="FP399" s="228"/>
      <c r="FQ399" s="228"/>
      <c r="FR399" s="228"/>
      <c r="FS399" s="228"/>
      <c r="FT399" s="228"/>
      <c r="FU399" s="228"/>
      <c r="FV399" s="228"/>
      <c r="FW399" s="228"/>
      <c r="FX399" s="228"/>
      <c r="FY399" s="228"/>
      <c r="FZ399" s="228"/>
      <c r="GA399" s="228"/>
      <c r="GB399" s="228"/>
      <c r="GC399" s="228"/>
      <c r="GD399" s="228"/>
      <c r="GE399" s="228"/>
      <c r="GF399" s="228"/>
      <c r="GG399" s="228"/>
      <c r="GH399" s="228"/>
      <c r="GI399" s="228"/>
      <c r="GJ399" s="228"/>
      <c r="GK399" s="228"/>
      <c r="GL399" s="228"/>
      <c r="GM399" s="228"/>
      <c r="GN399" s="228"/>
      <c r="GO399" s="228"/>
      <c r="GP399" s="228"/>
      <c r="GQ399" s="229" cm="1">
        <f t="array" ref="GQ399">IF(OR(N399:ER399='Annex.1　DeclarationDesired'!$F$30),ROW(),"")</f>
        <v>399</v>
      </c>
      <c r="GR399" s="229"/>
    </row>
    <row r="400" spans="1:200" s="230" customFormat="1" ht="20.65" customHeight="1">
      <c r="A400" s="242"/>
      <c r="B400" s="233"/>
      <c r="C400" s="235"/>
      <c r="D400" s="235"/>
      <c r="E400" s="235"/>
      <c r="F400" s="236"/>
      <c r="G400" s="235"/>
      <c r="H400" s="236"/>
      <c r="I400" s="237"/>
      <c r="J400" s="236"/>
      <c r="K400" s="235"/>
      <c r="L400" s="235"/>
      <c r="M400" s="231"/>
      <c r="N400" s="232"/>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232"/>
      <c r="AL400" s="232"/>
      <c r="AM400" s="232"/>
      <c r="AN400" s="232"/>
      <c r="AO400" s="232"/>
      <c r="AP400" s="232"/>
      <c r="AQ400" s="232"/>
      <c r="AR400" s="232"/>
      <c r="AS400" s="232"/>
      <c r="AT400" s="232"/>
      <c r="AU400" s="232"/>
      <c r="AV400" s="232"/>
      <c r="AW400" s="232"/>
      <c r="AX400" s="232"/>
      <c r="AY400" s="232"/>
      <c r="AZ400" s="232"/>
      <c r="BA400" s="232"/>
      <c r="BB400" s="232"/>
      <c r="BC400" s="232"/>
      <c r="BD400" s="232"/>
      <c r="BE400" s="232"/>
      <c r="BF400" s="232"/>
      <c r="BG400" s="232"/>
      <c r="BH400" s="232"/>
      <c r="BI400" s="232"/>
      <c r="BJ400" s="232"/>
      <c r="BK400" s="232"/>
      <c r="BL400" s="232"/>
      <c r="BM400" s="232"/>
      <c r="BN400" s="232"/>
      <c r="BO400" s="232"/>
      <c r="BP400" s="232"/>
      <c r="BQ400" s="232"/>
      <c r="BR400" s="232"/>
      <c r="BS400" s="232"/>
      <c r="BT400" s="232"/>
      <c r="BU400" s="232"/>
      <c r="BV400" s="232"/>
      <c r="BW400" s="232"/>
      <c r="BX400" s="232"/>
      <c r="BY400" s="228"/>
      <c r="BZ400" s="228"/>
      <c r="CA400" s="228"/>
      <c r="CB400" s="228"/>
      <c r="CC400" s="228"/>
      <c r="CD400" s="228"/>
      <c r="CE400" s="228"/>
      <c r="CF400" s="228"/>
      <c r="CG400" s="228"/>
      <c r="CH400" s="228"/>
      <c r="CI400" s="228"/>
      <c r="CJ400" s="228"/>
      <c r="CK400" s="228"/>
      <c r="CL400" s="228"/>
      <c r="CM400" s="228"/>
      <c r="CN400" s="228"/>
      <c r="CO400" s="228"/>
      <c r="CP400" s="228"/>
      <c r="CQ400" s="228"/>
      <c r="CR400" s="228"/>
      <c r="CS400" s="228"/>
      <c r="CT400" s="228"/>
      <c r="CU400" s="228"/>
      <c r="CV400" s="228"/>
      <c r="CW400" s="228"/>
      <c r="CX400" s="228"/>
      <c r="CY400" s="228"/>
      <c r="CZ400" s="228"/>
      <c r="DA400" s="228"/>
      <c r="DB400" s="228"/>
      <c r="DC400" s="228"/>
      <c r="DD400" s="228"/>
      <c r="DE400" s="228"/>
      <c r="DF400" s="228"/>
      <c r="DG400" s="228"/>
      <c r="DH400" s="228"/>
      <c r="DI400" s="228"/>
      <c r="DJ400" s="228"/>
      <c r="DK400" s="228"/>
      <c r="DL400" s="228"/>
      <c r="DM400" s="228"/>
      <c r="DN400" s="228"/>
      <c r="DO400" s="228"/>
      <c r="DP400" s="228"/>
      <c r="DQ400" s="228"/>
      <c r="DR400" s="228"/>
      <c r="DS400" s="228"/>
      <c r="DT400" s="228"/>
      <c r="DU400" s="228"/>
      <c r="DV400" s="228"/>
      <c r="DW400" s="228"/>
      <c r="DX400" s="228"/>
      <c r="DY400" s="228"/>
      <c r="DZ400" s="228"/>
      <c r="EA400" s="228"/>
      <c r="EB400" s="228"/>
      <c r="EC400" s="228"/>
      <c r="ED400" s="228"/>
      <c r="EE400" s="228"/>
      <c r="EF400" s="228"/>
      <c r="EG400" s="228"/>
      <c r="EH400" s="228"/>
      <c r="EI400" s="228"/>
      <c r="EJ400" s="228"/>
      <c r="EK400" s="228"/>
      <c r="EL400" s="228"/>
      <c r="EM400" s="228"/>
      <c r="EN400" s="228"/>
      <c r="EO400" s="228"/>
      <c r="EP400" s="228"/>
      <c r="EQ400" s="228"/>
      <c r="ER400" s="228"/>
      <c r="ES400" s="228"/>
      <c r="ET400" s="228"/>
      <c r="EU400" s="228"/>
      <c r="EV400" s="228"/>
      <c r="EW400" s="228"/>
      <c r="EX400" s="228"/>
      <c r="EY400" s="228"/>
      <c r="EZ400" s="228"/>
      <c r="FA400" s="228"/>
      <c r="FB400" s="228"/>
      <c r="FC400" s="228"/>
      <c r="FD400" s="228"/>
      <c r="FE400" s="228"/>
      <c r="FF400" s="228"/>
      <c r="FG400" s="228"/>
      <c r="FH400" s="228"/>
      <c r="FI400" s="228"/>
      <c r="FJ400" s="228"/>
      <c r="FK400" s="228"/>
      <c r="FL400" s="228"/>
      <c r="FM400" s="228"/>
      <c r="FN400" s="228"/>
      <c r="FO400" s="228"/>
      <c r="FP400" s="228"/>
      <c r="FQ400" s="228"/>
      <c r="FR400" s="228"/>
      <c r="FS400" s="228"/>
      <c r="FT400" s="228"/>
      <c r="FU400" s="228"/>
      <c r="FV400" s="228"/>
      <c r="FW400" s="228"/>
      <c r="FX400" s="228"/>
      <c r="FY400" s="228"/>
      <c r="FZ400" s="228"/>
      <c r="GA400" s="228"/>
      <c r="GB400" s="228"/>
      <c r="GC400" s="228"/>
      <c r="GD400" s="228"/>
      <c r="GE400" s="228"/>
      <c r="GF400" s="228"/>
      <c r="GG400" s="228"/>
      <c r="GH400" s="228"/>
      <c r="GI400" s="228"/>
      <c r="GJ400" s="228"/>
      <c r="GK400" s="228"/>
      <c r="GL400" s="228"/>
      <c r="GM400" s="228"/>
      <c r="GN400" s="228"/>
      <c r="GO400" s="228"/>
      <c r="GP400" s="228"/>
      <c r="GQ400" s="229" cm="1">
        <f t="array" ref="GQ400">IF(OR(N400:ER400='Annex.1　DeclarationDesired'!$F$30),ROW(),"")</f>
        <v>400</v>
      </c>
      <c r="GR400" s="229"/>
    </row>
    <row r="401" spans="1:200" s="230" customFormat="1" ht="20.65" customHeight="1">
      <c r="A401" s="242"/>
      <c r="B401" s="233"/>
      <c r="C401" s="235"/>
      <c r="D401" s="235"/>
      <c r="E401" s="235"/>
      <c r="F401" s="236"/>
      <c r="G401" s="235"/>
      <c r="H401" s="236"/>
      <c r="I401" s="237"/>
      <c r="J401" s="236"/>
      <c r="K401" s="235"/>
      <c r="L401" s="235"/>
      <c r="M401" s="231"/>
      <c r="N401" s="232"/>
      <c r="O401" s="232"/>
      <c r="P401" s="232"/>
      <c r="Q401" s="232"/>
      <c r="R401" s="232"/>
      <c r="S401" s="232"/>
      <c r="T401" s="232"/>
      <c r="U401" s="232"/>
      <c r="V401" s="232"/>
      <c r="W401" s="232"/>
      <c r="X401" s="232"/>
      <c r="Y401" s="232"/>
      <c r="Z401" s="232"/>
      <c r="AA401" s="232"/>
      <c r="AB401" s="232"/>
      <c r="AC401" s="232"/>
      <c r="AD401" s="232"/>
      <c r="AE401" s="232"/>
      <c r="AF401" s="232"/>
      <c r="AG401" s="232"/>
      <c r="AH401" s="232"/>
      <c r="AI401" s="232"/>
      <c r="AJ401" s="232"/>
      <c r="AK401" s="232"/>
      <c r="AL401" s="232"/>
      <c r="AM401" s="232"/>
      <c r="AN401" s="232"/>
      <c r="AO401" s="232"/>
      <c r="AP401" s="232"/>
      <c r="AQ401" s="232"/>
      <c r="AR401" s="232"/>
      <c r="AS401" s="232"/>
      <c r="AT401" s="232"/>
      <c r="AU401" s="232"/>
      <c r="AV401" s="232"/>
      <c r="AW401" s="232"/>
      <c r="AX401" s="232"/>
      <c r="AY401" s="232"/>
      <c r="AZ401" s="232"/>
      <c r="BA401" s="232"/>
      <c r="BB401" s="232"/>
      <c r="BC401" s="232"/>
      <c r="BD401" s="232"/>
      <c r="BE401" s="232"/>
      <c r="BF401" s="232"/>
      <c r="BG401" s="232"/>
      <c r="BH401" s="232"/>
      <c r="BI401" s="232"/>
      <c r="BJ401" s="232"/>
      <c r="BK401" s="232"/>
      <c r="BL401" s="232"/>
      <c r="BM401" s="232"/>
      <c r="BN401" s="232"/>
      <c r="BO401" s="232"/>
      <c r="BP401" s="232"/>
      <c r="BQ401" s="232"/>
      <c r="BR401" s="232"/>
      <c r="BS401" s="232"/>
      <c r="BT401" s="232"/>
      <c r="BU401" s="232"/>
      <c r="BV401" s="232"/>
      <c r="BW401" s="232"/>
      <c r="BX401" s="232"/>
      <c r="BY401" s="228"/>
      <c r="BZ401" s="228"/>
      <c r="CA401" s="228"/>
      <c r="CB401" s="228"/>
      <c r="CC401" s="228"/>
      <c r="CD401" s="228"/>
      <c r="CE401" s="228"/>
      <c r="CF401" s="228"/>
      <c r="CG401" s="228"/>
      <c r="CH401" s="228"/>
      <c r="CI401" s="228"/>
      <c r="CJ401" s="228"/>
      <c r="CK401" s="228"/>
      <c r="CL401" s="228"/>
      <c r="CM401" s="228"/>
      <c r="CN401" s="228"/>
      <c r="CO401" s="228"/>
      <c r="CP401" s="228"/>
      <c r="CQ401" s="228"/>
      <c r="CR401" s="228"/>
      <c r="CS401" s="228"/>
      <c r="CT401" s="228"/>
      <c r="CU401" s="228"/>
      <c r="CV401" s="228"/>
      <c r="CW401" s="228"/>
      <c r="CX401" s="228"/>
      <c r="CY401" s="228"/>
      <c r="CZ401" s="228"/>
      <c r="DA401" s="228"/>
      <c r="DB401" s="228"/>
      <c r="DC401" s="228"/>
      <c r="DD401" s="228"/>
      <c r="DE401" s="228"/>
      <c r="DF401" s="228"/>
      <c r="DG401" s="228"/>
      <c r="DH401" s="228"/>
      <c r="DI401" s="228"/>
      <c r="DJ401" s="228"/>
      <c r="DK401" s="228"/>
      <c r="DL401" s="228"/>
      <c r="DM401" s="228"/>
      <c r="DN401" s="228"/>
      <c r="DO401" s="228"/>
      <c r="DP401" s="228"/>
      <c r="DQ401" s="228"/>
      <c r="DR401" s="228"/>
      <c r="DS401" s="228"/>
      <c r="DT401" s="228"/>
      <c r="DU401" s="228"/>
      <c r="DV401" s="228"/>
      <c r="DW401" s="228"/>
      <c r="DX401" s="228"/>
      <c r="DY401" s="228"/>
      <c r="DZ401" s="228"/>
      <c r="EA401" s="228"/>
      <c r="EB401" s="228"/>
      <c r="EC401" s="228"/>
      <c r="ED401" s="228"/>
      <c r="EE401" s="228"/>
      <c r="EF401" s="228"/>
      <c r="EG401" s="228"/>
      <c r="EH401" s="228"/>
      <c r="EI401" s="228"/>
      <c r="EJ401" s="228"/>
      <c r="EK401" s="228"/>
      <c r="EL401" s="228"/>
      <c r="EM401" s="228"/>
      <c r="EN401" s="228"/>
      <c r="EO401" s="228"/>
      <c r="EP401" s="228"/>
      <c r="EQ401" s="228"/>
      <c r="ER401" s="228"/>
      <c r="ES401" s="228"/>
      <c r="ET401" s="228"/>
      <c r="EU401" s="228"/>
      <c r="EV401" s="228"/>
      <c r="EW401" s="228"/>
      <c r="EX401" s="228"/>
      <c r="EY401" s="228"/>
      <c r="EZ401" s="228"/>
      <c r="FA401" s="228"/>
      <c r="FB401" s="228"/>
      <c r="FC401" s="228"/>
      <c r="FD401" s="228"/>
      <c r="FE401" s="228"/>
      <c r="FF401" s="228"/>
      <c r="FG401" s="228"/>
      <c r="FH401" s="228"/>
      <c r="FI401" s="228"/>
      <c r="FJ401" s="228"/>
      <c r="FK401" s="228"/>
      <c r="FL401" s="228"/>
      <c r="FM401" s="228"/>
      <c r="FN401" s="228"/>
      <c r="FO401" s="228"/>
      <c r="FP401" s="228"/>
      <c r="FQ401" s="228"/>
      <c r="FR401" s="228"/>
      <c r="FS401" s="228"/>
      <c r="FT401" s="228"/>
      <c r="FU401" s="228"/>
      <c r="FV401" s="228"/>
      <c r="FW401" s="228"/>
      <c r="FX401" s="228"/>
      <c r="FY401" s="228"/>
      <c r="FZ401" s="228"/>
      <c r="GA401" s="228"/>
      <c r="GB401" s="228"/>
      <c r="GC401" s="228"/>
      <c r="GD401" s="228"/>
      <c r="GE401" s="228"/>
      <c r="GF401" s="228"/>
      <c r="GG401" s="228"/>
      <c r="GH401" s="228"/>
      <c r="GI401" s="228"/>
      <c r="GJ401" s="228"/>
      <c r="GK401" s="228"/>
      <c r="GL401" s="228"/>
      <c r="GM401" s="228"/>
      <c r="GN401" s="228"/>
      <c r="GO401" s="228"/>
      <c r="GP401" s="228"/>
      <c r="GQ401" s="229" cm="1">
        <f t="array" ref="GQ401">IF(OR(N401:ER401='Annex.1　DeclarationDesired'!$F$30),ROW(),"")</f>
        <v>401</v>
      </c>
      <c r="GR401" s="229"/>
    </row>
    <row r="402" spans="1:200" s="230" customFormat="1" ht="20.65" customHeight="1">
      <c r="A402" s="242"/>
      <c r="B402" s="233"/>
      <c r="C402" s="235"/>
      <c r="D402" s="235"/>
      <c r="E402" s="235"/>
      <c r="F402" s="236"/>
      <c r="G402" s="235"/>
      <c r="H402" s="236"/>
      <c r="I402" s="237"/>
      <c r="J402" s="236"/>
      <c r="K402" s="235"/>
      <c r="L402" s="235"/>
      <c r="M402" s="231"/>
      <c r="N402" s="232"/>
      <c r="O402" s="232"/>
      <c r="P402" s="232"/>
      <c r="Q402" s="232"/>
      <c r="R402" s="232"/>
      <c r="S402" s="232"/>
      <c r="T402" s="232"/>
      <c r="U402" s="232"/>
      <c r="V402" s="232"/>
      <c r="W402" s="232"/>
      <c r="X402" s="232"/>
      <c r="Y402" s="232"/>
      <c r="Z402" s="232"/>
      <c r="AA402" s="232"/>
      <c r="AB402" s="232"/>
      <c r="AC402" s="232"/>
      <c r="AD402" s="232"/>
      <c r="AE402" s="232"/>
      <c r="AF402" s="232"/>
      <c r="AG402" s="232"/>
      <c r="AH402" s="232"/>
      <c r="AI402" s="232"/>
      <c r="AJ402" s="232"/>
      <c r="AK402" s="232"/>
      <c r="AL402" s="232"/>
      <c r="AM402" s="232"/>
      <c r="AN402" s="232"/>
      <c r="AO402" s="232"/>
      <c r="AP402" s="232"/>
      <c r="AQ402" s="232"/>
      <c r="AR402" s="232"/>
      <c r="AS402" s="232"/>
      <c r="AT402" s="232"/>
      <c r="AU402" s="232"/>
      <c r="AV402" s="232"/>
      <c r="AW402" s="232"/>
      <c r="AX402" s="232"/>
      <c r="AY402" s="232"/>
      <c r="AZ402" s="232"/>
      <c r="BA402" s="232"/>
      <c r="BB402" s="232"/>
      <c r="BC402" s="232"/>
      <c r="BD402" s="232"/>
      <c r="BE402" s="232"/>
      <c r="BF402" s="232"/>
      <c r="BG402" s="232"/>
      <c r="BH402" s="232"/>
      <c r="BI402" s="232"/>
      <c r="BJ402" s="232"/>
      <c r="BK402" s="232"/>
      <c r="BL402" s="232"/>
      <c r="BM402" s="232"/>
      <c r="BN402" s="232"/>
      <c r="BO402" s="232"/>
      <c r="BP402" s="232"/>
      <c r="BQ402" s="232"/>
      <c r="BR402" s="232"/>
      <c r="BS402" s="232"/>
      <c r="BT402" s="232"/>
      <c r="BU402" s="232"/>
      <c r="BV402" s="232"/>
      <c r="BW402" s="232"/>
      <c r="BX402" s="232"/>
      <c r="BY402" s="228"/>
      <c r="BZ402" s="228"/>
      <c r="CA402" s="228"/>
      <c r="CB402" s="228"/>
      <c r="CC402" s="228"/>
      <c r="CD402" s="228"/>
      <c r="CE402" s="228"/>
      <c r="CF402" s="228"/>
      <c r="CG402" s="228"/>
      <c r="CH402" s="228"/>
      <c r="CI402" s="228"/>
      <c r="CJ402" s="228"/>
      <c r="CK402" s="228"/>
      <c r="CL402" s="228"/>
      <c r="CM402" s="228"/>
      <c r="CN402" s="228"/>
      <c r="CO402" s="228"/>
      <c r="CP402" s="228"/>
      <c r="CQ402" s="228"/>
      <c r="CR402" s="228"/>
      <c r="CS402" s="228"/>
      <c r="CT402" s="228"/>
      <c r="CU402" s="228"/>
      <c r="CV402" s="228"/>
      <c r="CW402" s="228"/>
      <c r="CX402" s="228"/>
      <c r="CY402" s="228"/>
      <c r="CZ402" s="228"/>
      <c r="DA402" s="228"/>
      <c r="DB402" s="228"/>
      <c r="DC402" s="228"/>
      <c r="DD402" s="228"/>
      <c r="DE402" s="228"/>
      <c r="DF402" s="228"/>
      <c r="DG402" s="228"/>
      <c r="DH402" s="228"/>
      <c r="DI402" s="228"/>
      <c r="DJ402" s="228"/>
      <c r="DK402" s="228"/>
      <c r="DL402" s="228"/>
      <c r="DM402" s="228"/>
      <c r="DN402" s="228"/>
      <c r="DO402" s="228"/>
      <c r="DP402" s="228"/>
      <c r="DQ402" s="228"/>
      <c r="DR402" s="228"/>
      <c r="DS402" s="228"/>
      <c r="DT402" s="228"/>
      <c r="DU402" s="228"/>
      <c r="DV402" s="228"/>
      <c r="DW402" s="228"/>
      <c r="DX402" s="228"/>
      <c r="DY402" s="228"/>
      <c r="DZ402" s="228"/>
      <c r="EA402" s="228"/>
      <c r="EB402" s="228"/>
      <c r="EC402" s="228"/>
      <c r="ED402" s="228"/>
      <c r="EE402" s="228"/>
      <c r="EF402" s="228"/>
      <c r="EG402" s="228"/>
      <c r="EH402" s="228"/>
      <c r="EI402" s="228"/>
      <c r="EJ402" s="228"/>
      <c r="EK402" s="228"/>
      <c r="EL402" s="228"/>
      <c r="EM402" s="228"/>
      <c r="EN402" s="228"/>
      <c r="EO402" s="228"/>
      <c r="EP402" s="228"/>
      <c r="EQ402" s="228"/>
      <c r="ER402" s="228"/>
      <c r="ES402" s="228"/>
      <c r="ET402" s="228"/>
      <c r="EU402" s="228"/>
      <c r="EV402" s="228"/>
      <c r="EW402" s="228"/>
      <c r="EX402" s="228"/>
      <c r="EY402" s="228"/>
      <c r="EZ402" s="228"/>
      <c r="FA402" s="228"/>
      <c r="FB402" s="228"/>
      <c r="FC402" s="228"/>
      <c r="FD402" s="228"/>
      <c r="FE402" s="228"/>
      <c r="FF402" s="228"/>
      <c r="FG402" s="228"/>
      <c r="FH402" s="228"/>
      <c r="FI402" s="228"/>
      <c r="FJ402" s="228"/>
      <c r="FK402" s="228"/>
      <c r="FL402" s="228"/>
      <c r="FM402" s="228"/>
      <c r="FN402" s="228"/>
      <c r="FO402" s="228"/>
      <c r="FP402" s="228"/>
      <c r="FQ402" s="228"/>
      <c r="FR402" s="228"/>
      <c r="FS402" s="228"/>
      <c r="FT402" s="228"/>
      <c r="FU402" s="228"/>
      <c r="FV402" s="228"/>
      <c r="FW402" s="228"/>
      <c r="FX402" s="228"/>
      <c r="FY402" s="228"/>
      <c r="FZ402" s="228"/>
      <c r="GA402" s="228"/>
      <c r="GB402" s="228"/>
      <c r="GC402" s="228"/>
      <c r="GD402" s="228"/>
      <c r="GE402" s="228"/>
      <c r="GF402" s="228"/>
      <c r="GG402" s="228"/>
      <c r="GH402" s="228"/>
      <c r="GI402" s="228"/>
      <c r="GJ402" s="228"/>
      <c r="GK402" s="228"/>
      <c r="GL402" s="228"/>
      <c r="GM402" s="228"/>
      <c r="GN402" s="228"/>
      <c r="GO402" s="228"/>
      <c r="GP402" s="228"/>
      <c r="GQ402" s="229" cm="1">
        <f t="array" ref="GQ402">IF(OR(N402:ER402='Annex.1　DeclarationDesired'!$F$30),ROW(),"")</f>
        <v>402</v>
      </c>
      <c r="GR402" s="229"/>
    </row>
    <row r="403" spans="1:200" s="230" customFormat="1" ht="20.65" customHeight="1">
      <c r="A403" s="242"/>
      <c r="B403" s="233"/>
      <c r="C403" s="235"/>
      <c r="D403" s="235"/>
      <c r="E403" s="235"/>
      <c r="F403" s="236"/>
      <c r="G403" s="235"/>
      <c r="H403" s="236"/>
      <c r="I403" s="237"/>
      <c r="J403" s="236"/>
      <c r="K403" s="235"/>
      <c r="L403" s="235"/>
      <c r="M403" s="231"/>
      <c r="N403" s="232"/>
      <c r="O403" s="232"/>
      <c r="P403" s="232"/>
      <c r="Q403" s="232"/>
      <c r="R403" s="232"/>
      <c r="S403" s="232"/>
      <c r="T403" s="232"/>
      <c r="U403" s="232"/>
      <c r="V403" s="232"/>
      <c r="W403" s="232"/>
      <c r="X403" s="232"/>
      <c r="Y403" s="232"/>
      <c r="Z403" s="232"/>
      <c r="AA403" s="232"/>
      <c r="AB403" s="232"/>
      <c r="AC403" s="232"/>
      <c r="AD403" s="232"/>
      <c r="AE403" s="232"/>
      <c r="AF403" s="232"/>
      <c r="AG403" s="232"/>
      <c r="AH403" s="232"/>
      <c r="AI403" s="232"/>
      <c r="AJ403" s="232"/>
      <c r="AK403" s="232"/>
      <c r="AL403" s="232"/>
      <c r="AM403" s="232"/>
      <c r="AN403" s="232"/>
      <c r="AO403" s="232"/>
      <c r="AP403" s="232"/>
      <c r="AQ403" s="232"/>
      <c r="AR403" s="232"/>
      <c r="AS403" s="232"/>
      <c r="AT403" s="232"/>
      <c r="AU403" s="232"/>
      <c r="AV403" s="232"/>
      <c r="AW403" s="232"/>
      <c r="AX403" s="232"/>
      <c r="AY403" s="232"/>
      <c r="AZ403" s="232"/>
      <c r="BA403" s="232"/>
      <c r="BB403" s="232"/>
      <c r="BC403" s="232"/>
      <c r="BD403" s="232"/>
      <c r="BE403" s="232"/>
      <c r="BF403" s="232"/>
      <c r="BG403" s="232"/>
      <c r="BH403" s="232"/>
      <c r="BI403" s="232"/>
      <c r="BJ403" s="232"/>
      <c r="BK403" s="232"/>
      <c r="BL403" s="232"/>
      <c r="BM403" s="232"/>
      <c r="BN403" s="232"/>
      <c r="BO403" s="232"/>
      <c r="BP403" s="232"/>
      <c r="BQ403" s="232"/>
      <c r="BR403" s="232"/>
      <c r="BS403" s="232"/>
      <c r="BT403" s="232"/>
      <c r="BU403" s="232"/>
      <c r="BV403" s="232"/>
      <c r="BW403" s="232"/>
      <c r="BX403" s="232"/>
      <c r="BY403" s="228"/>
      <c r="BZ403" s="228"/>
      <c r="CA403" s="228"/>
      <c r="CB403" s="228"/>
      <c r="CC403" s="228"/>
      <c r="CD403" s="228"/>
      <c r="CE403" s="228"/>
      <c r="CF403" s="228"/>
      <c r="CG403" s="228"/>
      <c r="CH403" s="228"/>
      <c r="CI403" s="228"/>
      <c r="CJ403" s="228"/>
      <c r="CK403" s="228"/>
      <c r="CL403" s="228"/>
      <c r="CM403" s="228"/>
      <c r="CN403" s="228"/>
      <c r="CO403" s="228"/>
      <c r="CP403" s="228"/>
      <c r="CQ403" s="228"/>
      <c r="CR403" s="228"/>
      <c r="CS403" s="228"/>
      <c r="CT403" s="228"/>
      <c r="CU403" s="228"/>
      <c r="CV403" s="228"/>
      <c r="CW403" s="228"/>
      <c r="CX403" s="228"/>
      <c r="CY403" s="228"/>
      <c r="CZ403" s="228"/>
      <c r="DA403" s="228"/>
      <c r="DB403" s="228"/>
      <c r="DC403" s="228"/>
      <c r="DD403" s="228"/>
      <c r="DE403" s="228"/>
      <c r="DF403" s="228"/>
      <c r="DG403" s="228"/>
      <c r="DH403" s="228"/>
      <c r="DI403" s="228"/>
      <c r="DJ403" s="228"/>
      <c r="DK403" s="228"/>
      <c r="DL403" s="228"/>
      <c r="DM403" s="228"/>
      <c r="DN403" s="228"/>
      <c r="DO403" s="228"/>
      <c r="DP403" s="228"/>
      <c r="DQ403" s="228"/>
      <c r="DR403" s="228"/>
      <c r="DS403" s="228"/>
      <c r="DT403" s="228"/>
      <c r="DU403" s="228"/>
      <c r="DV403" s="228"/>
      <c r="DW403" s="228"/>
      <c r="DX403" s="228"/>
      <c r="DY403" s="228"/>
      <c r="DZ403" s="228"/>
      <c r="EA403" s="228"/>
      <c r="EB403" s="228"/>
      <c r="EC403" s="228"/>
      <c r="ED403" s="228"/>
      <c r="EE403" s="228"/>
      <c r="EF403" s="228"/>
      <c r="EG403" s="228"/>
      <c r="EH403" s="228"/>
      <c r="EI403" s="228"/>
      <c r="EJ403" s="228"/>
      <c r="EK403" s="228"/>
      <c r="EL403" s="228"/>
      <c r="EM403" s="228"/>
      <c r="EN403" s="228"/>
      <c r="EO403" s="228"/>
      <c r="EP403" s="228"/>
      <c r="EQ403" s="228"/>
      <c r="ER403" s="228"/>
      <c r="ES403" s="228"/>
      <c r="ET403" s="228"/>
      <c r="EU403" s="228"/>
      <c r="EV403" s="228"/>
      <c r="EW403" s="228"/>
      <c r="EX403" s="228"/>
      <c r="EY403" s="228"/>
      <c r="EZ403" s="228"/>
      <c r="FA403" s="228"/>
      <c r="FB403" s="228"/>
      <c r="FC403" s="228"/>
      <c r="FD403" s="228"/>
      <c r="FE403" s="228"/>
      <c r="FF403" s="228"/>
      <c r="FG403" s="228"/>
      <c r="FH403" s="228"/>
      <c r="FI403" s="228"/>
      <c r="FJ403" s="228"/>
      <c r="FK403" s="228"/>
      <c r="FL403" s="228"/>
      <c r="FM403" s="228"/>
      <c r="FN403" s="228"/>
      <c r="FO403" s="228"/>
      <c r="FP403" s="228"/>
      <c r="FQ403" s="228"/>
      <c r="FR403" s="228"/>
      <c r="FS403" s="228"/>
      <c r="FT403" s="228"/>
      <c r="FU403" s="228"/>
      <c r="FV403" s="228"/>
      <c r="FW403" s="228"/>
      <c r="FX403" s="228"/>
      <c r="FY403" s="228"/>
      <c r="FZ403" s="228"/>
      <c r="GA403" s="228"/>
      <c r="GB403" s="228"/>
      <c r="GC403" s="228"/>
      <c r="GD403" s="228"/>
      <c r="GE403" s="228"/>
      <c r="GF403" s="228"/>
      <c r="GG403" s="228"/>
      <c r="GH403" s="228"/>
      <c r="GI403" s="228"/>
      <c r="GJ403" s="228"/>
      <c r="GK403" s="228"/>
      <c r="GL403" s="228"/>
      <c r="GM403" s="228"/>
      <c r="GN403" s="228"/>
      <c r="GO403" s="228"/>
      <c r="GP403" s="228"/>
      <c r="GQ403" s="229" cm="1">
        <f t="array" ref="GQ403">IF(OR(N403:ER403='Annex.1　DeclarationDesired'!$F$30),ROW(),"")</f>
        <v>403</v>
      </c>
      <c r="GR403" s="229"/>
    </row>
    <row r="404" spans="1:200" s="230" customFormat="1" ht="20.65" customHeight="1">
      <c r="A404" s="242"/>
      <c r="B404" s="233"/>
      <c r="C404" s="235"/>
      <c r="D404" s="235"/>
      <c r="E404" s="235"/>
      <c r="F404" s="236"/>
      <c r="G404" s="235"/>
      <c r="H404" s="236"/>
      <c r="I404" s="237"/>
      <c r="J404" s="236"/>
      <c r="K404" s="235"/>
      <c r="L404" s="235"/>
      <c r="M404" s="231"/>
      <c r="N404" s="232"/>
      <c r="O404" s="232"/>
      <c r="P404" s="232"/>
      <c r="Q404" s="232"/>
      <c r="R404" s="232"/>
      <c r="S404" s="232"/>
      <c r="T404" s="232"/>
      <c r="U404" s="232"/>
      <c r="V404" s="232"/>
      <c r="W404" s="232"/>
      <c r="X404" s="232"/>
      <c r="Y404" s="232"/>
      <c r="Z404" s="232"/>
      <c r="AA404" s="232"/>
      <c r="AB404" s="232"/>
      <c r="AC404" s="232"/>
      <c r="AD404" s="232"/>
      <c r="AE404" s="232"/>
      <c r="AF404" s="232"/>
      <c r="AG404" s="232"/>
      <c r="AH404" s="232"/>
      <c r="AI404" s="232"/>
      <c r="AJ404" s="232"/>
      <c r="AK404" s="232"/>
      <c r="AL404" s="232"/>
      <c r="AM404" s="232"/>
      <c r="AN404" s="232"/>
      <c r="AO404" s="232"/>
      <c r="AP404" s="232"/>
      <c r="AQ404" s="232"/>
      <c r="AR404" s="232"/>
      <c r="AS404" s="232"/>
      <c r="AT404" s="232"/>
      <c r="AU404" s="232"/>
      <c r="AV404" s="232"/>
      <c r="AW404" s="232"/>
      <c r="AX404" s="232"/>
      <c r="AY404" s="232"/>
      <c r="AZ404" s="232"/>
      <c r="BA404" s="232"/>
      <c r="BB404" s="232"/>
      <c r="BC404" s="232"/>
      <c r="BD404" s="232"/>
      <c r="BE404" s="232"/>
      <c r="BF404" s="232"/>
      <c r="BG404" s="232"/>
      <c r="BH404" s="232"/>
      <c r="BI404" s="232"/>
      <c r="BJ404" s="232"/>
      <c r="BK404" s="232"/>
      <c r="BL404" s="232"/>
      <c r="BM404" s="232"/>
      <c r="BN404" s="232"/>
      <c r="BO404" s="232"/>
      <c r="BP404" s="232"/>
      <c r="BQ404" s="232"/>
      <c r="BR404" s="232"/>
      <c r="BS404" s="232"/>
      <c r="BT404" s="232"/>
      <c r="BU404" s="232"/>
      <c r="BV404" s="232"/>
      <c r="BW404" s="232"/>
      <c r="BX404" s="232"/>
      <c r="BY404" s="228"/>
      <c r="BZ404" s="228"/>
      <c r="CA404" s="228"/>
      <c r="CB404" s="228"/>
      <c r="CC404" s="228"/>
      <c r="CD404" s="228"/>
      <c r="CE404" s="228"/>
      <c r="CF404" s="228"/>
      <c r="CG404" s="228"/>
      <c r="CH404" s="228"/>
      <c r="CI404" s="228"/>
      <c r="CJ404" s="228"/>
      <c r="CK404" s="228"/>
      <c r="CL404" s="228"/>
      <c r="CM404" s="228"/>
      <c r="CN404" s="228"/>
      <c r="CO404" s="228"/>
      <c r="CP404" s="228"/>
      <c r="CQ404" s="228"/>
      <c r="CR404" s="228"/>
      <c r="CS404" s="228"/>
      <c r="CT404" s="228"/>
      <c r="CU404" s="228"/>
      <c r="CV404" s="228"/>
      <c r="CW404" s="228"/>
      <c r="CX404" s="228"/>
      <c r="CY404" s="228"/>
      <c r="CZ404" s="228"/>
      <c r="DA404" s="228"/>
      <c r="DB404" s="228"/>
      <c r="DC404" s="228"/>
      <c r="DD404" s="228"/>
      <c r="DE404" s="228"/>
      <c r="DF404" s="228"/>
      <c r="DG404" s="228"/>
      <c r="DH404" s="228"/>
      <c r="DI404" s="228"/>
      <c r="DJ404" s="228"/>
      <c r="DK404" s="228"/>
      <c r="DL404" s="228"/>
      <c r="DM404" s="228"/>
      <c r="DN404" s="228"/>
      <c r="DO404" s="228"/>
      <c r="DP404" s="228"/>
      <c r="DQ404" s="228"/>
      <c r="DR404" s="228"/>
      <c r="DS404" s="228"/>
      <c r="DT404" s="228"/>
      <c r="DU404" s="228"/>
      <c r="DV404" s="228"/>
      <c r="DW404" s="228"/>
      <c r="DX404" s="228"/>
      <c r="DY404" s="228"/>
      <c r="DZ404" s="228"/>
      <c r="EA404" s="228"/>
      <c r="EB404" s="228"/>
      <c r="EC404" s="228"/>
      <c r="ED404" s="228"/>
      <c r="EE404" s="228"/>
      <c r="EF404" s="228"/>
      <c r="EG404" s="228"/>
      <c r="EH404" s="228"/>
      <c r="EI404" s="228"/>
      <c r="EJ404" s="228"/>
      <c r="EK404" s="228"/>
      <c r="EL404" s="228"/>
      <c r="EM404" s="228"/>
      <c r="EN404" s="228"/>
      <c r="EO404" s="228"/>
      <c r="EP404" s="228"/>
      <c r="EQ404" s="228"/>
      <c r="ER404" s="228"/>
      <c r="ES404" s="228"/>
      <c r="ET404" s="228"/>
      <c r="EU404" s="228"/>
      <c r="EV404" s="228"/>
      <c r="EW404" s="228"/>
      <c r="EX404" s="228"/>
      <c r="EY404" s="228"/>
      <c r="EZ404" s="228"/>
      <c r="FA404" s="228"/>
      <c r="FB404" s="228"/>
      <c r="FC404" s="228"/>
      <c r="FD404" s="228"/>
      <c r="FE404" s="228"/>
      <c r="FF404" s="228"/>
      <c r="FG404" s="228"/>
      <c r="FH404" s="228"/>
      <c r="FI404" s="228"/>
      <c r="FJ404" s="228"/>
      <c r="FK404" s="228"/>
      <c r="FL404" s="228"/>
      <c r="FM404" s="228"/>
      <c r="FN404" s="228"/>
      <c r="FO404" s="228"/>
      <c r="FP404" s="228"/>
      <c r="FQ404" s="228"/>
      <c r="FR404" s="228"/>
      <c r="FS404" s="228"/>
      <c r="FT404" s="228"/>
      <c r="FU404" s="228"/>
      <c r="FV404" s="228"/>
      <c r="FW404" s="228"/>
      <c r="FX404" s="228"/>
      <c r="FY404" s="228"/>
      <c r="FZ404" s="228"/>
      <c r="GA404" s="228"/>
      <c r="GB404" s="228"/>
      <c r="GC404" s="228"/>
      <c r="GD404" s="228"/>
      <c r="GE404" s="228"/>
      <c r="GF404" s="228"/>
      <c r="GG404" s="228"/>
      <c r="GH404" s="228"/>
      <c r="GI404" s="228"/>
      <c r="GJ404" s="228"/>
      <c r="GK404" s="228"/>
      <c r="GL404" s="228"/>
      <c r="GM404" s="228"/>
      <c r="GN404" s="228"/>
      <c r="GO404" s="228"/>
      <c r="GP404" s="228"/>
      <c r="GQ404" s="229" cm="1">
        <f t="array" ref="GQ404">IF(OR(N404:ER404='Annex.1　DeclarationDesired'!$F$30),ROW(),"")</f>
        <v>404</v>
      </c>
      <c r="GR404" s="229"/>
    </row>
    <row r="405" spans="1:200" s="230" customFormat="1" ht="20.65" customHeight="1">
      <c r="A405" s="242"/>
      <c r="B405" s="233"/>
      <c r="C405" s="235"/>
      <c r="D405" s="235"/>
      <c r="E405" s="235"/>
      <c r="F405" s="236"/>
      <c r="G405" s="235"/>
      <c r="H405" s="236"/>
      <c r="I405" s="237"/>
      <c r="J405" s="236"/>
      <c r="K405" s="235"/>
      <c r="L405" s="235"/>
      <c r="M405" s="231"/>
      <c r="N405" s="232"/>
      <c r="O405" s="232"/>
      <c r="P405" s="232"/>
      <c r="Q405" s="232"/>
      <c r="R405" s="232"/>
      <c r="S405" s="232"/>
      <c r="T405" s="232"/>
      <c r="U405" s="232"/>
      <c r="V405" s="232"/>
      <c r="W405" s="232"/>
      <c r="X405" s="232"/>
      <c r="Y405" s="232"/>
      <c r="Z405" s="232"/>
      <c r="AA405" s="232"/>
      <c r="AB405" s="232"/>
      <c r="AC405" s="232"/>
      <c r="AD405" s="232"/>
      <c r="AE405" s="232"/>
      <c r="AF405" s="232"/>
      <c r="AG405" s="232"/>
      <c r="AH405" s="232"/>
      <c r="AI405" s="232"/>
      <c r="AJ405" s="232"/>
      <c r="AK405" s="232"/>
      <c r="AL405" s="232"/>
      <c r="AM405" s="232"/>
      <c r="AN405" s="232"/>
      <c r="AO405" s="232"/>
      <c r="AP405" s="232"/>
      <c r="AQ405" s="232"/>
      <c r="AR405" s="232"/>
      <c r="AS405" s="232"/>
      <c r="AT405" s="232"/>
      <c r="AU405" s="232"/>
      <c r="AV405" s="232"/>
      <c r="AW405" s="232"/>
      <c r="AX405" s="232"/>
      <c r="AY405" s="232"/>
      <c r="AZ405" s="232"/>
      <c r="BA405" s="232"/>
      <c r="BB405" s="232"/>
      <c r="BC405" s="232"/>
      <c r="BD405" s="232"/>
      <c r="BE405" s="232"/>
      <c r="BF405" s="232"/>
      <c r="BG405" s="232"/>
      <c r="BH405" s="232"/>
      <c r="BI405" s="232"/>
      <c r="BJ405" s="232"/>
      <c r="BK405" s="232"/>
      <c r="BL405" s="232"/>
      <c r="BM405" s="232"/>
      <c r="BN405" s="232"/>
      <c r="BO405" s="232"/>
      <c r="BP405" s="232"/>
      <c r="BQ405" s="232"/>
      <c r="BR405" s="232"/>
      <c r="BS405" s="232"/>
      <c r="BT405" s="232"/>
      <c r="BU405" s="232"/>
      <c r="BV405" s="232"/>
      <c r="BW405" s="232"/>
      <c r="BX405" s="232"/>
      <c r="BY405" s="228"/>
      <c r="BZ405" s="228"/>
      <c r="CA405" s="228"/>
      <c r="CB405" s="228"/>
      <c r="CC405" s="228"/>
      <c r="CD405" s="228"/>
      <c r="CE405" s="228"/>
      <c r="CF405" s="228"/>
      <c r="CG405" s="228"/>
      <c r="CH405" s="228"/>
      <c r="CI405" s="228"/>
      <c r="CJ405" s="228"/>
      <c r="CK405" s="228"/>
      <c r="CL405" s="228"/>
      <c r="CM405" s="228"/>
      <c r="CN405" s="228"/>
      <c r="CO405" s="228"/>
      <c r="CP405" s="228"/>
      <c r="CQ405" s="228"/>
      <c r="CR405" s="228"/>
      <c r="CS405" s="228"/>
      <c r="CT405" s="228"/>
      <c r="CU405" s="228"/>
      <c r="CV405" s="228"/>
      <c r="CW405" s="228"/>
      <c r="CX405" s="228"/>
      <c r="CY405" s="228"/>
      <c r="CZ405" s="228"/>
      <c r="DA405" s="228"/>
      <c r="DB405" s="228"/>
      <c r="DC405" s="228"/>
      <c r="DD405" s="228"/>
      <c r="DE405" s="228"/>
      <c r="DF405" s="228"/>
      <c r="DG405" s="228"/>
      <c r="DH405" s="228"/>
      <c r="DI405" s="228"/>
      <c r="DJ405" s="228"/>
      <c r="DK405" s="228"/>
      <c r="DL405" s="228"/>
      <c r="DM405" s="228"/>
      <c r="DN405" s="228"/>
      <c r="DO405" s="228"/>
      <c r="DP405" s="228"/>
      <c r="DQ405" s="228"/>
      <c r="DR405" s="228"/>
      <c r="DS405" s="228"/>
      <c r="DT405" s="228"/>
      <c r="DU405" s="228"/>
      <c r="DV405" s="228"/>
      <c r="DW405" s="228"/>
      <c r="DX405" s="228"/>
      <c r="DY405" s="228"/>
      <c r="DZ405" s="228"/>
      <c r="EA405" s="228"/>
      <c r="EB405" s="228"/>
      <c r="EC405" s="228"/>
      <c r="ED405" s="228"/>
      <c r="EE405" s="228"/>
      <c r="EF405" s="228"/>
      <c r="EG405" s="228"/>
      <c r="EH405" s="228"/>
      <c r="EI405" s="228"/>
      <c r="EJ405" s="228"/>
      <c r="EK405" s="228"/>
      <c r="EL405" s="228"/>
      <c r="EM405" s="228"/>
      <c r="EN405" s="228"/>
      <c r="EO405" s="228"/>
      <c r="EP405" s="228"/>
      <c r="EQ405" s="228"/>
      <c r="ER405" s="228"/>
      <c r="ES405" s="228"/>
      <c r="ET405" s="228"/>
      <c r="EU405" s="228"/>
      <c r="EV405" s="228"/>
      <c r="EW405" s="228"/>
      <c r="EX405" s="228"/>
      <c r="EY405" s="228"/>
      <c r="EZ405" s="228"/>
      <c r="FA405" s="228"/>
      <c r="FB405" s="228"/>
      <c r="FC405" s="228"/>
      <c r="FD405" s="228"/>
      <c r="FE405" s="228"/>
      <c r="FF405" s="228"/>
      <c r="FG405" s="228"/>
      <c r="FH405" s="228"/>
      <c r="FI405" s="228"/>
      <c r="FJ405" s="228"/>
      <c r="FK405" s="228"/>
      <c r="FL405" s="228"/>
      <c r="FM405" s="228"/>
      <c r="FN405" s="228"/>
      <c r="FO405" s="228"/>
      <c r="FP405" s="228"/>
      <c r="FQ405" s="228"/>
      <c r="FR405" s="228"/>
      <c r="FS405" s="228"/>
      <c r="FT405" s="228"/>
      <c r="FU405" s="228"/>
      <c r="FV405" s="228"/>
      <c r="FW405" s="228"/>
      <c r="FX405" s="228"/>
      <c r="FY405" s="228"/>
      <c r="FZ405" s="228"/>
      <c r="GA405" s="228"/>
      <c r="GB405" s="228"/>
      <c r="GC405" s="228"/>
      <c r="GD405" s="228"/>
      <c r="GE405" s="228"/>
      <c r="GF405" s="228"/>
      <c r="GG405" s="228"/>
      <c r="GH405" s="228"/>
      <c r="GI405" s="228"/>
      <c r="GJ405" s="228"/>
      <c r="GK405" s="228"/>
      <c r="GL405" s="228"/>
      <c r="GM405" s="228"/>
      <c r="GN405" s="228"/>
      <c r="GO405" s="228"/>
      <c r="GP405" s="228"/>
      <c r="GQ405" s="229" cm="1">
        <f t="array" ref="GQ405">IF(OR(N405:ER405='Annex.1　DeclarationDesired'!$F$30),ROW(),"")</f>
        <v>405</v>
      </c>
      <c r="GR405" s="229"/>
    </row>
    <row r="406" spans="1:200" s="230" customFormat="1" ht="20.65" customHeight="1">
      <c r="A406" s="242"/>
      <c r="B406" s="233"/>
      <c r="C406" s="235"/>
      <c r="D406" s="235"/>
      <c r="E406" s="235"/>
      <c r="F406" s="236"/>
      <c r="G406" s="235"/>
      <c r="H406" s="236"/>
      <c r="I406" s="237"/>
      <c r="J406" s="236"/>
      <c r="K406" s="235"/>
      <c r="L406" s="235"/>
      <c r="M406" s="231"/>
      <c r="N406" s="232"/>
      <c r="O406" s="232"/>
      <c r="P406" s="232"/>
      <c r="Q406" s="232"/>
      <c r="R406" s="232"/>
      <c r="S406" s="232"/>
      <c r="T406" s="232"/>
      <c r="U406" s="232"/>
      <c r="V406" s="232"/>
      <c r="W406" s="232"/>
      <c r="X406" s="232"/>
      <c r="Y406" s="232"/>
      <c r="Z406" s="232"/>
      <c r="AA406" s="232"/>
      <c r="AB406" s="232"/>
      <c r="AC406" s="232"/>
      <c r="AD406" s="232"/>
      <c r="AE406" s="232"/>
      <c r="AF406" s="232"/>
      <c r="AG406" s="232"/>
      <c r="AH406" s="232"/>
      <c r="AI406" s="232"/>
      <c r="AJ406" s="232"/>
      <c r="AK406" s="232"/>
      <c r="AL406" s="232"/>
      <c r="AM406" s="232"/>
      <c r="AN406" s="232"/>
      <c r="AO406" s="232"/>
      <c r="AP406" s="232"/>
      <c r="AQ406" s="232"/>
      <c r="AR406" s="232"/>
      <c r="AS406" s="232"/>
      <c r="AT406" s="232"/>
      <c r="AU406" s="232"/>
      <c r="AV406" s="232"/>
      <c r="AW406" s="232"/>
      <c r="AX406" s="232"/>
      <c r="AY406" s="232"/>
      <c r="AZ406" s="232"/>
      <c r="BA406" s="232"/>
      <c r="BB406" s="232"/>
      <c r="BC406" s="232"/>
      <c r="BD406" s="232"/>
      <c r="BE406" s="232"/>
      <c r="BF406" s="232"/>
      <c r="BG406" s="232"/>
      <c r="BH406" s="232"/>
      <c r="BI406" s="232"/>
      <c r="BJ406" s="232"/>
      <c r="BK406" s="232"/>
      <c r="BL406" s="232"/>
      <c r="BM406" s="232"/>
      <c r="BN406" s="232"/>
      <c r="BO406" s="232"/>
      <c r="BP406" s="232"/>
      <c r="BQ406" s="232"/>
      <c r="BR406" s="232"/>
      <c r="BS406" s="232"/>
      <c r="BT406" s="232"/>
      <c r="BU406" s="232"/>
      <c r="BV406" s="232"/>
      <c r="BW406" s="232"/>
      <c r="BX406" s="232"/>
      <c r="BY406" s="228"/>
      <c r="BZ406" s="228"/>
      <c r="CA406" s="228"/>
      <c r="CB406" s="228"/>
      <c r="CC406" s="228"/>
      <c r="CD406" s="228"/>
      <c r="CE406" s="228"/>
      <c r="CF406" s="228"/>
      <c r="CG406" s="228"/>
      <c r="CH406" s="228"/>
      <c r="CI406" s="228"/>
      <c r="CJ406" s="228"/>
      <c r="CK406" s="228"/>
      <c r="CL406" s="228"/>
      <c r="CM406" s="228"/>
      <c r="CN406" s="228"/>
      <c r="CO406" s="228"/>
      <c r="CP406" s="228"/>
      <c r="CQ406" s="228"/>
      <c r="CR406" s="228"/>
      <c r="CS406" s="228"/>
      <c r="CT406" s="228"/>
      <c r="CU406" s="228"/>
      <c r="CV406" s="228"/>
      <c r="CW406" s="228"/>
      <c r="CX406" s="228"/>
      <c r="CY406" s="228"/>
      <c r="CZ406" s="228"/>
      <c r="DA406" s="228"/>
      <c r="DB406" s="228"/>
      <c r="DC406" s="228"/>
      <c r="DD406" s="228"/>
      <c r="DE406" s="228"/>
      <c r="DF406" s="228"/>
      <c r="DG406" s="228"/>
      <c r="DH406" s="228"/>
      <c r="DI406" s="228"/>
      <c r="DJ406" s="228"/>
      <c r="DK406" s="228"/>
      <c r="DL406" s="228"/>
      <c r="DM406" s="228"/>
      <c r="DN406" s="228"/>
      <c r="DO406" s="228"/>
      <c r="DP406" s="228"/>
      <c r="DQ406" s="228"/>
      <c r="DR406" s="228"/>
      <c r="DS406" s="228"/>
      <c r="DT406" s="228"/>
      <c r="DU406" s="228"/>
      <c r="DV406" s="228"/>
      <c r="DW406" s="228"/>
      <c r="DX406" s="228"/>
      <c r="DY406" s="228"/>
      <c r="DZ406" s="228"/>
      <c r="EA406" s="228"/>
      <c r="EB406" s="228"/>
      <c r="EC406" s="228"/>
      <c r="ED406" s="228"/>
      <c r="EE406" s="228"/>
      <c r="EF406" s="228"/>
      <c r="EG406" s="228"/>
      <c r="EH406" s="228"/>
      <c r="EI406" s="228"/>
      <c r="EJ406" s="228"/>
      <c r="EK406" s="228"/>
      <c r="EL406" s="228"/>
      <c r="EM406" s="228"/>
      <c r="EN406" s="228"/>
      <c r="EO406" s="228"/>
      <c r="EP406" s="228"/>
      <c r="EQ406" s="228"/>
      <c r="ER406" s="228"/>
      <c r="ES406" s="228"/>
      <c r="ET406" s="228"/>
      <c r="EU406" s="228"/>
      <c r="EV406" s="228"/>
      <c r="EW406" s="228"/>
      <c r="EX406" s="228"/>
      <c r="EY406" s="228"/>
      <c r="EZ406" s="228"/>
      <c r="FA406" s="228"/>
      <c r="FB406" s="228"/>
      <c r="FC406" s="228"/>
      <c r="FD406" s="228"/>
      <c r="FE406" s="228"/>
      <c r="FF406" s="228"/>
      <c r="FG406" s="228"/>
      <c r="FH406" s="228"/>
      <c r="FI406" s="228"/>
      <c r="FJ406" s="228"/>
      <c r="FK406" s="228"/>
      <c r="FL406" s="228"/>
      <c r="FM406" s="228"/>
      <c r="FN406" s="228"/>
      <c r="FO406" s="228"/>
      <c r="FP406" s="228"/>
      <c r="FQ406" s="228"/>
      <c r="FR406" s="228"/>
      <c r="FS406" s="228"/>
      <c r="FT406" s="228"/>
      <c r="FU406" s="228"/>
      <c r="FV406" s="228"/>
      <c r="FW406" s="228"/>
      <c r="FX406" s="228"/>
      <c r="FY406" s="228"/>
      <c r="FZ406" s="228"/>
      <c r="GA406" s="228"/>
      <c r="GB406" s="228"/>
      <c r="GC406" s="228"/>
      <c r="GD406" s="228"/>
      <c r="GE406" s="228"/>
      <c r="GF406" s="228"/>
      <c r="GG406" s="228"/>
      <c r="GH406" s="228"/>
      <c r="GI406" s="228"/>
      <c r="GJ406" s="228"/>
      <c r="GK406" s="228"/>
      <c r="GL406" s="228"/>
      <c r="GM406" s="228"/>
      <c r="GN406" s="228"/>
      <c r="GO406" s="228"/>
      <c r="GP406" s="228"/>
      <c r="GQ406" s="229" cm="1">
        <f t="array" ref="GQ406">IF(OR(N406:ER406='Annex.1　DeclarationDesired'!$F$30),ROW(),"")</f>
        <v>406</v>
      </c>
      <c r="GR406" s="229"/>
    </row>
    <row r="407" spans="1:200" s="230" customFormat="1" ht="20.65" customHeight="1">
      <c r="A407" s="242"/>
      <c r="B407" s="233"/>
      <c r="C407" s="235"/>
      <c r="D407" s="235"/>
      <c r="E407" s="235"/>
      <c r="F407" s="236"/>
      <c r="G407" s="235"/>
      <c r="H407" s="236"/>
      <c r="I407" s="237"/>
      <c r="J407" s="236"/>
      <c r="K407" s="235"/>
      <c r="L407" s="235"/>
      <c r="M407" s="231"/>
      <c r="N407" s="232"/>
      <c r="O407" s="232"/>
      <c r="P407" s="232"/>
      <c r="Q407" s="232"/>
      <c r="R407" s="232"/>
      <c r="S407" s="232"/>
      <c r="T407" s="232"/>
      <c r="U407" s="232"/>
      <c r="V407" s="232"/>
      <c r="W407" s="232"/>
      <c r="X407" s="232"/>
      <c r="Y407" s="232"/>
      <c r="Z407" s="232"/>
      <c r="AA407" s="232"/>
      <c r="AB407" s="232"/>
      <c r="AC407" s="232"/>
      <c r="AD407" s="232"/>
      <c r="AE407" s="232"/>
      <c r="AF407" s="232"/>
      <c r="AG407" s="232"/>
      <c r="AH407" s="232"/>
      <c r="AI407" s="232"/>
      <c r="AJ407" s="232"/>
      <c r="AK407" s="232"/>
      <c r="AL407" s="232"/>
      <c r="AM407" s="232"/>
      <c r="AN407" s="232"/>
      <c r="AO407" s="232"/>
      <c r="AP407" s="232"/>
      <c r="AQ407" s="232"/>
      <c r="AR407" s="232"/>
      <c r="AS407" s="232"/>
      <c r="AT407" s="232"/>
      <c r="AU407" s="232"/>
      <c r="AV407" s="232"/>
      <c r="AW407" s="232"/>
      <c r="AX407" s="232"/>
      <c r="AY407" s="232"/>
      <c r="AZ407" s="232"/>
      <c r="BA407" s="232"/>
      <c r="BB407" s="232"/>
      <c r="BC407" s="232"/>
      <c r="BD407" s="232"/>
      <c r="BE407" s="232"/>
      <c r="BF407" s="232"/>
      <c r="BG407" s="232"/>
      <c r="BH407" s="232"/>
      <c r="BI407" s="232"/>
      <c r="BJ407" s="232"/>
      <c r="BK407" s="232"/>
      <c r="BL407" s="232"/>
      <c r="BM407" s="232"/>
      <c r="BN407" s="232"/>
      <c r="BO407" s="232"/>
      <c r="BP407" s="232"/>
      <c r="BQ407" s="232"/>
      <c r="BR407" s="232"/>
      <c r="BS407" s="232"/>
      <c r="BT407" s="232"/>
      <c r="BU407" s="232"/>
      <c r="BV407" s="232"/>
      <c r="BW407" s="232"/>
      <c r="BX407" s="232"/>
      <c r="BY407" s="228"/>
      <c r="BZ407" s="228"/>
      <c r="CA407" s="228"/>
      <c r="CB407" s="228"/>
      <c r="CC407" s="228"/>
      <c r="CD407" s="228"/>
      <c r="CE407" s="228"/>
      <c r="CF407" s="228"/>
      <c r="CG407" s="228"/>
      <c r="CH407" s="228"/>
      <c r="CI407" s="228"/>
      <c r="CJ407" s="228"/>
      <c r="CK407" s="228"/>
      <c r="CL407" s="228"/>
      <c r="CM407" s="228"/>
      <c r="CN407" s="228"/>
      <c r="CO407" s="228"/>
      <c r="CP407" s="228"/>
      <c r="CQ407" s="228"/>
      <c r="CR407" s="228"/>
      <c r="CS407" s="228"/>
      <c r="CT407" s="228"/>
      <c r="CU407" s="228"/>
      <c r="CV407" s="228"/>
      <c r="CW407" s="228"/>
      <c r="CX407" s="228"/>
      <c r="CY407" s="228"/>
      <c r="CZ407" s="228"/>
      <c r="DA407" s="228"/>
      <c r="DB407" s="228"/>
      <c r="DC407" s="228"/>
      <c r="DD407" s="228"/>
      <c r="DE407" s="228"/>
      <c r="DF407" s="228"/>
      <c r="DG407" s="228"/>
      <c r="DH407" s="228"/>
      <c r="DI407" s="228"/>
      <c r="DJ407" s="228"/>
      <c r="DK407" s="228"/>
      <c r="DL407" s="228"/>
      <c r="DM407" s="228"/>
      <c r="DN407" s="228"/>
      <c r="DO407" s="228"/>
      <c r="DP407" s="228"/>
      <c r="DQ407" s="228"/>
      <c r="DR407" s="228"/>
      <c r="DS407" s="228"/>
      <c r="DT407" s="228"/>
      <c r="DU407" s="228"/>
      <c r="DV407" s="228"/>
      <c r="DW407" s="228"/>
      <c r="DX407" s="228"/>
      <c r="DY407" s="228"/>
      <c r="DZ407" s="228"/>
      <c r="EA407" s="228"/>
      <c r="EB407" s="228"/>
      <c r="EC407" s="228"/>
      <c r="ED407" s="228"/>
      <c r="EE407" s="228"/>
      <c r="EF407" s="228"/>
      <c r="EG407" s="228"/>
      <c r="EH407" s="228"/>
      <c r="EI407" s="228"/>
      <c r="EJ407" s="228"/>
      <c r="EK407" s="228"/>
      <c r="EL407" s="228"/>
      <c r="EM407" s="228"/>
      <c r="EN407" s="228"/>
      <c r="EO407" s="228"/>
      <c r="EP407" s="228"/>
      <c r="EQ407" s="228"/>
      <c r="ER407" s="228"/>
      <c r="ES407" s="228"/>
      <c r="ET407" s="228"/>
      <c r="EU407" s="228"/>
      <c r="EV407" s="228"/>
      <c r="EW407" s="228"/>
      <c r="EX407" s="228"/>
      <c r="EY407" s="228"/>
      <c r="EZ407" s="228"/>
      <c r="FA407" s="228"/>
      <c r="FB407" s="228"/>
      <c r="FC407" s="228"/>
      <c r="FD407" s="228"/>
      <c r="FE407" s="228"/>
      <c r="FF407" s="228"/>
      <c r="FG407" s="228"/>
      <c r="FH407" s="228"/>
      <c r="FI407" s="228"/>
      <c r="FJ407" s="228"/>
      <c r="FK407" s="228"/>
      <c r="FL407" s="228"/>
      <c r="FM407" s="228"/>
      <c r="FN407" s="228"/>
      <c r="FO407" s="228"/>
      <c r="FP407" s="228"/>
      <c r="FQ407" s="228"/>
      <c r="FR407" s="228"/>
      <c r="FS407" s="228"/>
      <c r="FT407" s="228"/>
      <c r="FU407" s="228"/>
      <c r="FV407" s="228"/>
      <c r="FW407" s="228"/>
      <c r="FX407" s="228"/>
      <c r="FY407" s="228"/>
      <c r="FZ407" s="228"/>
      <c r="GA407" s="228"/>
      <c r="GB407" s="228"/>
      <c r="GC407" s="228"/>
      <c r="GD407" s="228"/>
      <c r="GE407" s="228"/>
      <c r="GF407" s="228"/>
      <c r="GG407" s="228"/>
      <c r="GH407" s="228"/>
      <c r="GI407" s="228"/>
      <c r="GJ407" s="228"/>
      <c r="GK407" s="228"/>
      <c r="GL407" s="228"/>
      <c r="GM407" s="228"/>
      <c r="GN407" s="228"/>
      <c r="GO407" s="228"/>
      <c r="GP407" s="228"/>
      <c r="GQ407" s="229" cm="1">
        <f t="array" ref="GQ407">IF(OR(N407:ER407='Annex.1　DeclarationDesired'!$F$30),ROW(),"")</f>
        <v>407</v>
      </c>
      <c r="GR407" s="229"/>
    </row>
    <row r="408" spans="1:200" s="230" customFormat="1" ht="20.65" customHeight="1">
      <c r="A408" s="242"/>
      <c r="B408" s="233"/>
      <c r="C408" s="235"/>
      <c r="D408" s="235"/>
      <c r="E408" s="235"/>
      <c r="F408" s="236"/>
      <c r="G408" s="235"/>
      <c r="H408" s="236"/>
      <c r="I408" s="237"/>
      <c r="J408" s="236"/>
      <c r="K408" s="235"/>
      <c r="L408" s="235"/>
      <c r="M408" s="231"/>
      <c r="N408" s="232"/>
      <c r="O408" s="232"/>
      <c r="P408" s="232"/>
      <c r="Q408" s="232"/>
      <c r="R408" s="232"/>
      <c r="S408" s="232"/>
      <c r="T408" s="232"/>
      <c r="U408" s="232"/>
      <c r="V408" s="232"/>
      <c r="W408" s="232"/>
      <c r="X408" s="232"/>
      <c r="Y408" s="232"/>
      <c r="Z408" s="232"/>
      <c r="AA408" s="232"/>
      <c r="AB408" s="232"/>
      <c r="AC408" s="232"/>
      <c r="AD408" s="232"/>
      <c r="AE408" s="232"/>
      <c r="AF408" s="232"/>
      <c r="AG408" s="232"/>
      <c r="AH408" s="232"/>
      <c r="AI408" s="232"/>
      <c r="AJ408" s="232"/>
      <c r="AK408" s="232"/>
      <c r="AL408" s="232"/>
      <c r="AM408" s="232"/>
      <c r="AN408" s="232"/>
      <c r="AO408" s="232"/>
      <c r="AP408" s="232"/>
      <c r="AQ408" s="232"/>
      <c r="AR408" s="232"/>
      <c r="AS408" s="232"/>
      <c r="AT408" s="232"/>
      <c r="AU408" s="232"/>
      <c r="AV408" s="232"/>
      <c r="AW408" s="232"/>
      <c r="AX408" s="232"/>
      <c r="AY408" s="232"/>
      <c r="AZ408" s="232"/>
      <c r="BA408" s="232"/>
      <c r="BB408" s="232"/>
      <c r="BC408" s="232"/>
      <c r="BD408" s="232"/>
      <c r="BE408" s="232"/>
      <c r="BF408" s="232"/>
      <c r="BG408" s="232"/>
      <c r="BH408" s="232"/>
      <c r="BI408" s="232"/>
      <c r="BJ408" s="232"/>
      <c r="BK408" s="232"/>
      <c r="BL408" s="232"/>
      <c r="BM408" s="232"/>
      <c r="BN408" s="232"/>
      <c r="BO408" s="232"/>
      <c r="BP408" s="232"/>
      <c r="BQ408" s="232"/>
      <c r="BR408" s="232"/>
      <c r="BS408" s="232"/>
      <c r="BT408" s="232"/>
      <c r="BU408" s="232"/>
      <c r="BV408" s="232"/>
      <c r="BW408" s="232"/>
      <c r="BX408" s="232"/>
      <c r="BY408" s="228"/>
      <c r="BZ408" s="228"/>
      <c r="CA408" s="228"/>
      <c r="CB408" s="228"/>
      <c r="CC408" s="228"/>
      <c r="CD408" s="228"/>
      <c r="CE408" s="228"/>
      <c r="CF408" s="228"/>
      <c r="CG408" s="228"/>
      <c r="CH408" s="228"/>
      <c r="CI408" s="228"/>
      <c r="CJ408" s="228"/>
      <c r="CK408" s="228"/>
      <c r="CL408" s="228"/>
      <c r="CM408" s="228"/>
      <c r="CN408" s="228"/>
      <c r="CO408" s="228"/>
      <c r="CP408" s="228"/>
      <c r="CQ408" s="228"/>
      <c r="CR408" s="228"/>
      <c r="CS408" s="228"/>
      <c r="CT408" s="228"/>
      <c r="CU408" s="228"/>
      <c r="CV408" s="228"/>
      <c r="CW408" s="228"/>
      <c r="CX408" s="228"/>
      <c r="CY408" s="228"/>
      <c r="CZ408" s="228"/>
      <c r="DA408" s="228"/>
      <c r="DB408" s="228"/>
      <c r="DC408" s="228"/>
      <c r="DD408" s="228"/>
      <c r="DE408" s="228"/>
      <c r="DF408" s="228"/>
      <c r="DG408" s="228"/>
      <c r="DH408" s="228"/>
      <c r="DI408" s="228"/>
      <c r="DJ408" s="228"/>
      <c r="DK408" s="228"/>
      <c r="DL408" s="228"/>
      <c r="DM408" s="228"/>
      <c r="DN408" s="228"/>
      <c r="DO408" s="228"/>
      <c r="DP408" s="228"/>
      <c r="DQ408" s="228"/>
      <c r="DR408" s="228"/>
      <c r="DS408" s="228"/>
      <c r="DT408" s="228"/>
      <c r="DU408" s="228"/>
      <c r="DV408" s="228"/>
      <c r="DW408" s="228"/>
      <c r="DX408" s="228"/>
      <c r="DY408" s="228"/>
      <c r="DZ408" s="228"/>
      <c r="EA408" s="228"/>
      <c r="EB408" s="228"/>
      <c r="EC408" s="228"/>
      <c r="ED408" s="228"/>
      <c r="EE408" s="228"/>
      <c r="EF408" s="228"/>
      <c r="EG408" s="228"/>
      <c r="EH408" s="228"/>
      <c r="EI408" s="228"/>
      <c r="EJ408" s="228"/>
      <c r="EK408" s="228"/>
      <c r="EL408" s="228"/>
      <c r="EM408" s="228"/>
      <c r="EN408" s="228"/>
      <c r="EO408" s="228"/>
      <c r="EP408" s="228"/>
      <c r="EQ408" s="228"/>
      <c r="ER408" s="228"/>
      <c r="ES408" s="228"/>
      <c r="ET408" s="228"/>
      <c r="EU408" s="228"/>
      <c r="EV408" s="228"/>
      <c r="EW408" s="228"/>
      <c r="EX408" s="228"/>
      <c r="EY408" s="228"/>
      <c r="EZ408" s="228"/>
      <c r="FA408" s="228"/>
      <c r="FB408" s="228"/>
      <c r="FC408" s="228"/>
      <c r="FD408" s="228"/>
      <c r="FE408" s="228"/>
      <c r="FF408" s="228"/>
      <c r="FG408" s="228"/>
      <c r="FH408" s="228"/>
      <c r="FI408" s="228"/>
      <c r="FJ408" s="228"/>
      <c r="FK408" s="228"/>
      <c r="FL408" s="228"/>
      <c r="FM408" s="228"/>
      <c r="FN408" s="228"/>
      <c r="FO408" s="228"/>
      <c r="FP408" s="228"/>
      <c r="FQ408" s="228"/>
      <c r="FR408" s="228"/>
      <c r="FS408" s="228"/>
      <c r="FT408" s="228"/>
      <c r="FU408" s="228"/>
      <c r="FV408" s="228"/>
      <c r="FW408" s="228"/>
      <c r="FX408" s="228"/>
      <c r="FY408" s="228"/>
      <c r="FZ408" s="228"/>
      <c r="GA408" s="228"/>
      <c r="GB408" s="228"/>
      <c r="GC408" s="228"/>
      <c r="GD408" s="228"/>
      <c r="GE408" s="228"/>
      <c r="GF408" s="228"/>
      <c r="GG408" s="228"/>
      <c r="GH408" s="228"/>
      <c r="GI408" s="228"/>
      <c r="GJ408" s="228"/>
      <c r="GK408" s="228"/>
      <c r="GL408" s="228"/>
      <c r="GM408" s="228"/>
      <c r="GN408" s="228"/>
      <c r="GO408" s="228"/>
      <c r="GP408" s="228"/>
      <c r="GQ408" s="229" cm="1">
        <f t="array" ref="GQ408">IF(OR(N408:ER408='Annex.1　DeclarationDesired'!$F$30),ROW(),"")</f>
        <v>408</v>
      </c>
      <c r="GR408" s="229"/>
    </row>
    <row r="409" spans="1:200" s="230" customFormat="1" ht="20.65" customHeight="1">
      <c r="A409" s="242"/>
      <c r="B409" s="233"/>
      <c r="C409" s="235"/>
      <c r="D409" s="235"/>
      <c r="E409" s="235"/>
      <c r="F409" s="236"/>
      <c r="G409" s="235"/>
      <c r="H409" s="236"/>
      <c r="I409" s="237"/>
      <c r="J409" s="236"/>
      <c r="K409" s="235"/>
      <c r="L409" s="235"/>
      <c r="M409" s="231"/>
      <c r="N409" s="232"/>
      <c r="O409" s="232"/>
      <c r="P409" s="232"/>
      <c r="Q409" s="232"/>
      <c r="R409" s="232"/>
      <c r="S409" s="232"/>
      <c r="T409" s="232"/>
      <c r="U409" s="232"/>
      <c r="V409" s="232"/>
      <c r="W409" s="232"/>
      <c r="X409" s="232"/>
      <c r="Y409" s="232"/>
      <c r="Z409" s="232"/>
      <c r="AA409" s="232"/>
      <c r="AB409" s="232"/>
      <c r="AC409" s="232"/>
      <c r="AD409" s="232"/>
      <c r="AE409" s="232"/>
      <c r="AF409" s="232"/>
      <c r="AG409" s="232"/>
      <c r="AH409" s="232"/>
      <c r="AI409" s="232"/>
      <c r="AJ409" s="232"/>
      <c r="AK409" s="232"/>
      <c r="AL409" s="232"/>
      <c r="AM409" s="232"/>
      <c r="AN409" s="232"/>
      <c r="AO409" s="232"/>
      <c r="AP409" s="232"/>
      <c r="AQ409" s="232"/>
      <c r="AR409" s="232"/>
      <c r="AS409" s="232"/>
      <c r="AT409" s="232"/>
      <c r="AU409" s="232"/>
      <c r="AV409" s="232"/>
      <c r="AW409" s="232"/>
      <c r="AX409" s="232"/>
      <c r="AY409" s="232"/>
      <c r="AZ409" s="232"/>
      <c r="BA409" s="232"/>
      <c r="BB409" s="232"/>
      <c r="BC409" s="232"/>
      <c r="BD409" s="232"/>
      <c r="BE409" s="232"/>
      <c r="BF409" s="232"/>
      <c r="BG409" s="232"/>
      <c r="BH409" s="232"/>
      <c r="BI409" s="232"/>
      <c r="BJ409" s="232"/>
      <c r="BK409" s="232"/>
      <c r="BL409" s="232"/>
      <c r="BM409" s="232"/>
      <c r="BN409" s="232"/>
      <c r="BO409" s="232"/>
      <c r="BP409" s="232"/>
      <c r="BQ409" s="232"/>
      <c r="BR409" s="232"/>
      <c r="BS409" s="232"/>
      <c r="BT409" s="232"/>
      <c r="BU409" s="232"/>
      <c r="BV409" s="232"/>
      <c r="BW409" s="232"/>
      <c r="BX409" s="232"/>
      <c r="BY409" s="228"/>
      <c r="BZ409" s="228"/>
      <c r="CA409" s="228"/>
      <c r="CB409" s="228"/>
      <c r="CC409" s="228"/>
      <c r="CD409" s="228"/>
      <c r="CE409" s="228"/>
      <c r="CF409" s="228"/>
      <c r="CG409" s="228"/>
      <c r="CH409" s="228"/>
      <c r="CI409" s="228"/>
      <c r="CJ409" s="228"/>
      <c r="CK409" s="228"/>
      <c r="CL409" s="228"/>
      <c r="CM409" s="228"/>
      <c r="CN409" s="228"/>
      <c r="CO409" s="228"/>
      <c r="CP409" s="228"/>
      <c r="CQ409" s="228"/>
      <c r="CR409" s="228"/>
      <c r="CS409" s="228"/>
      <c r="CT409" s="228"/>
      <c r="CU409" s="228"/>
      <c r="CV409" s="228"/>
      <c r="CW409" s="228"/>
      <c r="CX409" s="228"/>
      <c r="CY409" s="228"/>
      <c r="CZ409" s="228"/>
      <c r="DA409" s="228"/>
      <c r="DB409" s="228"/>
      <c r="DC409" s="228"/>
      <c r="DD409" s="228"/>
      <c r="DE409" s="228"/>
      <c r="DF409" s="228"/>
      <c r="DG409" s="228"/>
      <c r="DH409" s="228"/>
      <c r="DI409" s="228"/>
      <c r="DJ409" s="228"/>
      <c r="DK409" s="228"/>
      <c r="DL409" s="228"/>
      <c r="DM409" s="228"/>
      <c r="DN409" s="228"/>
      <c r="DO409" s="228"/>
      <c r="DP409" s="228"/>
      <c r="DQ409" s="228"/>
      <c r="DR409" s="228"/>
      <c r="DS409" s="228"/>
      <c r="DT409" s="228"/>
      <c r="DU409" s="228"/>
      <c r="DV409" s="228"/>
      <c r="DW409" s="228"/>
      <c r="DX409" s="228"/>
      <c r="DY409" s="228"/>
      <c r="DZ409" s="228"/>
      <c r="EA409" s="228"/>
      <c r="EB409" s="228"/>
      <c r="EC409" s="228"/>
      <c r="ED409" s="228"/>
      <c r="EE409" s="228"/>
      <c r="EF409" s="228"/>
      <c r="EG409" s="228"/>
      <c r="EH409" s="228"/>
      <c r="EI409" s="228"/>
      <c r="EJ409" s="228"/>
      <c r="EK409" s="228"/>
      <c r="EL409" s="228"/>
      <c r="EM409" s="228"/>
      <c r="EN409" s="228"/>
      <c r="EO409" s="228"/>
      <c r="EP409" s="228"/>
      <c r="EQ409" s="228"/>
      <c r="ER409" s="228"/>
      <c r="ES409" s="228"/>
      <c r="ET409" s="228"/>
      <c r="EU409" s="228"/>
      <c r="EV409" s="228"/>
      <c r="EW409" s="228"/>
      <c r="EX409" s="228"/>
      <c r="EY409" s="228"/>
      <c r="EZ409" s="228"/>
      <c r="FA409" s="228"/>
      <c r="FB409" s="228"/>
      <c r="FC409" s="228"/>
      <c r="FD409" s="228"/>
      <c r="FE409" s="228"/>
      <c r="FF409" s="228"/>
      <c r="FG409" s="228"/>
      <c r="FH409" s="228"/>
      <c r="FI409" s="228"/>
      <c r="FJ409" s="228"/>
      <c r="FK409" s="228"/>
      <c r="FL409" s="228"/>
      <c r="FM409" s="228"/>
      <c r="FN409" s="228"/>
      <c r="FO409" s="228"/>
      <c r="FP409" s="228"/>
      <c r="FQ409" s="228"/>
      <c r="FR409" s="228"/>
      <c r="FS409" s="228"/>
      <c r="FT409" s="228"/>
      <c r="FU409" s="228"/>
      <c r="FV409" s="228"/>
      <c r="FW409" s="228"/>
      <c r="FX409" s="228"/>
      <c r="FY409" s="228"/>
      <c r="FZ409" s="228"/>
      <c r="GA409" s="228"/>
      <c r="GB409" s="228"/>
      <c r="GC409" s="228"/>
      <c r="GD409" s="228"/>
      <c r="GE409" s="228"/>
      <c r="GF409" s="228"/>
      <c r="GG409" s="228"/>
      <c r="GH409" s="228"/>
      <c r="GI409" s="228"/>
      <c r="GJ409" s="228"/>
      <c r="GK409" s="228"/>
      <c r="GL409" s="228"/>
      <c r="GM409" s="228"/>
      <c r="GN409" s="228"/>
      <c r="GO409" s="228"/>
      <c r="GP409" s="228"/>
      <c r="GQ409" s="229" cm="1">
        <f t="array" ref="GQ409">IF(OR(N409:ER409='Annex.1　DeclarationDesired'!$F$30),ROW(),"")</f>
        <v>409</v>
      </c>
      <c r="GR409" s="229"/>
    </row>
    <row r="410" spans="1:200" s="230" customFormat="1" ht="20.65" customHeight="1">
      <c r="A410" s="242"/>
      <c r="B410" s="233"/>
      <c r="C410" s="235"/>
      <c r="D410" s="235"/>
      <c r="E410" s="235"/>
      <c r="F410" s="236"/>
      <c r="G410" s="235"/>
      <c r="H410" s="236"/>
      <c r="I410" s="237"/>
      <c r="J410" s="236"/>
      <c r="K410" s="235"/>
      <c r="L410" s="235"/>
      <c r="M410" s="231"/>
      <c r="N410" s="232"/>
      <c r="O410" s="232"/>
      <c r="P410" s="232"/>
      <c r="Q410" s="232"/>
      <c r="R410" s="232"/>
      <c r="S410" s="232"/>
      <c r="T410" s="232"/>
      <c r="U410" s="232"/>
      <c r="V410" s="232"/>
      <c r="W410" s="232"/>
      <c r="X410" s="232"/>
      <c r="Y410" s="232"/>
      <c r="Z410" s="232"/>
      <c r="AA410" s="232"/>
      <c r="AB410" s="232"/>
      <c r="AC410" s="232"/>
      <c r="AD410" s="232"/>
      <c r="AE410" s="232"/>
      <c r="AF410" s="232"/>
      <c r="AG410" s="232"/>
      <c r="AH410" s="232"/>
      <c r="AI410" s="232"/>
      <c r="AJ410" s="232"/>
      <c r="AK410" s="232"/>
      <c r="AL410" s="232"/>
      <c r="AM410" s="232"/>
      <c r="AN410" s="232"/>
      <c r="AO410" s="232"/>
      <c r="AP410" s="232"/>
      <c r="AQ410" s="232"/>
      <c r="AR410" s="232"/>
      <c r="AS410" s="232"/>
      <c r="AT410" s="232"/>
      <c r="AU410" s="232"/>
      <c r="AV410" s="232"/>
      <c r="AW410" s="232"/>
      <c r="AX410" s="232"/>
      <c r="AY410" s="232"/>
      <c r="AZ410" s="232"/>
      <c r="BA410" s="232"/>
      <c r="BB410" s="232"/>
      <c r="BC410" s="232"/>
      <c r="BD410" s="232"/>
      <c r="BE410" s="232"/>
      <c r="BF410" s="232"/>
      <c r="BG410" s="232"/>
      <c r="BH410" s="232"/>
      <c r="BI410" s="232"/>
      <c r="BJ410" s="232"/>
      <c r="BK410" s="232"/>
      <c r="BL410" s="232"/>
      <c r="BM410" s="232"/>
      <c r="BN410" s="232"/>
      <c r="BO410" s="232"/>
      <c r="BP410" s="232"/>
      <c r="BQ410" s="232"/>
      <c r="BR410" s="232"/>
      <c r="BS410" s="232"/>
      <c r="BT410" s="232"/>
      <c r="BU410" s="232"/>
      <c r="BV410" s="232"/>
      <c r="BW410" s="232"/>
      <c r="BX410" s="232"/>
      <c r="BY410" s="228"/>
      <c r="BZ410" s="228"/>
      <c r="CA410" s="228"/>
      <c r="CB410" s="228"/>
      <c r="CC410" s="228"/>
      <c r="CD410" s="228"/>
      <c r="CE410" s="228"/>
      <c r="CF410" s="228"/>
      <c r="CG410" s="228"/>
      <c r="CH410" s="228"/>
      <c r="CI410" s="228"/>
      <c r="CJ410" s="228"/>
      <c r="CK410" s="228"/>
      <c r="CL410" s="228"/>
      <c r="CM410" s="228"/>
      <c r="CN410" s="228"/>
      <c r="CO410" s="228"/>
      <c r="CP410" s="228"/>
      <c r="CQ410" s="228"/>
      <c r="CR410" s="228"/>
      <c r="CS410" s="228"/>
      <c r="CT410" s="228"/>
      <c r="CU410" s="228"/>
      <c r="CV410" s="228"/>
      <c r="CW410" s="228"/>
      <c r="CX410" s="228"/>
      <c r="CY410" s="228"/>
      <c r="CZ410" s="228"/>
      <c r="DA410" s="228"/>
      <c r="DB410" s="228"/>
      <c r="DC410" s="228"/>
      <c r="DD410" s="228"/>
      <c r="DE410" s="228"/>
      <c r="DF410" s="228"/>
      <c r="DG410" s="228"/>
      <c r="DH410" s="228"/>
      <c r="DI410" s="228"/>
      <c r="DJ410" s="228"/>
      <c r="DK410" s="228"/>
      <c r="DL410" s="228"/>
      <c r="DM410" s="228"/>
      <c r="DN410" s="228"/>
      <c r="DO410" s="228"/>
      <c r="DP410" s="228"/>
      <c r="DQ410" s="228"/>
      <c r="DR410" s="228"/>
      <c r="DS410" s="228"/>
      <c r="DT410" s="228"/>
      <c r="DU410" s="228"/>
      <c r="DV410" s="228"/>
      <c r="DW410" s="228"/>
      <c r="DX410" s="228"/>
      <c r="DY410" s="228"/>
      <c r="DZ410" s="228"/>
      <c r="EA410" s="228"/>
      <c r="EB410" s="228"/>
      <c r="EC410" s="228"/>
      <c r="ED410" s="228"/>
      <c r="EE410" s="228"/>
      <c r="EF410" s="228"/>
      <c r="EG410" s="228"/>
      <c r="EH410" s="228"/>
      <c r="EI410" s="228"/>
      <c r="EJ410" s="228"/>
      <c r="EK410" s="228"/>
      <c r="EL410" s="228"/>
      <c r="EM410" s="228"/>
      <c r="EN410" s="228"/>
      <c r="EO410" s="228"/>
      <c r="EP410" s="228"/>
      <c r="EQ410" s="228"/>
      <c r="ER410" s="228"/>
      <c r="ES410" s="228"/>
      <c r="ET410" s="228"/>
      <c r="EU410" s="228"/>
      <c r="EV410" s="228"/>
      <c r="EW410" s="228"/>
      <c r="EX410" s="228"/>
      <c r="EY410" s="228"/>
      <c r="EZ410" s="228"/>
      <c r="FA410" s="228"/>
      <c r="FB410" s="228"/>
      <c r="FC410" s="228"/>
      <c r="FD410" s="228"/>
      <c r="FE410" s="228"/>
      <c r="FF410" s="228"/>
      <c r="FG410" s="228"/>
      <c r="FH410" s="228"/>
      <c r="FI410" s="228"/>
      <c r="FJ410" s="228"/>
      <c r="FK410" s="228"/>
      <c r="FL410" s="228"/>
      <c r="FM410" s="228"/>
      <c r="FN410" s="228"/>
      <c r="FO410" s="228"/>
      <c r="FP410" s="228"/>
      <c r="FQ410" s="228"/>
      <c r="FR410" s="228"/>
      <c r="FS410" s="228"/>
      <c r="FT410" s="228"/>
      <c r="FU410" s="228"/>
      <c r="FV410" s="228"/>
      <c r="FW410" s="228"/>
      <c r="FX410" s="228"/>
      <c r="FY410" s="228"/>
      <c r="FZ410" s="228"/>
      <c r="GA410" s="228"/>
      <c r="GB410" s="228"/>
      <c r="GC410" s="228"/>
      <c r="GD410" s="228"/>
      <c r="GE410" s="228"/>
      <c r="GF410" s="228"/>
      <c r="GG410" s="228"/>
      <c r="GH410" s="228"/>
      <c r="GI410" s="228"/>
      <c r="GJ410" s="228"/>
      <c r="GK410" s="228"/>
      <c r="GL410" s="228"/>
      <c r="GM410" s="228"/>
      <c r="GN410" s="228"/>
      <c r="GO410" s="228"/>
      <c r="GP410" s="228"/>
      <c r="GQ410" s="229" cm="1">
        <f t="array" ref="GQ410">IF(OR(N410:ER410='Annex.1　DeclarationDesired'!$F$30),ROW(),"")</f>
        <v>410</v>
      </c>
      <c r="GR410" s="229"/>
    </row>
    <row r="411" spans="1:200" s="230" customFormat="1" ht="20.65" customHeight="1">
      <c r="A411" s="242"/>
      <c r="B411" s="233"/>
      <c r="C411" s="235"/>
      <c r="D411" s="235"/>
      <c r="E411" s="235"/>
      <c r="F411" s="236"/>
      <c r="G411" s="235"/>
      <c r="H411" s="236"/>
      <c r="I411" s="237"/>
      <c r="J411" s="236"/>
      <c r="K411" s="235"/>
      <c r="L411" s="235"/>
      <c r="M411" s="231"/>
      <c r="N411" s="232"/>
      <c r="O411" s="232"/>
      <c r="P411" s="232"/>
      <c r="Q411" s="232"/>
      <c r="R411" s="232"/>
      <c r="S411" s="232"/>
      <c r="T411" s="232"/>
      <c r="U411" s="232"/>
      <c r="V411" s="232"/>
      <c r="W411" s="232"/>
      <c r="X411" s="232"/>
      <c r="Y411" s="232"/>
      <c r="Z411" s="232"/>
      <c r="AA411" s="232"/>
      <c r="AB411" s="232"/>
      <c r="AC411" s="232"/>
      <c r="AD411" s="232"/>
      <c r="AE411" s="232"/>
      <c r="AF411" s="232"/>
      <c r="AG411" s="232"/>
      <c r="AH411" s="232"/>
      <c r="AI411" s="232"/>
      <c r="AJ411" s="232"/>
      <c r="AK411" s="232"/>
      <c r="AL411" s="232"/>
      <c r="AM411" s="232"/>
      <c r="AN411" s="232"/>
      <c r="AO411" s="232"/>
      <c r="AP411" s="232"/>
      <c r="AQ411" s="232"/>
      <c r="AR411" s="232"/>
      <c r="AS411" s="232"/>
      <c r="AT411" s="232"/>
      <c r="AU411" s="232"/>
      <c r="AV411" s="232"/>
      <c r="AW411" s="232"/>
      <c r="AX411" s="232"/>
      <c r="AY411" s="232"/>
      <c r="AZ411" s="232"/>
      <c r="BA411" s="232"/>
      <c r="BB411" s="232"/>
      <c r="BC411" s="232"/>
      <c r="BD411" s="232"/>
      <c r="BE411" s="232"/>
      <c r="BF411" s="232"/>
      <c r="BG411" s="232"/>
      <c r="BH411" s="232"/>
      <c r="BI411" s="232"/>
      <c r="BJ411" s="232"/>
      <c r="BK411" s="232"/>
      <c r="BL411" s="232"/>
      <c r="BM411" s="232"/>
      <c r="BN411" s="232"/>
      <c r="BO411" s="232"/>
      <c r="BP411" s="232"/>
      <c r="BQ411" s="232"/>
      <c r="BR411" s="232"/>
      <c r="BS411" s="232"/>
      <c r="BT411" s="232"/>
      <c r="BU411" s="232"/>
      <c r="BV411" s="232"/>
      <c r="BW411" s="232"/>
      <c r="BX411" s="232"/>
      <c r="BY411" s="228"/>
      <c r="BZ411" s="228"/>
      <c r="CA411" s="228"/>
      <c r="CB411" s="228"/>
      <c r="CC411" s="228"/>
      <c r="CD411" s="228"/>
      <c r="CE411" s="228"/>
      <c r="CF411" s="228"/>
      <c r="CG411" s="228"/>
      <c r="CH411" s="228"/>
      <c r="CI411" s="228"/>
      <c r="CJ411" s="228"/>
      <c r="CK411" s="228"/>
      <c r="CL411" s="228"/>
      <c r="CM411" s="228"/>
      <c r="CN411" s="228"/>
      <c r="CO411" s="228"/>
      <c r="CP411" s="228"/>
      <c r="CQ411" s="228"/>
      <c r="CR411" s="228"/>
      <c r="CS411" s="228"/>
      <c r="CT411" s="228"/>
      <c r="CU411" s="228"/>
      <c r="CV411" s="228"/>
      <c r="CW411" s="228"/>
      <c r="CX411" s="228"/>
      <c r="CY411" s="228"/>
      <c r="CZ411" s="228"/>
      <c r="DA411" s="228"/>
      <c r="DB411" s="228"/>
      <c r="DC411" s="228"/>
      <c r="DD411" s="228"/>
      <c r="DE411" s="228"/>
      <c r="DF411" s="228"/>
      <c r="DG411" s="228"/>
      <c r="DH411" s="228"/>
      <c r="DI411" s="228"/>
      <c r="DJ411" s="228"/>
      <c r="DK411" s="228"/>
      <c r="DL411" s="228"/>
      <c r="DM411" s="228"/>
      <c r="DN411" s="228"/>
      <c r="DO411" s="228"/>
      <c r="DP411" s="228"/>
      <c r="DQ411" s="228"/>
      <c r="DR411" s="228"/>
      <c r="DS411" s="228"/>
      <c r="DT411" s="228"/>
      <c r="DU411" s="228"/>
      <c r="DV411" s="228"/>
      <c r="DW411" s="228"/>
      <c r="DX411" s="228"/>
      <c r="DY411" s="228"/>
      <c r="DZ411" s="228"/>
      <c r="EA411" s="228"/>
      <c r="EB411" s="228"/>
      <c r="EC411" s="228"/>
      <c r="ED411" s="228"/>
      <c r="EE411" s="228"/>
      <c r="EF411" s="228"/>
      <c r="EG411" s="228"/>
      <c r="EH411" s="228"/>
      <c r="EI411" s="228"/>
      <c r="EJ411" s="228"/>
      <c r="EK411" s="228"/>
      <c r="EL411" s="228"/>
      <c r="EM411" s="228"/>
      <c r="EN411" s="228"/>
      <c r="EO411" s="228"/>
      <c r="EP411" s="228"/>
      <c r="EQ411" s="228"/>
      <c r="ER411" s="228"/>
      <c r="ES411" s="228"/>
      <c r="ET411" s="228"/>
      <c r="EU411" s="228"/>
      <c r="EV411" s="228"/>
      <c r="EW411" s="228"/>
      <c r="EX411" s="228"/>
      <c r="EY411" s="228"/>
      <c r="EZ411" s="228"/>
      <c r="FA411" s="228"/>
      <c r="FB411" s="228"/>
      <c r="FC411" s="228"/>
      <c r="FD411" s="228"/>
      <c r="FE411" s="228"/>
      <c r="FF411" s="228"/>
      <c r="FG411" s="228"/>
      <c r="FH411" s="228"/>
      <c r="FI411" s="228"/>
      <c r="FJ411" s="228"/>
      <c r="FK411" s="228"/>
      <c r="FL411" s="228"/>
      <c r="FM411" s="228"/>
      <c r="FN411" s="228"/>
      <c r="FO411" s="228"/>
      <c r="FP411" s="228"/>
      <c r="FQ411" s="228"/>
      <c r="FR411" s="228"/>
      <c r="FS411" s="228"/>
      <c r="FT411" s="228"/>
      <c r="FU411" s="228"/>
      <c r="FV411" s="228"/>
      <c r="FW411" s="228"/>
      <c r="FX411" s="228"/>
      <c r="FY411" s="228"/>
      <c r="FZ411" s="228"/>
      <c r="GA411" s="228"/>
      <c r="GB411" s="228"/>
      <c r="GC411" s="228"/>
      <c r="GD411" s="228"/>
      <c r="GE411" s="228"/>
      <c r="GF411" s="228"/>
      <c r="GG411" s="228"/>
      <c r="GH411" s="228"/>
      <c r="GI411" s="228"/>
      <c r="GJ411" s="228"/>
      <c r="GK411" s="228"/>
      <c r="GL411" s="228"/>
      <c r="GM411" s="228"/>
      <c r="GN411" s="228"/>
      <c r="GO411" s="228"/>
      <c r="GP411" s="228"/>
      <c r="GQ411" s="229" cm="1">
        <f t="array" ref="GQ411">IF(OR(N411:ER411='Annex.1　DeclarationDesired'!$F$30),ROW(),"")</f>
        <v>411</v>
      </c>
      <c r="GR411" s="229"/>
    </row>
    <row r="412" spans="1:200" s="230" customFormat="1" ht="20.65" customHeight="1">
      <c r="A412" s="242"/>
      <c r="B412" s="233"/>
      <c r="C412" s="235"/>
      <c r="D412" s="235"/>
      <c r="E412" s="235"/>
      <c r="F412" s="236"/>
      <c r="G412" s="235"/>
      <c r="H412" s="236"/>
      <c r="I412" s="237"/>
      <c r="J412" s="236"/>
      <c r="K412" s="235"/>
      <c r="L412" s="235"/>
      <c r="M412" s="231"/>
      <c r="N412" s="232"/>
      <c r="O412" s="232"/>
      <c r="P412" s="232"/>
      <c r="Q412" s="232"/>
      <c r="R412" s="232"/>
      <c r="S412" s="232"/>
      <c r="T412" s="232"/>
      <c r="U412" s="232"/>
      <c r="V412" s="232"/>
      <c r="W412" s="232"/>
      <c r="X412" s="232"/>
      <c r="Y412" s="232"/>
      <c r="Z412" s="232"/>
      <c r="AA412" s="232"/>
      <c r="AB412" s="232"/>
      <c r="AC412" s="232"/>
      <c r="AD412" s="232"/>
      <c r="AE412" s="232"/>
      <c r="AF412" s="232"/>
      <c r="AG412" s="232"/>
      <c r="AH412" s="232"/>
      <c r="AI412" s="232"/>
      <c r="AJ412" s="232"/>
      <c r="AK412" s="232"/>
      <c r="AL412" s="232"/>
      <c r="AM412" s="232"/>
      <c r="AN412" s="232"/>
      <c r="AO412" s="232"/>
      <c r="AP412" s="232"/>
      <c r="AQ412" s="232"/>
      <c r="AR412" s="232"/>
      <c r="AS412" s="232"/>
      <c r="AT412" s="232"/>
      <c r="AU412" s="232"/>
      <c r="AV412" s="232"/>
      <c r="AW412" s="232"/>
      <c r="AX412" s="232"/>
      <c r="AY412" s="232"/>
      <c r="AZ412" s="232"/>
      <c r="BA412" s="232"/>
      <c r="BB412" s="232"/>
      <c r="BC412" s="232"/>
      <c r="BD412" s="232"/>
      <c r="BE412" s="232"/>
      <c r="BF412" s="232"/>
      <c r="BG412" s="232"/>
      <c r="BH412" s="232"/>
      <c r="BI412" s="232"/>
      <c r="BJ412" s="232"/>
      <c r="BK412" s="232"/>
      <c r="BL412" s="232"/>
      <c r="BM412" s="232"/>
      <c r="BN412" s="232"/>
      <c r="BO412" s="232"/>
      <c r="BP412" s="232"/>
      <c r="BQ412" s="232"/>
      <c r="BR412" s="232"/>
      <c r="BS412" s="232"/>
      <c r="BT412" s="232"/>
      <c r="BU412" s="232"/>
      <c r="BV412" s="232"/>
      <c r="BW412" s="232"/>
      <c r="BX412" s="232"/>
      <c r="BY412" s="228"/>
      <c r="BZ412" s="228"/>
      <c r="CA412" s="228"/>
      <c r="CB412" s="228"/>
      <c r="CC412" s="228"/>
      <c r="CD412" s="228"/>
      <c r="CE412" s="228"/>
      <c r="CF412" s="228"/>
      <c r="CG412" s="228"/>
      <c r="CH412" s="228"/>
      <c r="CI412" s="228"/>
      <c r="CJ412" s="228"/>
      <c r="CK412" s="228"/>
      <c r="CL412" s="228"/>
      <c r="CM412" s="228"/>
      <c r="CN412" s="228"/>
      <c r="CO412" s="228"/>
      <c r="CP412" s="228"/>
      <c r="CQ412" s="228"/>
      <c r="CR412" s="228"/>
      <c r="CS412" s="228"/>
      <c r="CT412" s="228"/>
      <c r="CU412" s="228"/>
      <c r="CV412" s="228"/>
      <c r="CW412" s="228"/>
      <c r="CX412" s="228"/>
      <c r="CY412" s="228"/>
      <c r="CZ412" s="228"/>
      <c r="DA412" s="228"/>
      <c r="DB412" s="228"/>
      <c r="DC412" s="228"/>
      <c r="DD412" s="228"/>
      <c r="DE412" s="228"/>
      <c r="DF412" s="228"/>
      <c r="DG412" s="228"/>
      <c r="DH412" s="228"/>
      <c r="DI412" s="228"/>
      <c r="DJ412" s="228"/>
      <c r="DK412" s="228"/>
      <c r="DL412" s="228"/>
      <c r="DM412" s="228"/>
      <c r="DN412" s="228"/>
      <c r="DO412" s="228"/>
      <c r="DP412" s="228"/>
      <c r="DQ412" s="228"/>
      <c r="DR412" s="228"/>
      <c r="DS412" s="228"/>
      <c r="DT412" s="228"/>
      <c r="DU412" s="228"/>
      <c r="DV412" s="228"/>
      <c r="DW412" s="228"/>
      <c r="DX412" s="228"/>
      <c r="DY412" s="228"/>
      <c r="DZ412" s="228"/>
      <c r="EA412" s="228"/>
      <c r="EB412" s="228"/>
      <c r="EC412" s="228"/>
      <c r="ED412" s="228"/>
      <c r="EE412" s="228"/>
      <c r="EF412" s="228"/>
      <c r="EG412" s="228"/>
      <c r="EH412" s="228"/>
      <c r="EI412" s="228"/>
      <c r="EJ412" s="228"/>
      <c r="EK412" s="228"/>
      <c r="EL412" s="228"/>
      <c r="EM412" s="228"/>
      <c r="EN412" s="228"/>
      <c r="EO412" s="228"/>
      <c r="EP412" s="228"/>
      <c r="EQ412" s="228"/>
      <c r="ER412" s="228"/>
      <c r="ES412" s="228"/>
      <c r="ET412" s="228"/>
      <c r="EU412" s="228"/>
      <c r="EV412" s="228"/>
      <c r="EW412" s="228"/>
      <c r="EX412" s="228"/>
      <c r="EY412" s="228"/>
      <c r="EZ412" s="228"/>
      <c r="FA412" s="228"/>
      <c r="FB412" s="228"/>
      <c r="FC412" s="228"/>
      <c r="FD412" s="228"/>
      <c r="FE412" s="228"/>
      <c r="FF412" s="228"/>
      <c r="FG412" s="228"/>
      <c r="FH412" s="228"/>
      <c r="FI412" s="228"/>
      <c r="FJ412" s="228"/>
      <c r="FK412" s="228"/>
      <c r="FL412" s="228"/>
      <c r="FM412" s="228"/>
      <c r="FN412" s="228"/>
      <c r="FO412" s="228"/>
      <c r="FP412" s="228"/>
      <c r="FQ412" s="228"/>
      <c r="FR412" s="228"/>
      <c r="FS412" s="228"/>
      <c r="FT412" s="228"/>
      <c r="FU412" s="228"/>
      <c r="FV412" s="228"/>
      <c r="FW412" s="228"/>
      <c r="FX412" s="228"/>
      <c r="FY412" s="228"/>
      <c r="FZ412" s="228"/>
      <c r="GA412" s="228"/>
      <c r="GB412" s="228"/>
      <c r="GC412" s="228"/>
      <c r="GD412" s="228"/>
      <c r="GE412" s="228"/>
      <c r="GF412" s="228"/>
      <c r="GG412" s="228"/>
      <c r="GH412" s="228"/>
      <c r="GI412" s="228"/>
      <c r="GJ412" s="228"/>
      <c r="GK412" s="228"/>
      <c r="GL412" s="228"/>
      <c r="GM412" s="228"/>
      <c r="GN412" s="228"/>
      <c r="GO412" s="228"/>
      <c r="GP412" s="228"/>
      <c r="GQ412" s="229" cm="1">
        <f t="array" ref="GQ412">IF(OR(N412:ER412='Annex.1　DeclarationDesired'!$F$30),ROW(),"")</f>
        <v>412</v>
      </c>
      <c r="GR412" s="229"/>
    </row>
    <row r="413" spans="1:200" s="230" customFormat="1" ht="20.65" customHeight="1">
      <c r="A413" s="242"/>
      <c r="B413" s="233"/>
      <c r="C413" s="235"/>
      <c r="D413" s="235"/>
      <c r="E413" s="235"/>
      <c r="F413" s="236"/>
      <c r="G413" s="235"/>
      <c r="H413" s="236"/>
      <c r="I413" s="237"/>
      <c r="J413" s="236"/>
      <c r="K413" s="235"/>
      <c r="L413" s="235"/>
      <c r="M413" s="231"/>
      <c r="N413" s="232"/>
      <c r="O413" s="232"/>
      <c r="P413" s="232"/>
      <c r="Q413" s="232"/>
      <c r="R413" s="232"/>
      <c r="S413" s="232"/>
      <c r="T413" s="232"/>
      <c r="U413" s="232"/>
      <c r="V413" s="232"/>
      <c r="W413" s="232"/>
      <c r="X413" s="232"/>
      <c r="Y413" s="232"/>
      <c r="Z413" s="232"/>
      <c r="AA413" s="232"/>
      <c r="AB413" s="232"/>
      <c r="AC413" s="232"/>
      <c r="AD413" s="232"/>
      <c r="AE413" s="232"/>
      <c r="AF413" s="232"/>
      <c r="AG413" s="232"/>
      <c r="AH413" s="232"/>
      <c r="AI413" s="232"/>
      <c r="AJ413" s="232"/>
      <c r="AK413" s="232"/>
      <c r="AL413" s="232"/>
      <c r="AM413" s="232"/>
      <c r="AN413" s="232"/>
      <c r="AO413" s="232"/>
      <c r="AP413" s="232"/>
      <c r="AQ413" s="232"/>
      <c r="AR413" s="232"/>
      <c r="AS413" s="232"/>
      <c r="AT413" s="232"/>
      <c r="AU413" s="232"/>
      <c r="AV413" s="232"/>
      <c r="AW413" s="232"/>
      <c r="AX413" s="232"/>
      <c r="AY413" s="232"/>
      <c r="AZ413" s="232"/>
      <c r="BA413" s="232"/>
      <c r="BB413" s="232"/>
      <c r="BC413" s="232"/>
      <c r="BD413" s="232"/>
      <c r="BE413" s="232"/>
      <c r="BF413" s="232"/>
      <c r="BG413" s="232"/>
      <c r="BH413" s="232"/>
      <c r="BI413" s="232"/>
      <c r="BJ413" s="232"/>
      <c r="BK413" s="232"/>
      <c r="BL413" s="232"/>
      <c r="BM413" s="232"/>
      <c r="BN413" s="232"/>
      <c r="BO413" s="232"/>
      <c r="BP413" s="232"/>
      <c r="BQ413" s="232"/>
      <c r="BR413" s="232"/>
      <c r="BS413" s="232"/>
      <c r="BT413" s="232"/>
      <c r="BU413" s="232"/>
      <c r="BV413" s="232"/>
      <c r="BW413" s="232"/>
      <c r="BX413" s="232"/>
      <c r="BY413" s="228"/>
      <c r="BZ413" s="228"/>
      <c r="CA413" s="228"/>
      <c r="CB413" s="228"/>
      <c r="CC413" s="228"/>
      <c r="CD413" s="228"/>
      <c r="CE413" s="228"/>
      <c r="CF413" s="228"/>
      <c r="CG413" s="228"/>
      <c r="CH413" s="228"/>
      <c r="CI413" s="228"/>
      <c r="CJ413" s="228"/>
      <c r="CK413" s="228"/>
      <c r="CL413" s="228"/>
      <c r="CM413" s="228"/>
      <c r="CN413" s="228"/>
      <c r="CO413" s="228"/>
      <c r="CP413" s="228"/>
      <c r="CQ413" s="228"/>
      <c r="CR413" s="228"/>
      <c r="CS413" s="228"/>
      <c r="CT413" s="228"/>
      <c r="CU413" s="228"/>
      <c r="CV413" s="228"/>
      <c r="CW413" s="228"/>
      <c r="CX413" s="228"/>
      <c r="CY413" s="228"/>
      <c r="CZ413" s="228"/>
      <c r="DA413" s="228"/>
      <c r="DB413" s="228"/>
      <c r="DC413" s="228"/>
      <c r="DD413" s="228"/>
      <c r="DE413" s="228"/>
      <c r="DF413" s="228"/>
      <c r="DG413" s="228"/>
      <c r="DH413" s="228"/>
      <c r="DI413" s="228"/>
      <c r="DJ413" s="228"/>
      <c r="DK413" s="228"/>
      <c r="DL413" s="228"/>
      <c r="DM413" s="228"/>
      <c r="DN413" s="228"/>
      <c r="DO413" s="228"/>
      <c r="DP413" s="228"/>
      <c r="DQ413" s="228"/>
      <c r="DR413" s="228"/>
      <c r="DS413" s="228"/>
      <c r="DT413" s="228"/>
      <c r="DU413" s="228"/>
      <c r="DV413" s="228"/>
      <c r="DW413" s="228"/>
      <c r="DX413" s="228"/>
      <c r="DY413" s="228"/>
      <c r="DZ413" s="228"/>
      <c r="EA413" s="228"/>
      <c r="EB413" s="228"/>
      <c r="EC413" s="228"/>
      <c r="ED413" s="228"/>
      <c r="EE413" s="228"/>
      <c r="EF413" s="228"/>
      <c r="EG413" s="228"/>
      <c r="EH413" s="228"/>
      <c r="EI413" s="228"/>
      <c r="EJ413" s="228"/>
      <c r="EK413" s="228"/>
      <c r="EL413" s="228"/>
      <c r="EM413" s="228"/>
      <c r="EN413" s="228"/>
      <c r="EO413" s="228"/>
      <c r="EP413" s="228"/>
      <c r="EQ413" s="228"/>
      <c r="ER413" s="228"/>
      <c r="ES413" s="228"/>
      <c r="ET413" s="228"/>
      <c r="EU413" s="228"/>
      <c r="EV413" s="228"/>
      <c r="EW413" s="228"/>
      <c r="EX413" s="228"/>
      <c r="EY413" s="228"/>
      <c r="EZ413" s="228"/>
      <c r="FA413" s="228"/>
      <c r="FB413" s="228"/>
      <c r="FC413" s="228"/>
      <c r="FD413" s="228"/>
      <c r="FE413" s="228"/>
      <c r="FF413" s="228"/>
      <c r="FG413" s="228"/>
      <c r="FH413" s="228"/>
      <c r="FI413" s="228"/>
      <c r="FJ413" s="228"/>
      <c r="FK413" s="228"/>
      <c r="FL413" s="228"/>
      <c r="FM413" s="228"/>
      <c r="FN413" s="228"/>
      <c r="FO413" s="228"/>
      <c r="FP413" s="228"/>
      <c r="FQ413" s="228"/>
      <c r="FR413" s="228"/>
      <c r="FS413" s="228"/>
      <c r="FT413" s="228"/>
      <c r="FU413" s="228"/>
      <c r="FV413" s="228"/>
      <c r="FW413" s="228"/>
      <c r="FX413" s="228"/>
      <c r="FY413" s="228"/>
      <c r="FZ413" s="228"/>
      <c r="GA413" s="228"/>
      <c r="GB413" s="228"/>
      <c r="GC413" s="228"/>
      <c r="GD413" s="228"/>
      <c r="GE413" s="228"/>
      <c r="GF413" s="228"/>
      <c r="GG413" s="228"/>
      <c r="GH413" s="228"/>
      <c r="GI413" s="228"/>
      <c r="GJ413" s="228"/>
      <c r="GK413" s="228"/>
      <c r="GL413" s="228"/>
      <c r="GM413" s="228"/>
      <c r="GN413" s="228"/>
      <c r="GO413" s="228"/>
      <c r="GP413" s="228"/>
      <c r="GQ413" s="229" cm="1">
        <f t="array" ref="GQ413">IF(OR(N413:ER413='Annex.1　DeclarationDesired'!$F$30),ROW(),"")</f>
        <v>413</v>
      </c>
      <c r="GR413" s="229"/>
    </row>
    <row r="414" spans="1:200" s="230" customFormat="1" ht="20.65" customHeight="1">
      <c r="A414" s="242"/>
      <c r="B414" s="233"/>
      <c r="C414" s="235"/>
      <c r="D414" s="235"/>
      <c r="E414" s="235"/>
      <c r="F414" s="236"/>
      <c r="G414" s="235"/>
      <c r="H414" s="236"/>
      <c r="I414" s="237"/>
      <c r="J414" s="236"/>
      <c r="K414" s="235"/>
      <c r="L414" s="235"/>
      <c r="M414" s="231"/>
      <c r="N414" s="232"/>
      <c r="O414" s="232"/>
      <c r="P414" s="232"/>
      <c r="Q414" s="232"/>
      <c r="R414" s="232"/>
      <c r="S414" s="232"/>
      <c r="T414" s="232"/>
      <c r="U414" s="232"/>
      <c r="V414" s="232"/>
      <c r="W414" s="232"/>
      <c r="X414" s="232"/>
      <c r="Y414" s="232"/>
      <c r="Z414" s="232"/>
      <c r="AA414" s="232"/>
      <c r="AB414" s="232"/>
      <c r="AC414" s="232"/>
      <c r="AD414" s="232"/>
      <c r="AE414" s="232"/>
      <c r="AF414" s="232"/>
      <c r="AG414" s="232"/>
      <c r="AH414" s="232"/>
      <c r="AI414" s="232"/>
      <c r="AJ414" s="232"/>
      <c r="AK414" s="232"/>
      <c r="AL414" s="232"/>
      <c r="AM414" s="232"/>
      <c r="AN414" s="232"/>
      <c r="AO414" s="232"/>
      <c r="AP414" s="232"/>
      <c r="AQ414" s="232"/>
      <c r="AR414" s="232"/>
      <c r="AS414" s="232"/>
      <c r="AT414" s="232"/>
      <c r="AU414" s="232"/>
      <c r="AV414" s="232"/>
      <c r="AW414" s="232"/>
      <c r="AX414" s="232"/>
      <c r="AY414" s="232"/>
      <c r="AZ414" s="232"/>
      <c r="BA414" s="232"/>
      <c r="BB414" s="232"/>
      <c r="BC414" s="232"/>
      <c r="BD414" s="232"/>
      <c r="BE414" s="232"/>
      <c r="BF414" s="232"/>
      <c r="BG414" s="232"/>
      <c r="BH414" s="232"/>
      <c r="BI414" s="232"/>
      <c r="BJ414" s="232"/>
      <c r="BK414" s="232"/>
      <c r="BL414" s="232"/>
      <c r="BM414" s="232"/>
      <c r="BN414" s="232"/>
      <c r="BO414" s="232"/>
      <c r="BP414" s="232"/>
      <c r="BQ414" s="232"/>
      <c r="BR414" s="232"/>
      <c r="BS414" s="232"/>
      <c r="BT414" s="232"/>
      <c r="BU414" s="232"/>
      <c r="BV414" s="232"/>
      <c r="BW414" s="232"/>
      <c r="BX414" s="232"/>
      <c r="BY414" s="228"/>
      <c r="BZ414" s="228"/>
      <c r="CA414" s="228"/>
      <c r="CB414" s="228"/>
      <c r="CC414" s="228"/>
      <c r="CD414" s="228"/>
      <c r="CE414" s="228"/>
      <c r="CF414" s="228"/>
      <c r="CG414" s="228"/>
      <c r="CH414" s="228"/>
      <c r="CI414" s="228"/>
      <c r="CJ414" s="228"/>
      <c r="CK414" s="228"/>
      <c r="CL414" s="228"/>
      <c r="CM414" s="228"/>
      <c r="CN414" s="228"/>
      <c r="CO414" s="228"/>
      <c r="CP414" s="228"/>
      <c r="CQ414" s="228"/>
      <c r="CR414" s="228"/>
      <c r="CS414" s="228"/>
      <c r="CT414" s="228"/>
      <c r="CU414" s="228"/>
      <c r="CV414" s="228"/>
      <c r="CW414" s="228"/>
      <c r="CX414" s="228"/>
      <c r="CY414" s="228"/>
      <c r="CZ414" s="228"/>
      <c r="DA414" s="228"/>
      <c r="DB414" s="228"/>
      <c r="DC414" s="228"/>
      <c r="DD414" s="228"/>
      <c r="DE414" s="228"/>
      <c r="DF414" s="228"/>
      <c r="DG414" s="228"/>
      <c r="DH414" s="228"/>
      <c r="DI414" s="228"/>
      <c r="DJ414" s="228"/>
      <c r="DK414" s="228"/>
      <c r="DL414" s="228"/>
      <c r="DM414" s="228"/>
      <c r="DN414" s="228"/>
      <c r="DO414" s="228"/>
      <c r="DP414" s="228"/>
      <c r="DQ414" s="228"/>
      <c r="DR414" s="228"/>
      <c r="DS414" s="228"/>
      <c r="DT414" s="228"/>
      <c r="DU414" s="228"/>
      <c r="DV414" s="228"/>
      <c r="DW414" s="228"/>
      <c r="DX414" s="228"/>
      <c r="DY414" s="228"/>
      <c r="DZ414" s="228"/>
      <c r="EA414" s="228"/>
      <c r="EB414" s="228"/>
      <c r="EC414" s="228"/>
      <c r="ED414" s="228"/>
      <c r="EE414" s="228"/>
      <c r="EF414" s="228"/>
      <c r="EG414" s="228"/>
      <c r="EH414" s="228"/>
      <c r="EI414" s="228"/>
      <c r="EJ414" s="228"/>
      <c r="EK414" s="228"/>
      <c r="EL414" s="228"/>
      <c r="EM414" s="228"/>
      <c r="EN414" s="228"/>
      <c r="EO414" s="228"/>
      <c r="EP414" s="228"/>
      <c r="EQ414" s="228"/>
      <c r="ER414" s="228"/>
      <c r="ES414" s="228"/>
      <c r="ET414" s="228"/>
      <c r="EU414" s="228"/>
      <c r="EV414" s="228"/>
      <c r="EW414" s="228"/>
      <c r="EX414" s="228"/>
      <c r="EY414" s="228"/>
      <c r="EZ414" s="228"/>
      <c r="FA414" s="228"/>
      <c r="FB414" s="228"/>
      <c r="FC414" s="228"/>
      <c r="FD414" s="228"/>
      <c r="FE414" s="228"/>
      <c r="FF414" s="228"/>
      <c r="FG414" s="228"/>
      <c r="FH414" s="228"/>
      <c r="FI414" s="228"/>
      <c r="FJ414" s="228"/>
      <c r="FK414" s="228"/>
      <c r="FL414" s="228"/>
      <c r="FM414" s="228"/>
      <c r="FN414" s="228"/>
      <c r="FO414" s="228"/>
      <c r="FP414" s="228"/>
      <c r="FQ414" s="228"/>
      <c r="FR414" s="228"/>
      <c r="FS414" s="228"/>
      <c r="FT414" s="228"/>
      <c r="FU414" s="228"/>
      <c r="FV414" s="228"/>
      <c r="FW414" s="228"/>
      <c r="FX414" s="228"/>
      <c r="FY414" s="228"/>
      <c r="FZ414" s="228"/>
      <c r="GA414" s="228"/>
      <c r="GB414" s="228"/>
      <c r="GC414" s="228"/>
      <c r="GD414" s="228"/>
      <c r="GE414" s="228"/>
      <c r="GF414" s="228"/>
      <c r="GG414" s="228"/>
      <c r="GH414" s="228"/>
      <c r="GI414" s="228"/>
      <c r="GJ414" s="228"/>
      <c r="GK414" s="228"/>
      <c r="GL414" s="228"/>
      <c r="GM414" s="228"/>
      <c r="GN414" s="228"/>
      <c r="GO414" s="228"/>
      <c r="GP414" s="228"/>
      <c r="GQ414" s="229" cm="1">
        <f t="array" ref="GQ414">IF(OR(N414:ER414='Annex.1　DeclarationDesired'!$F$30),ROW(),"")</f>
        <v>414</v>
      </c>
      <c r="GR414" s="229"/>
    </row>
    <row r="415" spans="1:200" s="230" customFormat="1" ht="20.65" customHeight="1">
      <c r="A415" s="242"/>
      <c r="B415" s="233"/>
      <c r="C415" s="235"/>
      <c r="D415" s="235"/>
      <c r="E415" s="235"/>
      <c r="F415" s="236"/>
      <c r="G415" s="235"/>
      <c r="H415" s="236"/>
      <c r="I415" s="237"/>
      <c r="J415" s="236"/>
      <c r="K415" s="235"/>
      <c r="L415" s="235"/>
      <c r="M415" s="231"/>
      <c r="N415" s="232"/>
      <c r="O415" s="232"/>
      <c r="P415" s="232"/>
      <c r="Q415" s="232"/>
      <c r="R415" s="232"/>
      <c r="S415" s="232"/>
      <c r="T415" s="232"/>
      <c r="U415" s="232"/>
      <c r="V415" s="232"/>
      <c r="W415" s="232"/>
      <c r="X415" s="232"/>
      <c r="Y415" s="232"/>
      <c r="Z415" s="232"/>
      <c r="AA415" s="232"/>
      <c r="AB415" s="232"/>
      <c r="AC415" s="232"/>
      <c r="AD415" s="232"/>
      <c r="AE415" s="232"/>
      <c r="AF415" s="232"/>
      <c r="AG415" s="232"/>
      <c r="AH415" s="232"/>
      <c r="AI415" s="232"/>
      <c r="AJ415" s="232"/>
      <c r="AK415" s="232"/>
      <c r="AL415" s="232"/>
      <c r="AM415" s="232"/>
      <c r="AN415" s="232"/>
      <c r="AO415" s="232"/>
      <c r="AP415" s="232"/>
      <c r="AQ415" s="232"/>
      <c r="AR415" s="232"/>
      <c r="AS415" s="232"/>
      <c r="AT415" s="232"/>
      <c r="AU415" s="232"/>
      <c r="AV415" s="232"/>
      <c r="AW415" s="232"/>
      <c r="AX415" s="232"/>
      <c r="AY415" s="232"/>
      <c r="AZ415" s="232"/>
      <c r="BA415" s="232"/>
      <c r="BB415" s="232"/>
      <c r="BC415" s="232"/>
      <c r="BD415" s="232"/>
      <c r="BE415" s="232"/>
      <c r="BF415" s="232"/>
      <c r="BG415" s="232"/>
      <c r="BH415" s="232"/>
      <c r="BI415" s="232"/>
      <c r="BJ415" s="232"/>
      <c r="BK415" s="232"/>
      <c r="BL415" s="232"/>
      <c r="BM415" s="232"/>
      <c r="BN415" s="232"/>
      <c r="BO415" s="232"/>
      <c r="BP415" s="232"/>
      <c r="BQ415" s="232"/>
      <c r="BR415" s="232"/>
      <c r="BS415" s="232"/>
      <c r="BT415" s="232"/>
      <c r="BU415" s="232"/>
      <c r="BV415" s="232"/>
      <c r="BW415" s="232"/>
      <c r="BX415" s="232"/>
      <c r="BY415" s="228"/>
      <c r="BZ415" s="228"/>
      <c r="CA415" s="228"/>
      <c r="CB415" s="228"/>
      <c r="CC415" s="228"/>
      <c r="CD415" s="228"/>
      <c r="CE415" s="228"/>
      <c r="CF415" s="228"/>
      <c r="CG415" s="228"/>
      <c r="CH415" s="228"/>
      <c r="CI415" s="228"/>
      <c r="CJ415" s="228"/>
      <c r="CK415" s="228"/>
      <c r="CL415" s="228"/>
      <c r="CM415" s="228"/>
      <c r="CN415" s="228"/>
      <c r="CO415" s="228"/>
      <c r="CP415" s="228"/>
      <c r="CQ415" s="228"/>
      <c r="CR415" s="228"/>
      <c r="CS415" s="228"/>
      <c r="CT415" s="228"/>
      <c r="CU415" s="228"/>
      <c r="CV415" s="228"/>
      <c r="CW415" s="228"/>
      <c r="CX415" s="228"/>
      <c r="CY415" s="228"/>
      <c r="CZ415" s="228"/>
      <c r="DA415" s="228"/>
      <c r="DB415" s="228"/>
      <c r="DC415" s="228"/>
      <c r="DD415" s="228"/>
      <c r="DE415" s="228"/>
      <c r="DF415" s="228"/>
      <c r="DG415" s="228"/>
      <c r="DH415" s="228"/>
      <c r="DI415" s="228"/>
      <c r="DJ415" s="228"/>
      <c r="DK415" s="228"/>
      <c r="DL415" s="228"/>
      <c r="DM415" s="228"/>
      <c r="DN415" s="228"/>
      <c r="DO415" s="228"/>
      <c r="DP415" s="228"/>
      <c r="DQ415" s="228"/>
      <c r="DR415" s="228"/>
      <c r="DS415" s="228"/>
      <c r="DT415" s="228"/>
      <c r="DU415" s="228"/>
      <c r="DV415" s="228"/>
      <c r="DW415" s="228"/>
      <c r="DX415" s="228"/>
      <c r="DY415" s="228"/>
      <c r="DZ415" s="228"/>
      <c r="EA415" s="228"/>
      <c r="EB415" s="228"/>
      <c r="EC415" s="228"/>
      <c r="ED415" s="228"/>
      <c r="EE415" s="228"/>
      <c r="EF415" s="228"/>
      <c r="EG415" s="228"/>
      <c r="EH415" s="228"/>
      <c r="EI415" s="228"/>
      <c r="EJ415" s="228"/>
      <c r="EK415" s="228"/>
      <c r="EL415" s="228"/>
      <c r="EM415" s="228"/>
      <c r="EN415" s="228"/>
      <c r="EO415" s="228"/>
      <c r="EP415" s="228"/>
      <c r="EQ415" s="228"/>
      <c r="ER415" s="228"/>
      <c r="ES415" s="228"/>
      <c r="ET415" s="228"/>
      <c r="EU415" s="228"/>
      <c r="EV415" s="228"/>
      <c r="EW415" s="228"/>
      <c r="EX415" s="228"/>
      <c r="EY415" s="228"/>
      <c r="EZ415" s="228"/>
      <c r="FA415" s="228"/>
      <c r="FB415" s="228"/>
      <c r="FC415" s="228"/>
      <c r="FD415" s="228"/>
      <c r="FE415" s="228"/>
      <c r="FF415" s="228"/>
      <c r="FG415" s="228"/>
      <c r="FH415" s="228"/>
      <c r="FI415" s="228"/>
      <c r="FJ415" s="228"/>
      <c r="FK415" s="228"/>
      <c r="FL415" s="228"/>
      <c r="FM415" s="228"/>
      <c r="FN415" s="228"/>
      <c r="FO415" s="228"/>
      <c r="FP415" s="228"/>
      <c r="FQ415" s="228"/>
      <c r="FR415" s="228"/>
      <c r="FS415" s="228"/>
      <c r="FT415" s="228"/>
      <c r="FU415" s="228"/>
      <c r="FV415" s="228"/>
      <c r="FW415" s="228"/>
      <c r="FX415" s="228"/>
      <c r="FY415" s="228"/>
      <c r="FZ415" s="228"/>
      <c r="GA415" s="228"/>
      <c r="GB415" s="228"/>
      <c r="GC415" s="228"/>
      <c r="GD415" s="228"/>
      <c r="GE415" s="228"/>
      <c r="GF415" s="228"/>
      <c r="GG415" s="228"/>
      <c r="GH415" s="228"/>
      <c r="GI415" s="228"/>
      <c r="GJ415" s="228"/>
      <c r="GK415" s="228"/>
      <c r="GL415" s="228"/>
      <c r="GM415" s="228"/>
      <c r="GN415" s="228"/>
      <c r="GO415" s="228"/>
      <c r="GP415" s="228"/>
      <c r="GQ415" s="229" cm="1">
        <f t="array" ref="GQ415">IF(OR(N415:ER415='Annex.1　DeclarationDesired'!$F$30),ROW(),"")</f>
        <v>415</v>
      </c>
      <c r="GR415" s="229"/>
    </row>
    <row r="416" spans="1:200" s="230" customFormat="1" ht="20.65" customHeight="1">
      <c r="A416" s="242"/>
      <c r="B416" s="233"/>
      <c r="C416" s="235"/>
      <c r="D416" s="235"/>
      <c r="E416" s="235"/>
      <c r="F416" s="236"/>
      <c r="G416" s="235"/>
      <c r="H416" s="236"/>
      <c r="I416" s="237"/>
      <c r="J416" s="236"/>
      <c r="K416" s="235"/>
      <c r="L416" s="235"/>
      <c r="M416" s="231"/>
      <c r="N416" s="232"/>
      <c r="O416" s="232"/>
      <c r="P416" s="232"/>
      <c r="Q416" s="232"/>
      <c r="R416" s="232"/>
      <c r="S416" s="232"/>
      <c r="T416" s="232"/>
      <c r="U416" s="232"/>
      <c r="V416" s="232"/>
      <c r="W416" s="232"/>
      <c r="X416" s="232"/>
      <c r="Y416" s="232"/>
      <c r="Z416" s="232"/>
      <c r="AA416" s="232"/>
      <c r="AB416" s="232"/>
      <c r="AC416" s="232"/>
      <c r="AD416" s="232"/>
      <c r="AE416" s="232"/>
      <c r="AF416" s="232"/>
      <c r="AG416" s="232"/>
      <c r="AH416" s="232"/>
      <c r="AI416" s="232"/>
      <c r="AJ416" s="232"/>
      <c r="AK416" s="232"/>
      <c r="AL416" s="232"/>
      <c r="AM416" s="232"/>
      <c r="AN416" s="232"/>
      <c r="AO416" s="232"/>
      <c r="AP416" s="232"/>
      <c r="AQ416" s="232"/>
      <c r="AR416" s="232"/>
      <c r="AS416" s="232"/>
      <c r="AT416" s="232"/>
      <c r="AU416" s="232"/>
      <c r="AV416" s="232"/>
      <c r="AW416" s="232"/>
      <c r="AX416" s="232"/>
      <c r="AY416" s="232"/>
      <c r="AZ416" s="232"/>
      <c r="BA416" s="232"/>
      <c r="BB416" s="232"/>
      <c r="BC416" s="232"/>
      <c r="BD416" s="232"/>
      <c r="BE416" s="232"/>
      <c r="BF416" s="232"/>
      <c r="BG416" s="232"/>
      <c r="BH416" s="232"/>
      <c r="BI416" s="232"/>
      <c r="BJ416" s="232"/>
      <c r="BK416" s="232"/>
      <c r="BL416" s="232"/>
      <c r="BM416" s="232"/>
      <c r="BN416" s="232"/>
      <c r="BO416" s="232"/>
      <c r="BP416" s="232"/>
      <c r="BQ416" s="232"/>
      <c r="BR416" s="232"/>
      <c r="BS416" s="232"/>
      <c r="BT416" s="232"/>
      <c r="BU416" s="232"/>
      <c r="BV416" s="232"/>
      <c r="BW416" s="232"/>
      <c r="BX416" s="232"/>
      <c r="BY416" s="228"/>
      <c r="BZ416" s="228"/>
      <c r="CA416" s="228"/>
      <c r="CB416" s="228"/>
      <c r="CC416" s="228"/>
      <c r="CD416" s="228"/>
      <c r="CE416" s="228"/>
      <c r="CF416" s="228"/>
      <c r="CG416" s="228"/>
      <c r="CH416" s="228"/>
      <c r="CI416" s="228"/>
      <c r="CJ416" s="228"/>
      <c r="CK416" s="228"/>
      <c r="CL416" s="228"/>
      <c r="CM416" s="228"/>
      <c r="CN416" s="228"/>
      <c r="CO416" s="228"/>
      <c r="CP416" s="228"/>
      <c r="CQ416" s="228"/>
      <c r="CR416" s="228"/>
      <c r="CS416" s="228"/>
      <c r="CT416" s="228"/>
      <c r="CU416" s="228"/>
      <c r="CV416" s="228"/>
      <c r="CW416" s="228"/>
      <c r="CX416" s="228"/>
      <c r="CY416" s="228"/>
      <c r="CZ416" s="228"/>
      <c r="DA416" s="228"/>
      <c r="DB416" s="228"/>
      <c r="DC416" s="228"/>
      <c r="DD416" s="228"/>
      <c r="DE416" s="228"/>
      <c r="DF416" s="228"/>
      <c r="DG416" s="228"/>
      <c r="DH416" s="228"/>
      <c r="DI416" s="228"/>
      <c r="DJ416" s="228"/>
      <c r="DK416" s="228"/>
      <c r="DL416" s="228"/>
      <c r="DM416" s="228"/>
      <c r="DN416" s="228"/>
      <c r="DO416" s="228"/>
      <c r="DP416" s="228"/>
      <c r="DQ416" s="228"/>
      <c r="DR416" s="228"/>
      <c r="DS416" s="228"/>
      <c r="DT416" s="228"/>
      <c r="DU416" s="228"/>
      <c r="DV416" s="228"/>
      <c r="DW416" s="228"/>
      <c r="DX416" s="228"/>
      <c r="DY416" s="228"/>
      <c r="DZ416" s="228"/>
      <c r="EA416" s="228"/>
      <c r="EB416" s="228"/>
      <c r="EC416" s="228"/>
      <c r="ED416" s="228"/>
      <c r="EE416" s="228"/>
      <c r="EF416" s="228"/>
      <c r="EG416" s="228"/>
      <c r="EH416" s="228"/>
      <c r="EI416" s="228"/>
      <c r="EJ416" s="228"/>
      <c r="EK416" s="228"/>
      <c r="EL416" s="228"/>
      <c r="EM416" s="228"/>
      <c r="EN416" s="228"/>
      <c r="EO416" s="228"/>
      <c r="EP416" s="228"/>
      <c r="EQ416" s="228"/>
      <c r="ER416" s="228"/>
      <c r="ES416" s="228"/>
      <c r="ET416" s="228"/>
      <c r="EU416" s="228"/>
      <c r="EV416" s="228"/>
      <c r="EW416" s="228"/>
      <c r="EX416" s="228"/>
      <c r="EY416" s="228"/>
      <c r="EZ416" s="228"/>
      <c r="FA416" s="228"/>
      <c r="FB416" s="228"/>
      <c r="FC416" s="228"/>
      <c r="FD416" s="228"/>
      <c r="FE416" s="228"/>
      <c r="FF416" s="228"/>
      <c r="FG416" s="228"/>
      <c r="FH416" s="228"/>
      <c r="FI416" s="228"/>
      <c r="FJ416" s="228"/>
      <c r="FK416" s="228"/>
      <c r="FL416" s="228"/>
      <c r="FM416" s="228"/>
      <c r="FN416" s="228"/>
      <c r="FO416" s="228"/>
      <c r="FP416" s="228"/>
      <c r="FQ416" s="228"/>
      <c r="FR416" s="228"/>
      <c r="FS416" s="228"/>
      <c r="FT416" s="228"/>
      <c r="FU416" s="228"/>
      <c r="FV416" s="228"/>
      <c r="FW416" s="228"/>
      <c r="FX416" s="228"/>
      <c r="FY416" s="228"/>
      <c r="FZ416" s="228"/>
      <c r="GA416" s="228"/>
      <c r="GB416" s="228"/>
      <c r="GC416" s="228"/>
      <c r="GD416" s="228"/>
      <c r="GE416" s="228"/>
      <c r="GF416" s="228"/>
      <c r="GG416" s="228"/>
      <c r="GH416" s="228"/>
      <c r="GI416" s="228"/>
      <c r="GJ416" s="228"/>
      <c r="GK416" s="228"/>
      <c r="GL416" s="228"/>
      <c r="GM416" s="228"/>
      <c r="GN416" s="228"/>
      <c r="GO416" s="228"/>
      <c r="GP416" s="228"/>
      <c r="GQ416" s="229" cm="1">
        <f t="array" ref="GQ416">IF(OR(N416:ER416='Annex.1　DeclarationDesired'!$F$30),ROW(),"")</f>
        <v>416</v>
      </c>
      <c r="GR416" s="229"/>
    </row>
    <row r="417" spans="1:200" s="230" customFormat="1" ht="20.65" customHeight="1">
      <c r="A417" s="242"/>
      <c r="B417" s="233"/>
      <c r="C417" s="235"/>
      <c r="D417" s="235"/>
      <c r="E417" s="235"/>
      <c r="F417" s="236"/>
      <c r="G417" s="235"/>
      <c r="H417" s="236"/>
      <c r="I417" s="237"/>
      <c r="J417" s="236"/>
      <c r="K417" s="235"/>
      <c r="L417" s="235"/>
      <c r="M417" s="231"/>
      <c r="N417" s="232"/>
      <c r="O417" s="232"/>
      <c r="P417" s="232"/>
      <c r="Q417" s="232"/>
      <c r="R417" s="232"/>
      <c r="S417" s="232"/>
      <c r="T417" s="232"/>
      <c r="U417" s="232"/>
      <c r="V417" s="232"/>
      <c r="W417" s="232"/>
      <c r="X417" s="232"/>
      <c r="Y417" s="232"/>
      <c r="Z417" s="232"/>
      <c r="AA417" s="232"/>
      <c r="AB417" s="232"/>
      <c r="AC417" s="232"/>
      <c r="AD417" s="232"/>
      <c r="AE417" s="232"/>
      <c r="AF417" s="232"/>
      <c r="AG417" s="232"/>
      <c r="AH417" s="232"/>
      <c r="AI417" s="232"/>
      <c r="AJ417" s="232"/>
      <c r="AK417" s="232"/>
      <c r="AL417" s="232"/>
      <c r="AM417" s="232"/>
      <c r="AN417" s="232"/>
      <c r="AO417" s="232"/>
      <c r="AP417" s="232"/>
      <c r="AQ417" s="232"/>
      <c r="AR417" s="232"/>
      <c r="AS417" s="232"/>
      <c r="AT417" s="232"/>
      <c r="AU417" s="232"/>
      <c r="AV417" s="232"/>
      <c r="AW417" s="232"/>
      <c r="AX417" s="232"/>
      <c r="AY417" s="232"/>
      <c r="AZ417" s="232"/>
      <c r="BA417" s="232"/>
      <c r="BB417" s="232"/>
      <c r="BC417" s="232"/>
      <c r="BD417" s="232"/>
      <c r="BE417" s="232"/>
      <c r="BF417" s="232"/>
      <c r="BG417" s="232"/>
      <c r="BH417" s="232"/>
      <c r="BI417" s="232"/>
      <c r="BJ417" s="232"/>
      <c r="BK417" s="232"/>
      <c r="BL417" s="232"/>
      <c r="BM417" s="232"/>
      <c r="BN417" s="232"/>
      <c r="BO417" s="232"/>
      <c r="BP417" s="232"/>
      <c r="BQ417" s="232"/>
      <c r="BR417" s="232"/>
      <c r="BS417" s="232"/>
      <c r="BT417" s="232"/>
      <c r="BU417" s="232"/>
      <c r="BV417" s="232"/>
      <c r="BW417" s="232"/>
      <c r="BX417" s="232"/>
      <c r="BY417" s="228"/>
      <c r="BZ417" s="228"/>
      <c r="CA417" s="228"/>
      <c r="CB417" s="228"/>
      <c r="CC417" s="228"/>
      <c r="CD417" s="228"/>
      <c r="CE417" s="228"/>
      <c r="CF417" s="228"/>
      <c r="CG417" s="228"/>
      <c r="CH417" s="228"/>
      <c r="CI417" s="228"/>
      <c r="CJ417" s="228"/>
      <c r="CK417" s="228"/>
      <c r="CL417" s="228"/>
      <c r="CM417" s="228"/>
      <c r="CN417" s="228"/>
      <c r="CO417" s="228"/>
      <c r="CP417" s="228"/>
      <c r="CQ417" s="228"/>
      <c r="CR417" s="228"/>
      <c r="CS417" s="228"/>
      <c r="CT417" s="228"/>
      <c r="CU417" s="228"/>
      <c r="CV417" s="228"/>
      <c r="CW417" s="228"/>
      <c r="CX417" s="228"/>
      <c r="CY417" s="228"/>
      <c r="CZ417" s="228"/>
      <c r="DA417" s="228"/>
      <c r="DB417" s="228"/>
      <c r="DC417" s="228"/>
      <c r="DD417" s="228"/>
      <c r="DE417" s="228"/>
      <c r="DF417" s="228"/>
      <c r="DG417" s="228"/>
      <c r="DH417" s="228"/>
      <c r="DI417" s="228"/>
      <c r="DJ417" s="228"/>
      <c r="DK417" s="228"/>
      <c r="DL417" s="228"/>
      <c r="DM417" s="228"/>
      <c r="DN417" s="228"/>
      <c r="DO417" s="228"/>
      <c r="DP417" s="228"/>
      <c r="DQ417" s="228"/>
      <c r="DR417" s="228"/>
      <c r="DS417" s="228"/>
      <c r="DT417" s="228"/>
      <c r="DU417" s="228"/>
      <c r="DV417" s="228"/>
      <c r="DW417" s="228"/>
      <c r="DX417" s="228"/>
      <c r="DY417" s="228"/>
      <c r="DZ417" s="228"/>
      <c r="EA417" s="228"/>
      <c r="EB417" s="228"/>
      <c r="EC417" s="228"/>
      <c r="ED417" s="228"/>
      <c r="EE417" s="228"/>
      <c r="EF417" s="228"/>
      <c r="EG417" s="228"/>
      <c r="EH417" s="228"/>
      <c r="EI417" s="228"/>
      <c r="EJ417" s="228"/>
      <c r="EK417" s="228"/>
      <c r="EL417" s="228"/>
      <c r="EM417" s="228"/>
      <c r="EN417" s="228"/>
      <c r="EO417" s="228"/>
      <c r="EP417" s="228"/>
      <c r="EQ417" s="228"/>
      <c r="ER417" s="228"/>
      <c r="ES417" s="228"/>
      <c r="ET417" s="228"/>
      <c r="EU417" s="228"/>
      <c r="EV417" s="228"/>
      <c r="EW417" s="228"/>
      <c r="EX417" s="228"/>
      <c r="EY417" s="228"/>
      <c r="EZ417" s="228"/>
      <c r="FA417" s="228"/>
      <c r="FB417" s="228"/>
      <c r="FC417" s="228"/>
      <c r="FD417" s="228"/>
      <c r="FE417" s="228"/>
      <c r="FF417" s="228"/>
      <c r="FG417" s="228"/>
      <c r="FH417" s="228"/>
      <c r="FI417" s="228"/>
      <c r="FJ417" s="228"/>
      <c r="FK417" s="228"/>
      <c r="FL417" s="228"/>
      <c r="FM417" s="228"/>
      <c r="FN417" s="228"/>
      <c r="FO417" s="228"/>
      <c r="FP417" s="228"/>
      <c r="FQ417" s="228"/>
      <c r="FR417" s="228"/>
      <c r="FS417" s="228"/>
      <c r="FT417" s="228"/>
      <c r="FU417" s="228"/>
      <c r="FV417" s="228"/>
      <c r="FW417" s="228"/>
      <c r="FX417" s="228"/>
      <c r="FY417" s="228"/>
      <c r="FZ417" s="228"/>
      <c r="GA417" s="228"/>
      <c r="GB417" s="228"/>
      <c r="GC417" s="228"/>
      <c r="GD417" s="228"/>
      <c r="GE417" s="228"/>
      <c r="GF417" s="228"/>
      <c r="GG417" s="228"/>
      <c r="GH417" s="228"/>
      <c r="GI417" s="228"/>
      <c r="GJ417" s="228"/>
      <c r="GK417" s="228"/>
      <c r="GL417" s="228"/>
      <c r="GM417" s="228"/>
      <c r="GN417" s="228"/>
      <c r="GO417" s="228"/>
      <c r="GP417" s="228"/>
      <c r="GQ417" s="229" cm="1">
        <f t="array" ref="GQ417">IF(OR(N417:ER417='Annex.1　DeclarationDesired'!$F$30),ROW(),"")</f>
        <v>417</v>
      </c>
      <c r="GR417" s="229"/>
    </row>
    <row r="418" spans="1:200" s="230" customFormat="1" ht="20.65" customHeight="1">
      <c r="A418" s="242"/>
      <c r="B418" s="233"/>
      <c r="C418" s="235"/>
      <c r="D418" s="235"/>
      <c r="E418" s="235"/>
      <c r="F418" s="236"/>
      <c r="G418" s="235"/>
      <c r="H418" s="236"/>
      <c r="I418" s="237"/>
      <c r="J418" s="236"/>
      <c r="K418" s="235"/>
      <c r="L418" s="235"/>
      <c r="M418" s="231"/>
      <c r="N418" s="232"/>
      <c r="O418" s="232"/>
      <c r="P418" s="232"/>
      <c r="Q418" s="232"/>
      <c r="R418" s="232"/>
      <c r="S418" s="232"/>
      <c r="T418" s="232"/>
      <c r="U418" s="232"/>
      <c r="V418" s="232"/>
      <c r="W418" s="232"/>
      <c r="X418" s="232"/>
      <c r="Y418" s="232"/>
      <c r="Z418" s="232"/>
      <c r="AA418" s="232"/>
      <c r="AB418" s="232"/>
      <c r="AC418" s="232"/>
      <c r="AD418" s="232"/>
      <c r="AE418" s="232"/>
      <c r="AF418" s="232"/>
      <c r="AG418" s="232"/>
      <c r="AH418" s="232"/>
      <c r="AI418" s="232"/>
      <c r="AJ418" s="232"/>
      <c r="AK418" s="232"/>
      <c r="AL418" s="232"/>
      <c r="AM418" s="232"/>
      <c r="AN418" s="232"/>
      <c r="AO418" s="232"/>
      <c r="AP418" s="232"/>
      <c r="AQ418" s="232"/>
      <c r="AR418" s="232"/>
      <c r="AS418" s="232"/>
      <c r="AT418" s="232"/>
      <c r="AU418" s="232"/>
      <c r="AV418" s="232"/>
      <c r="AW418" s="232"/>
      <c r="AX418" s="232"/>
      <c r="AY418" s="232"/>
      <c r="AZ418" s="232"/>
      <c r="BA418" s="232"/>
      <c r="BB418" s="232"/>
      <c r="BC418" s="232"/>
      <c r="BD418" s="232"/>
      <c r="BE418" s="232"/>
      <c r="BF418" s="232"/>
      <c r="BG418" s="232"/>
      <c r="BH418" s="232"/>
      <c r="BI418" s="232"/>
      <c r="BJ418" s="232"/>
      <c r="BK418" s="232"/>
      <c r="BL418" s="232"/>
      <c r="BM418" s="232"/>
      <c r="BN418" s="232"/>
      <c r="BO418" s="232"/>
      <c r="BP418" s="232"/>
      <c r="BQ418" s="232"/>
      <c r="BR418" s="232"/>
      <c r="BS418" s="232"/>
      <c r="BT418" s="232"/>
      <c r="BU418" s="232"/>
      <c r="BV418" s="232"/>
      <c r="BW418" s="232"/>
      <c r="BX418" s="232"/>
      <c r="BY418" s="228"/>
      <c r="BZ418" s="228"/>
      <c r="CA418" s="228"/>
      <c r="CB418" s="228"/>
      <c r="CC418" s="228"/>
      <c r="CD418" s="228"/>
      <c r="CE418" s="228"/>
      <c r="CF418" s="228"/>
      <c r="CG418" s="228"/>
      <c r="CH418" s="228"/>
      <c r="CI418" s="228"/>
      <c r="CJ418" s="228"/>
      <c r="CK418" s="228"/>
      <c r="CL418" s="228"/>
      <c r="CM418" s="228"/>
      <c r="CN418" s="228"/>
      <c r="CO418" s="228"/>
      <c r="CP418" s="228"/>
      <c r="CQ418" s="228"/>
      <c r="CR418" s="228"/>
      <c r="CS418" s="228"/>
      <c r="CT418" s="228"/>
      <c r="CU418" s="228"/>
      <c r="CV418" s="228"/>
      <c r="CW418" s="228"/>
      <c r="CX418" s="228"/>
      <c r="CY418" s="228"/>
      <c r="CZ418" s="228"/>
      <c r="DA418" s="228"/>
      <c r="DB418" s="228"/>
      <c r="DC418" s="228"/>
      <c r="DD418" s="228"/>
      <c r="DE418" s="228"/>
      <c r="DF418" s="228"/>
      <c r="DG418" s="228"/>
      <c r="DH418" s="228"/>
      <c r="DI418" s="228"/>
      <c r="DJ418" s="228"/>
      <c r="DK418" s="228"/>
      <c r="DL418" s="228"/>
      <c r="DM418" s="228"/>
      <c r="DN418" s="228"/>
      <c r="DO418" s="228"/>
      <c r="DP418" s="228"/>
      <c r="DQ418" s="228"/>
      <c r="DR418" s="228"/>
      <c r="DS418" s="228"/>
      <c r="DT418" s="228"/>
      <c r="DU418" s="228"/>
      <c r="DV418" s="228"/>
      <c r="DW418" s="228"/>
      <c r="DX418" s="228"/>
      <c r="DY418" s="228"/>
      <c r="DZ418" s="228"/>
      <c r="EA418" s="228"/>
      <c r="EB418" s="228"/>
      <c r="EC418" s="228"/>
      <c r="ED418" s="228"/>
      <c r="EE418" s="228"/>
      <c r="EF418" s="228"/>
      <c r="EG418" s="228"/>
      <c r="EH418" s="228"/>
      <c r="EI418" s="228"/>
      <c r="EJ418" s="228"/>
      <c r="EK418" s="228"/>
      <c r="EL418" s="228"/>
      <c r="EM418" s="228"/>
      <c r="EN418" s="228"/>
      <c r="EO418" s="228"/>
      <c r="EP418" s="228"/>
      <c r="EQ418" s="228"/>
      <c r="ER418" s="228"/>
      <c r="ES418" s="228"/>
      <c r="ET418" s="228"/>
      <c r="EU418" s="228"/>
      <c r="EV418" s="228"/>
      <c r="EW418" s="228"/>
      <c r="EX418" s="228"/>
      <c r="EY418" s="228"/>
      <c r="EZ418" s="228"/>
      <c r="FA418" s="228"/>
      <c r="FB418" s="228"/>
      <c r="FC418" s="228"/>
      <c r="FD418" s="228"/>
      <c r="FE418" s="228"/>
      <c r="FF418" s="228"/>
      <c r="FG418" s="228"/>
      <c r="FH418" s="228"/>
      <c r="FI418" s="228"/>
      <c r="FJ418" s="228"/>
      <c r="FK418" s="228"/>
      <c r="FL418" s="228"/>
      <c r="FM418" s="228"/>
      <c r="FN418" s="228"/>
      <c r="FO418" s="228"/>
      <c r="FP418" s="228"/>
      <c r="FQ418" s="228"/>
      <c r="FR418" s="228"/>
      <c r="FS418" s="228"/>
      <c r="FT418" s="228"/>
      <c r="FU418" s="228"/>
      <c r="FV418" s="228"/>
      <c r="FW418" s="228"/>
      <c r="FX418" s="228"/>
      <c r="FY418" s="228"/>
      <c r="FZ418" s="228"/>
      <c r="GA418" s="228"/>
      <c r="GB418" s="228"/>
      <c r="GC418" s="228"/>
      <c r="GD418" s="228"/>
      <c r="GE418" s="228"/>
      <c r="GF418" s="228"/>
      <c r="GG418" s="228"/>
      <c r="GH418" s="228"/>
      <c r="GI418" s="228"/>
      <c r="GJ418" s="228"/>
      <c r="GK418" s="228"/>
      <c r="GL418" s="228"/>
      <c r="GM418" s="228"/>
      <c r="GN418" s="228"/>
      <c r="GO418" s="228"/>
      <c r="GP418" s="228"/>
      <c r="GQ418" s="229" cm="1">
        <f t="array" ref="GQ418">IF(OR(N418:ER418='Annex.1　DeclarationDesired'!$F$30),ROW(),"")</f>
        <v>418</v>
      </c>
      <c r="GR418" s="229"/>
    </row>
    <row r="419" spans="1:200" s="230" customFormat="1" ht="20.65" customHeight="1">
      <c r="A419" s="242"/>
      <c r="B419" s="233"/>
      <c r="C419" s="235"/>
      <c r="D419" s="235"/>
      <c r="E419" s="235"/>
      <c r="F419" s="236"/>
      <c r="G419" s="235"/>
      <c r="H419" s="236"/>
      <c r="I419" s="237"/>
      <c r="J419" s="236"/>
      <c r="K419" s="235"/>
      <c r="L419" s="235"/>
      <c r="M419" s="231"/>
      <c r="N419" s="232"/>
      <c r="O419" s="232"/>
      <c r="P419" s="232"/>
      <c r="Q419" s="232"/>
      <c r="R419" s="232"/>
      <c r="S419" s="232"/>
      <c r="T419" s="232"/>
      <c r="U419" s="232"/>
      <c r="V419" s="232"/>
      <c r="W419" s="232"/>
      <c r="X419" s="232"/>
      <c r="Y419" s="232"/>
      <c r="Z419" s="232"/>
      <c r="AA419" s="232"/>
      <c r="AB419" s="232"/>
      <c r="AC419" s="232"/>
      <c r="AD419" s="232"/>
      <c r="AE419" s="232"/>
      <c r="AF419" s="232"/>
      <c r="AG419" s="232"/>
      <c r="AH419" s="232"/>
      <c r="AI419" s="232"/>
      <c r="AJ419" s="232"/>
      <c r="AK419" s="232"/>
      <c r="AL419" s="232"/>
      <c r="AM419" s="232"/>
      <c r="AN419" s="232"/>
      <c r="AO419" s="232"/>
      <c r="AP419" s="232"/>
      <c r="AQ419" s="232"/>
      <c r="AR419" s="232"/>
      <c r="AS419" s="232"/>
      <c r="AT419" s="232"/>
      <c r="AU419" s="232"/>
      <c r="AV419" s="232"/>
      <c r="AW419" s="232"/>
      <c r="AX419" s="232"/>
      <c r="AY419" s="232"/>
      <c r="AZ419" s="232"/>
      <c r="BA419" s="232"/>
      <c r="BB419" s="232"/>
      <c r="BC419" s="232"/>
      <c r="BD419" s="232"/>
      <c r="BE419" s="232"/>
      <c r="BF419" s="232"/>
      <c r="BG419" s="232"/>
      <c r="BH419" s="232"/>
      <c r="BI419" s="232"/>
      <c r="BJ419" s="232"/>
      <c r="BK419" s="232"/>
      <c r="BL419" s="232"/>
      <c r="BM419" s="232"/>
      <c r="BN419" s="232"/>
      <c r="BO419" s="232"/>
      <c r="BP419" s="232"/>
      <c r="BQ419" s="232"/>
      <c r="BR419" s="232"/>
      <c r="BS419" s="232"/>
      <c r="BT419" s="232"/>
      <c r="BU419" s="232"/>
      <c r="BV419" s="232"/>
      <c r="BW419" s="232"/>
      <c r="BX419" s="232"/>
      <c r="BY419" s="228"/>
      <c r="BZ419" s="228"/>
      <c r="CA419" s="228"/>
      <c r="CB419" s="228"/>
      <c r="CC419" s="228"/>
      <c r="CD419" s="228"/>
      <c r="CE419" s="228"/>
      <c r="CF419" s="228"/>
      <c r="CG419" s="228"/>
      <c r="CH419" s="228"/>
      <c r="CI419" s="228"/>
      <c r="CJ419" s="228"/>
      <c r="CK419" s="228"/>
      <c r="CL419" s="228"/>
      <c r="CM419" s="228"/>
      <c r="CN419" s="228"/>
      <c r="CO419" s="228"/>
      <c r="CP419" s="228"/>
      <c r="CQ419" s="228"/>
      <c r="CR419" s="228"/>
      <c r="CS419" s="228"/>
      <c r="CT419" s="228"/>
      <c r="CU419" s="228"/>
      <c r="CV419" s="228"/>
      <c r="CW419" s="228"/>
      <c r="CX419" s="228"/>
      <c r="CY419" s="228"/>
      <c r="CZ419" s="228"/>
      <c r="DA419" s="228"/>
      <c r="DB419" s="228"/>
      <c r="DC419" s="228"/>
      <c r="DD419" s="228"/>
      <c r="DE419" s="228"/>
      <c r="DF419" s="228"/>
      <c r="DG419" s="228"/>
      <c r="DH419" s="228"/>
      <c r="DI419" s="228"/>
      <c r="DJ419" s="228"/>
      <c r="DK419" s="228"/>
      <c r="DL419" s="228"/>
      <c r="DM419" s="228"/>
      <c r="DN419" s="228"/>
      <c r="DO419" s="228"/>
      <c r="DP419" s="228"/>
      <c r="DQ419" s="228"/>
      <c r="DR419" s="228"/>
      <c r="DS419" s="228"/>
      <c r="DT419" s="228"/>
      <c r="DU419" s="228"/>
      <c r="DV419" s="228"/>
      <c r="DW419" s="228"/>
      <c r="DX419" s="228"/>
      <c r="DY419" s="228"/>
      <c r="DZ419" s="228"/>
      <c r="EA419" s="228"/>
      <c r="EB419" s="228"/>
      <c r="EC419" s="228"/>
      <c r="ED419" s="228"/>
      <c r="EE419" s="228"/>
      <c r="EF419" s="228"/>
      <c r="EG419" s="228"/>
      <c r="EH419" s="228"/>
      <c r="EI419" s="228"/>
      <c r="EJ419" s="228"/>
      <c r="EK419" s="228"/>
      <c r="EL419" s="228"/>
      <c r="EM419" s="228"/>
      <c r="EN419" s="228"/>
      <c r="EO419" s="228"/>
      <c r="EP419" s="228"/>
      <c r="EQ419" s="228"/>
      <c r="ER419" s="228"/>
      <c r="ES419" s="228"/>
      <c r="ET419" s="228"/>
      <c r="EU419" s="228"/>
      <c r="EV419" s="228"/>
      <c r="EW419" s="228"/>
      <c r="EX419" s="228"/>
      <c r="EY419" s="228"/>
      <c r="EZ419" s="228"/>
      <c r="FA419" s="228"/>
      <c r="FB419" s="228"/>
      <c r="FC419" s="228"/>
      <c r="FD419" s="228"/>
      <c r="FE419" s="228"/>
      <c r="FF419" s="228"/>
      <c r="FG419" s="228"/>
      <c r="FH419" s="228"/>
      <c r="FI419" s="228"/>
      <c r="FJ419" s="228"/>
      <c r="FK419" s="228"/>
      <c r="FL419" s="228"/>
      <c r="FM419" s="228"/>
      <c r="FN419" s="228"/>
      <c r="FO419" s="228"/>
      <c r="FP419" s="228"/>
      <c r="FQ419" s="228"/>
      <c r="FR419" s="228"/>
      <c r="FS419" s="228"/>
      <c r="FT419" s="228"/>
      <c r="FU419" s="228"/>
      <c r="FV419" s="228"/>
      <c r="FW419" s="228"/>
      <c r="FX419" s="228"/>
      <c r="FY419" s="228"/>
      <c r="FZ419" s="228"/>
      <c r="GA419" s="228"/>
      <c r="GB419" s="228"/>
      <c r="GC419" s="228"/>
      <c r="GD419" s="228"/>
      <c r="GE419" s="228"/>
      <c r="GF419" s="228"/>
      <c r="GG419" s="228"/>
      <c r="GH419" s="228"/>
      <c r="GI419" s="228"/>
      <c r="GJ419" s="228"/>
      <c r="GK419" s="228"/>
      <c r="GL419" s="228"/>
      <c r="GM419" s="228"/>
      <c r="GN419" s="228"/>
      <c r="GO419" s="228"/>
      <c r="GP419" s="228"/>
      <c r="GQ419" s="229" cm="1">
        <f t="array" ref="GQ419">IF(OR(N419:ER419='Annex.1　DeclarationDesired'!$F$30),ROW(),"")</f>
        <v>419</v>
      </c>
      <c r="GR419" s="229"/>
    </row>
    <row r="420" spans="1:200" s="230" customFormat="1" ht="20.65" customHeight="1">
      <c r="A420" s="242"/>
      <c r="B420" s="233"/>
      <c r="C420" s="235"/>
      <c r="D420" s="235"/>
      <c r="E420" s="235"/>
      <c r="F420" s="236"/>
      <c r="G420" s="235"/>
      <c r="H420" s="236"/>
      <c r="I420" s="237"/>
      <c r="J420" s="236"/>
      <c r="K420" s="235"/>
      <c r="L420" s="235"/>
      <c r="M420" s="231"/>
      <c r="N420" s="232"/>
      <c r="O420" s="232"/>
      <c r="P420" s="232"/>
      <c r="Q420" s="232"/>
      <c r="R420" s="232"/>
      <c r="S420" s="232"/>
      <c r="T420" s="232"/>
      <c r="U420" s="232"/>
      <c r="V420" s="232"/>
      <c r="W420" s="232"/>
      <c r="X420" s="232"/>
      <c r="Y420" s="232"/>
      <c r="Z420" s="232"/>
      <c r="AA420" s="232"/>
      <c r="AB420" s="232"/>
      <c r="AC420" s="232"/>
      <c r="AD420" s="232"/>
      <c r="AE420" s="232"/>
      <c r="AF420" s="232"/>
      <c r="AG420" s="232"/>
      <c r="AH420" s="232"/>
      <c r="AI420" s="232"/>
      <c r="AJ420" s="232"/>
      <c r="AK420" s="232"/>
      <c r="AL420" s="232"/>
      <c r="AM420" s="232"/>
      <c r="AN420" s="232"/>
      <c r="AO420" s="232"/>
      <c r="AP420" s="232"/>
      <c r="AQ420" s="232"/>
      <c r="AR420" s="232"/>
      <c r="AS420" s="232"/>
      <c r="AT420" s="232"/>
      <c r="AU420" s="232"/>
      <c r="AV420" s="232"/>
      <c r="AW420" s="232"/>
      <c r="AX420" s="232"/>
      <c r="AY420" s="232"/>
      <c r="AZ420" s="232"/>
      <c r="BA420" s="232"/>
      <c r="BB420" s="232"/>
      <c r="BC420" s="232"/>
      <c r="BD420" s="232"/>
      <c r="BE420" s="232"/>
      <c r="BF420" s="232"/>
      <c r="BG420" s="232"/>
      <c r="BH420" s="232"/>
      <c r="BI420" s="232"/>
      <c r="BJ420" s="232"/>
      <c r="BK420" s="232"/>
      <c r="BL420" s="232"/>
      <c r="BM420" s="232"/>
      <c r="BN420" s="232"/>
      <c r="BO420" s="232"/>
      <c r="BP420" s="232"/>
      <c r="BQ420" s="232"/>
      <c r="BR420" s="232"/>
      <c r="BS420" s="232"/>
      <c r="BT420" s="232"/>
      <c r="BU420" s="232"/>
      <c r="BV420" s="232"/>
      <c r="BW420" s="232"/>
      <c r="BX420" s="232"/>
      <c r="BY420" s="228"/>
      <c r="BZ420" s="228"/>
      <c r="CA420" s="228"/>
      <c r="CB420" s="228"/>
      <c r="CC420" s="228"/>
      <c r="CD420" s="228"/>
      <c r="CE420" s="228"/>
      <c r="CF420" s="228"/>
      <c r="CG420" s="228"/>
      <c r="CH420" s="228"/>
      <c r="CI420" s="228"/>
      <c r="CJ420" s="228"/>
      <c r="CK420" s="228"/>
      <c r="CL420" s="228"/>
      <c r="CM420" s="228"/>
      <c r="CN420" s="228"/>
      <c r="CO420" s="228"/>
      <c r="CP420" s="228"/>
      <c r="CQ420" s="228"/>
      <c r="CR420" s="228"/>
      <c r="CS420" s="228"/>
      <c r="CT420" s="228"/>
      <c r="CU420" s="228"/>
      <c r="CV420" s="228"/>
      <c r="CW420" s="228"/>
      <c r="CX420" s="228"/>
      <c r="CY420" s="228"/>
      <c r="CZ420" s="228"/>
      <c r="DA420" s="228"/>
      <c r="DB420" s="228"/>
      <c r="DC420" s="228"/>
      <c r="DD420" s="228"/>
      <c r="DE420" s="228"/>
      <c r="DF420" s="228"/>
      <c r="DG420" s="228"/>
      <c r="DH420" s="228"/>
      <c r="DI420" s="228"/>
      <c r="DJ420" s="228"/>
      <c r="DK420" s="228"/>
      <c r="DL420" s="228"/>
      <c r="DM420" s="228"/>
      <c r="DN420" s="228"/>
      <c r="DO420" s="228"/>
      <c r="DP420" s="228"/>
      <c r="DQ420" s="228"/>
      <c r="DR420" s="228"/>
      <c r="DS420" s="228"/>
      <c r="DT420" s="228"/>
      <c r="DU420" s="228"/>
      <c r="DV420" s="228"/>
      <c r="DW420" s="228"/>
      <c r="DX420" s="228"/>
      <c r="DY420" s="228"/>
      <c r="DZ420" s="228"/>
      <c r="EA420" s="228"/>
      <c r="EB420" s="228"/>
      <c r="EC420" s="228"/>
      <c r="ED420" s="228"/>
      <c r="EE420" s="228"/>
      <c r="EF420" s="228"/>
      <c r="EG420" s="228"/>
      <c r="EH420" s="228"/>
      <c r="EI420" s="228"/>
      <c r="EJ420" s="228"/>
      <c r="EK420" s="228"/>
      <c r="EL420" s="228"/>
      <c r="EM420" s="228"/>
      <c r="EN420" s="228"/>
      <c r="EO420" s="228"/>
      <c r="EP420" s="228"/>
      <c r="EQ420" s="228"/>
      <c r="ER420" s="228"/>
      <c r="ES420" s="228"/>
      <c r="ET420" s="228"/>
      <c r="EU420" s="228"/>
      <c r="EV420" s="228"/>
      <c r="EW420" s="228"/>
      <c r="EX420" s="228"/>
      <c r="EY420" s="228"/>
      <c r="EZ420" s="228"/>
      <c r="FA420" s="228"/>
      <c r="FB420" s="228"/>
      <c r="FC420" s="228"/>
      <c r="FD420" s="228"/>
      <c r="FE420" s="228"/>
      <c r="FF420" s="228"/>
      <c r="FG420" s="228"/>
      <c r="FH420" s="228"/>
      <c r="FI420" s="228"/>
      <c r="FJ420" s="228"/>
      <c r="FK420" s="228"/>
      <c r="FL420" s="228"/>
      <c r="FM420" s="228"/>
      <c r="FN420" s="228"/>
      <c r="FO420" s="228"/>
      <c r="FP420" s="228"/>
      <c r="FQ420" s="228"/>
      <c r="FR420" s="228"/>
      <c r="FS420" s="228"/>
      <c r="FT420" s="228"/>
      <c r="FU420" s="228"/>
      <c r="FV420" s="228"/>
      <c r="FW420" s="228"/>
      <c r="FX420" s="228"/>
      <c r="FY420" s="228"/>
      <c r="FZ420" s="228"/>
      <c r="GA420" s="228"/>
      <c r="GB420" s="228"/>
      <c r="GC420" s="228"/>
      <c r="GD420" s="228"/>
      <c r="GE420" s="228"/>
      <c r="GF420" s="228"/>
      <c r="GG420" s="228"/>
      <c r="GH420" s="228"/>
      <c r="GI420" s="228"/>
      <c r="GJ420" s="228"/>
      <c r="GK420" s="228"/>
      <c r="GL420" s="228"/>
      <c r="GM420" s="228"/>
      <c r="GN420" s="228"/>
      <c r="GO420" s="228"/>
      <c r="GP420" s="228"/>
      <c r="GQ420" s="229" cm="1">
        <f t="array" ref="GQ420">IF(OR(N420:ER420='Annex.1　DeclarationDesired'!$F$30),ROW(),"")</f>
        <v>420</v>
      </c>
      <c r="GR420" s="229"/>
    </row>
    <row r="421" spans="1:200" s="230" customFormat="1" ht="20.65" customHeight="1">
      <c r="A421" s="242"/>
      <c r="B421" s="233"/>
      <c r="C421" s="235"/>
      <c r="D421" s="235"/>
      <c r="E421" s="235"/>
      <c r="F421" s="236"/>
      <c r="G421" s="235"/>
      <c r="H421" s="236"/>
      <c r="I421" s="237"/>
      <c r="J421" s="236"/>
      <c r="K421" s="235"/>
      <c r="L421" s="235"/>
      <c r="M421" s="231"/>
      <c r="N421" s="232"/>
      <c r="O421" s="232"/>
      <c r="P421" s="232"/>
      <c r="Q421" s="232"/>
      <c r="R421" s="232"/>
      <c r="S421" s="232"/>
      <c r="T421" s="232"/>
      <c r="U421" s="232"/>
      <c r="V421" s="232"/>
      <c r="W421" s="232"/>
      <c r="X421" s="232"/>
      <c r="Y421" s="232"/>
      <c r="Z421" s="232"/>
      <c r="AA421" s="232"/>
      <c r="AB421" s="232"/>
      <c r="AC421" s="232"/>
      <c r="AD421" s="232"/>
      <c r="AE421" s="232"/>
      <c r="AF421" s="232"/>
      <c r="AG421" s="232"/>
      <c r="AH421" s="232"/>
      <c r="AI421" s="232"/>
      <c r="AJ421" s="232"/>
      <c r="AK421" s="232"/>
      <c r="AL421" s="232"/>
      <c r="AM421" s="232"/>
      <c r="AN421" s="232"/>
      <c r="AO421" s="232"/>
      <c r="AP421" s="232"/>
      <c r="AQ421" s="232"/>
      <c r="AR421" s="232"/>
      <c r="AS421" s="232"/>
      <c r="AT421" s="232"/>
      <c r="AU421" s="232"/>
      <c r="AV421" s="232"/>
      <c r="AW421" s="232"/>
      <c r="AX421" s="232"/>
      <c r="AY421" s="232"/>
      <c r="AZ421" s="232"/>
      <c r="BA421" s="232"/>
      <c r="BB421" s="232"/>
      <c r="BC421" s="232"/>
      <c r="BD421" s="232"/>
      <c r="BE421" s="232"/>
      <c r="BF421" s="232"/>
      <c r="BG421" s="232"/>
      <c r="BH421" s="232"/>
      <c r="BI421" s="232"/>
      <c r="BJ421" s="232"/>
      <c r="BK421" s="232"/>
      <c r="BL421" s="232"/>
      <c r="BM421" s="232"/>
      <c r="BN421" s="232"/>
      <c r="BO421" s="232"/>
      <c r="BP421" s="232"/>
      <c r="BQ421" s="232"/>
      <c r="BR421" s="232"/>
      <c r="BS421" s="232"/>
      <c r="BT421" s="232"/>
      <c r="BU421" s="232"/>
      <c r="BV421" s="232"/>
      <c r="BW421" s="232"/>
      <c r="BX421" s="232"/>
      <c r="BY421" s="228"/>
      <c r="BZ421" s="228"/>
      <c r="CA421" s="228"/>
      <c r="CB421" s="228"/>
      <c r="CC421" s="228"/>
      <c r="CD421" s="228"/>
      <c r="CE421" s="228"/>
      <c r="CF421" s="228"/>
      <c r="CG421" s="228"/>
      <c r="CH421" s="228"/>
      <c r="CI421" s="228"/>
      <c r="CJ421" s="228"/>
      <c r="CK421" s="228"/>
      <c r="CL421" s="228"/>
      <c r="CM421" s="228"/>
      <c r="CN421" s="228"/>
      <c r="CO421" s="228"/>
      <c r="CP421" s="228"/>
      <c r="CQ421" s="228"/>
      <c r="CR421" s="228"/>
      <c r="CS421" s="228"/>
      <c r="CT421" s="228"/>
      <c r="CU421" s="228"/>
      <c r="CV421" s="228"/>
      <c r="CW421" s="228"/>
      <c r="CX421" s="228"/>
      <c r="CY421" s="228"/>
      <c r="CZ421" s="228"/>
      <c r="DA421" s="228"/>
      <c r="DB421" s="228"/>
      <c r="DC421" s="228"/>
      <c r="DD421" s="228"/>
      <c r="DE421" s="228"/>
      <c r="DF421" s="228"/>
      <c r="DG421" s="228"/>
      <c r="DH421" s="228"/>
      <c r="DI421" s="228"/>
      <c r="DJ421" s="228"/>
      <c r="DK421" s="228"/>
      <c r="DL421" s="228"/>
      <c r="DM421" s="228"/>
      <c r="DN421" s="228"/>
      <c r="DO421" s="228"/>
      <c r="DP421" s="228"/>
      <c r="DQ421" s="228"/>
      <c r="DR421" s="228"/>
      <c r="DS421" s="228"/>
      <c r="DT421" s="228"/>
      <c r="DU421" s="228"/>
      <c r="DV421" s="228"/>
      <c r="DW421" s="228"/>
      <c r="DX421" s="228"/>
      <c r="DY421" s="228"/>
      <c r="DZ421" s="228"/>
      <c r="EA421" s="228"/>
      <c r="EB421" s="228"/>
      <c r="EC421" s="228"/>
      <c r="ED421" s="228"/>
      <c r="EE421" s="228"/>
      <c r="EF421" s="228"/>
      <c r="EG421" s="228"/>
      <c r="EH421" s="228"/>
      <c r="EI421" s="228"/>
      <c r="EJ421" s="228"/>
      <c r="EK421" s="228"/>
      <c r="EL421" s="228"/>
      <c r="EM421" s="228"/>
      <c r="EN421" s="228"/>
      <c r="EO421" s="228"/>
      <c r="EP421" s="228"/>
      <c r="EQ421" s="228"/>
      <c r="ER421" s="228"/>
      <c r="ES421" s="228"/>
      <c r="ET421" s="228"/>
      <c r="EU421" s="228"/>
      <c r="EV421" s="228"/>
      <c r="EW421" s="228"/>
      <c r="EX421" s="228"/>
      <c r="EY421" s="228"/>
      <c r="EZ421" s="228"/>
      <c r="FA421" s="228"/>
      <c r="FB421" s="228"/>
      <c r="FC421" s="228"/>
      <c r="FD421" s="228"/>
      <c r="FE421" s="228"/>
      <c r="FF421" s="228"/>
      <c r="FG421" s="228"/>
      <c r="FH421" s="228"/>
      <c r="FI421" s="228"/>
      <c r="FJ421" s="228"/>
      <c r="FK421" s="228"/>
      <c r="FL421" s="228"/>
      <c r="FM421" s="228"/>
      <c r="FN421" s="228"/>
      <c r="FO421" s="228"/>
      <c r="FP421" s="228"/>
      <c r="FQ421" s="228"/>
      <c r="FR421" s="228"/>
      <c r="FS421" s="228"/>
      <c r="FT421" s="228"/>
      <c r="FU421" s="228"/>
      <c r="FV421" s="228"/>
      <c r="FW421" s="228"/>
      <c r="FX421" s="228"/>
      <c r="FY421" s="228"/>
      <c r="FZ421" s="228"/>
      <c r="GA421" s="228"/>
      <c r="GB421" s="228"/>
      <c r="GC421" s="228"/>
      <c r="GD421" s="228"/>
      <c r="GE421" s="228"/>
      <c r="GF421" s="228"/>
      <c r="GG421" s="228"/>
      <c r="GH421" s="228"/>
      <c r="GI421" s="228"/>
      <c r="GJ421" s="228"/>
      <c r="GK421" s="228"/>
      <c r="GL421" s="228"/>
      <c r="GM421" s="228"/>
      <c r="GN421" s="228"/>
      <c r="GO421" s="228"/>
      <c r="GP421" s="228"/>
      <c r="GQ421" s="229" cm="1">
        <f t="array" ref="GQ421">IF(OR(N421:ER421='Annex.1　DeclarationDesired'!$F$30),ROW(),"")</f>
        <v>421</v>
      </c>
      <c r="GR421" s="229"/>
    </row>
    <row r="422" spans="1:200" s="230" customFormat="1" ht="20.65" customHeight="1">
      <c r="A422" s="242"/>
      <c r="B422" s="233"/>
      <c r="C422" s="235"/>
      <c r="D422" s="235"/>
      <c r="E422" s="235"/>
      <c r="F422" s="236"/>
      <c r="G422" s="235"/>
      <c r="H422" s="236"/>
      <c r="I422" s="237"/>
      <c r="J422" s="236"/>
      <c r="K422" s="235"/>
      <c r="L422" s="235"/>
      <c r="M422" s="231"/>
      <c r="N422" s="232"/>
      <c r="O422" s="232"/>
      <c r="P422" s="232"/>
      <c r="Q422" s="232"/>
      <c r="R422" s="232"/>
      <c r="S422" s="232"/>
      <c r="T422" s="232"/>
      <c r="U422" s="232"/>
      <c r="V422" s="232"/>
      <c r="W422" s="232"/>
      <c r="X422" s="232"/>
      <c r="Y422" s="232"/>
      <c r="Z422" s="232"/>
      <c r="AA422" s="232"/>
      <c r="AB422" s="232"/>
      <c r="AC422" s="232"/>
      <c r="AD422" s="232"/>
      <c r="AE422" s="232"/>
      <c r="AF422" s="232"/>
      <c r="AG422" s="232"/>
      <c r="AH422" s="232"/>
      <c r="AI422" s="232"/>
      <c r="AJ422" s="232"/>
      <c r="AK422" s="232"/>
      <c r="AL422" s="232"/>
      <c r="AM422" s="232"/>
      <c r="AN422" s="232"/>
      <c r="AO422" s="232"/>
      <c r="AP422" s="232"/>
      <c r="AQ422" s="232"/>
      <c r="AR422" s="232"/>
      <c r="AS422" s="232"/>
      <c r="AT422" s="232"/>
      <c r="AU422" s="232"/>
      <c r="AV422" s="232"/>
      <c r="AW422" s="232"/>
      <c r="AX422" s="232"/>
      <c r="AY422" s="232"/>
      <c r="AZ422" s="232"/>
      <c r="BA422" s="232"/>
      <c r="BB422" s="232"/>
      <c r="BC422" s="232"/>
      <c r="BD422" s="232"/>
      <c r="BE422" s="232"/>
      <c r="BF422" s="232"/>
      <c r="BG422" s="232"/>
      <c r="BH422" s="232"/>
      <c r="BI422" s="232"/>
      <c r="BJ422" s="232"/>
      <c r="BK422" s="232"/>
      <c r="BL422" s="232"/>
      <c r="BM422" s="232"/>
      <c r="BN422" s="232"/>
      <c r="BO422" s="232"/>
      <c r="BP422" s="232"/>
      <c r="BQ422" s="232"/>
      <c r="BR422" s="232"/>
      <c r="BS422" s="232"/>
      <c r="BT422" s="232"/>
      <c r="BU422" s="232"/>
      <c r="BV422" s="232"/>
      <c r="BW422" s="232"/>
      <c r="BX422" s="232"/>
      <c r="BY422" s="228"/>
      <c r="BZ422" s="228"/>
      <c r="CA422" s="228"/>
      <c r="CB422" s="228"/>
      <c r="CC422" s="228"/>
      <c r="CD422" s="228"/>
      <c r="CE422" s="228"/>
      <c r="CF422" s="228"/>
      <c r="CG422" s="228"/>
      <c r="CH422" s="228"/>
      <c r="CI422" s="228"/>
      <c r="CJ422" s="228"/>
      <c r="CK422" s="228"/>
      <c r="CL422" s="228"/>
      <c r="CM422" s="228"/>
      <c r="CN422" s="228"/>
      <c r="CO422" s="228"/>
      <c r="CP422" s="228"/>
      <c r="CQ422" s="228"/>
      <c r="CR422" s="228"/>
      <c r="CS422" s="228"/>
      <c r="CT422" s="228"/>
      <c r="CU422" s="228"/>
      <c r="CV422" s="228"/>
      <c r="CW422" s="228"/>
      <c r="CX422" s="228"/>
      <c r="CY422" s="228"/>
      <c r="CZ422" s="228"/>
      <c r="DA422" s="228"/>
      <c r="DB422" s="228"/>
      <c r="DC422" s="228"/>
      <c r="DD422" s="228"/>
      <c r="DE422" s="228"/>
      <c r="DF422" s="228"/>
      <c r="DG422" s="228"/>
      <c r="DH422" s="228"/>
      <c r="DI422" s="228"/>
      <c r="DJ422" s="228"/>
      <c r="DK422" s="228"/>
      <c r="DL422" s="228"/>
      <c r="DM422" s="228"/>
      <c r="DN422" s="228"/>
      <c r="DO422" s="228"/>
      <c r="DP422" s="228"/>
      <c r="DQ422" s="228"/>
      <c r="DR422" s="228"/>
      <c r="DS422" s="228"/>
      <c r="DT422" s="228"/>
      <c r="DU422" s="228"/>
      <c r="DV422" s="228"/>
      <c r="DW422" s="228"/>
      <c r="DX422" s="228"/>
      <c r="DY422" s="228"/>
      <c r="DZ422" s="228"/>
      <c r="EA422" s="228"/>
      <c r="EB422" s="228"/>
      <c r="EC422" s="228"/>
      <c r="ED422" s="228"/>
      <c r="EE422" s="228"/>
      <c r="EF422" s="228"/>
      <c r="EG422" s="228"/>
      <c r="EH422" s="228"/>
      <c r="EI422" s="228"/>
      <c r="EJ422" s="228"/>
      <c r="EK422" s="228"/>
      <c r="EL422" s="228"/>
      <c r="EM422" s="228"/>
      <c r="EN422" s="228"/>
      <c r="EO422" s="228"/>
      <c r="EP422" s="228"/>
      <c r="EQ422" s="228"/>
      <c r="ER422" s="228"/>
      <c r="ES422" s="228"/>
      <c r="ET422" s="228"/>
      <c r="EU422" s="228"/>
      <c r="EV422" s="228"/>
      <c r="EW422" s="228"/>
      <c r="EX422" s="228"/>
      <c r="EY422" s="228"/>
      <c r="EZ422" s="228"/>
      <c r="FA422" s="228"/>
      <c r="FB422" s="228"/>
      <c r="FC422" s="228"/>
      <c r="FD422" s="228"/>
      <c r="FE422" s="228"/>
      <c r="FF422" s="228"/>
      <c r="FG422" s="228"/>
      <c r="FH422" s="228"/>
      <c r="FI422" s="228"/>
      <c r="FJ422" s="228"/>
      <c r="FK422" s="228"/>
      <c r="FL422" s="228"/>
      <c r="FM422" s="228"/>
      <c r="FN422" s="228"/>
      <c r="FO422" s="228"/>
      <c r="FP422" s="228"/>
      <c r="FQ422" s="228"/>
      <c r="FR422" s="228"/>
      <c r="FS422" s="228"/>
      <c r="FT422" s="228"/>
      <c r="FU422" s="228"/>
      <c r="FV422" s="228"/>
      <c r="FW422" s="228"/>
      <c r="FX422" s="228"/>
      <c r="FY422" s="228"/>
      <c r="FZ422" s="228"/>
      <c r="GA422" s="228"/>
      <c r="GB422" s="228"/>
      <c r="GC422" s="228"/>
      <c r="GD422" s="228"/>
      <c r="GE422" s="228"/>
      <c r="GF422" s="228"/>
      <c r="GG422" s="228"/>
      <c r="GH422" s="228"/>
      <c r="GI422" s="228"/>
      <c r="GJ422" s="228"/>
      <c r="GK422" s="228"/>
      <c r="GL422" s="228"/>
      <c r="GM422" s="228"/>
      <c r="GN422" s="228"/>
      <c r="GO422" s="228"/>
      <c r="GP422" s="228"/>
      <c r="GQ422" s="229" cm="1">
        <f t="array" ref="GQ422">IF(OR(N422:ER422='Annex.1　DeclarationDesired'!$F$30),ROW(),"")</f>
        <v>422</v>
      </c>
      <c r="GR422" s="229"/>
    </row>
    <row r="423" spans="1:200" s="230" customFormat="1" ht="20.65" customHeight="1">
      <c r="A423" s="242"/>
      <c r="B423" s="233"/>
      <c r="C423" s="235"/>
      <c r="D423" s="235"/>
      <c r="E423" s="235"/>
      <c r="F423" s="236"/>
      <c r="G423" s="235"/>
      <c r="H423" s="236"/>
      <c r="I423" s="237"/>
      <c r="J423" s="236"/>
      <c r="K423" s="235"/>
      <c r="L423" s="235"/>
      <c r="M423" s="231"/>
      <c r="N423" s="232"/>
      <c r="O423" s="232"/>
      <c r="P423" s="232"/>
      <c r="Q423" s="232"/>
      <c r="R423" s="232"/>
      <c r="S423" s="232"/>
      <c r="T423" s="232"/>
      <c r="U423" s="232"/>
      <c r="V423" s="232"/>
      <c r="W423" s="232"/>
      <c r="X423" s="232"/>
      <c r="Y423" s="232"/>
      <c r="Z423" s="232"/>
      <c r="AA423" s="232"/>
      <c r="AB423" s="232"/>
      <c r="AC423" s="232"/>
      <c r="AD423" s="232"/>
      <c r="AE423" s="232"/>
      <c r="AF423" s="232"/>
      <c r="AG423" s="232"/>
      <c r="AH423" s="232"/>
      <c r="AI423" s="232"/>
      <c r="AJ423" s="232"/>
      <c r="AK423" s="232"/>
      <c r="AL423" s="232"/>
      <c r="AM423" s="232"/>
      <c r="AN423" s="232"/>
      <c r="AO423" s="232"/>
      <c r="AP423" s="232"/>
      <c r="AQ423" s="232"/>
      <c r="AR423" s="232"/>
      <c r="AS423" s="232"/>
      <c r="AT423" s="232"/>
      <c r="AU423" s="232"/>
      <c r="AV423" s="232"/>
      <c r="AW423" s="232"/>
      <c r="AX423" s="232"/>
      <c r="AY423" s="232"/>
      <c r="AZ423" s="232"/>
      <c r="BA423" s="232"/>
      <c r="BB423" s="232"/>
      <c r="BC423" s="232"/>
      <c r="BD423" s="232"/>
      <c r="BE423" s="232"/>
      <c r="BF423" s="232"/>
      <c r="BG423" s="232"/>
      <c r="BH423" s="232"/>
      <c r="BI423" s="232"/>
      <c r="BJ423" s="232"/>
      <c r="BK423" s="232"/>
      <c r="BL423" s="232"/>
      <c r="BM423" s="232"/>
      <c r="BN423" s="232"/>
      <c r="BO423" s="232"/>
      <c r="BP423" s="232"/>
      <c r="BQ423" s="232"/>
      <c r="BR423" s="232"/>
      <c r="BS423" s="232"/>
      <c r="BT423" s="232"/>
      <c r="BU423" s="232"/>
      <c r="BV423" s="232"/>
      <c r="BW423" s="232"/>
      <c r="BX423" s="232"/>
      <c r="BY423" s="228"/>
      <c r="BZ423" s="228"/>
      <c r="CA423" s="228"/>
      <c r="CB423" s="228"/>
      <c r="CC423" s="228"/>
      <c r="CD423" s="228"/>
      <c r="CE423" s="228"/>
      <c r="CF423" s="228"/>
      <c r="CG423" s="228"/>
      <c r="CH423" s="228"/>
      <c r="CI423" s="228"/>
      <c r="CJ423" s="228"/>
      <c r="CK423" s="228"/>
      <c r="CL423" s="228"/>
      <c r="CM423" s="228"/>
      <c r="CN423" s="228"/>
      <c r="CO423" s="228"/>
      <c r="CP423" s="228"/>
      <c r="CQ423" s="228"/>
      <c r="CR423" s="228"/>
      <c r="CS423" s="228"/>
      <c r="CT423" s="228"/>
      <c r="CU423" s="228"/>
      <c r="CV423" s="228"/>
      <c r="CW423" s="228"/>
      <c r="CX423" s="228"/>
      <c r="CY423" s="228"/>
      <c r="CZ423" s="228"/>
      <c r="DA423" s="228"/>
      <c r="DB423" s="228"/>
      <c r="DC423" s="228"/>
      <c r="DD423" s="228"/>
      <c r="DE423" s="228"/>
      <c r="DF423" s="228"/>
      <c r="DG423" s="228"/>
      <c r="DH423" s="228"/>
      <c r="DI423" s="228"/>
      <c r="DJ423" s="228"/>
      <c r="DK423" s="228"/>
      <c r="DL423" s="228"/>
      <c r="DM423" s="228"/>
      <c r="DN423" s="228"/>
      <c r="DO423" s="228"/>
      <c r="DP423" s="228"/>
      <c r="DQ423" s="228"/>
      <c r="DR423" s="228"/>
      <c r="DS423" s="228"/>
      <c r="DT423" s="228"/>
      <c r="DU423" s="228"/>
      <c r="DV423" s="228"/>
      <c r="DW423" s="228"/>
      <c r="DX423" s="228"/>
      <c r="DY423" s="228"/>
      <c r="DZ423" s="228"/>
      <c r="EA423" s="228"/>
      <c r="EB423" s="228"/>
      <c r="EC423" s="228"/>
      <c r="ED423" s="228"/>
      <c r="EE423" s="228"/>
      <c r="EF423" s="228"/>
      <c r="EG423" s="228"/>
      <c r="EH423" s="228"/>
      <c r="EI423" s="228"/>
      <c r="EJ423" s="228"/>
      <c r="EK423" s="228"/>
      <c r="EL423" s="228"/>
      <c r="EM423" s="228"/>
      <c r="EN423" s="228"/>
      <c r="EO423" s="228"/>
      <c r="EP423" s="228"/>
      <c r="EQ423" s="228"/>
      <c r="ER423" s="228"/>
      <c r="ES423" s="228"/>
      <c r="ET423" s="228"/>
      <c r="EU423" s="228"/>
      <c r="EV423" s="228"/>
      <c r="EW423" s="228"/>
      <c r="EX423" s="228"/>
      <c r="EY423" s="228"/>
      <c r="EZ423" s="228"/>
      <c r="FA423" s="228"/>
      <c r="FB423" s="228"/>
      <c r="FC423" s="228"/>
      <c r="FD423" s="228"/>
      <c r="FE423" s="228"/>
      <c r="FF423" s="228"/>
      <c r="FG423" s="228"/>
      <c r="FH423" s="228"/>
      <c r="FI423" s="228"/>
      <c r="FJ423" s="228"/>
      <c r="FK423" s="228"/>
      <c r="FL423" s="228"/>
      <c r="FM423" s="228"/>
      <c r="FN423" s="228"/>
      <c r="FO423" s="228"/>
      <c r="FP423" s="228"/>
      <c r="FQ423" s="228"/>
      <c r="FR423" s="228"/>
      <c r="FS423" s="228"/>
      <c r="FT423" s="228"/>
      <c r="FU423" s="228"/>
      <c r="FV423" s="228"/>
      <c r="FW423" s="228"/>
      <c r="FX423" s="228"/>
      <c r="FY423" s="228"/>
      <c r="FZ423" s="228"/>
      <c r="GA423" s="228"/>
      <c r="GB423" s="228"/>
      <c r="GC423" s="228"/>
      <c r="GD423" s="228"/>
      <c r="GE423" s="228"/>
      <c r="GF423" s="228"/>
      <c r="GG423" s="228"/>
      <c r="GH423" s="228"/>
      <c r="GI423" s="228"/>
      <c r="GJ423" s="228"/>
      <c r="GK423" s="228"/>
      <c r="GL423" s="228"/>
      <c r="GM423" s="228"/>
      <c r="GN423" s="228"/>
      <c r="GO423" s="228"/>
      <c r="GP423" s="228"/>
      <c r="GQ423" s="229" cm="1">
        <f t="array" ref="GQ423">IF(OR(N423:ER423='Annex.1　DeclarationDesired'!$F$30),ROW(),"")</f>
        <v>423</v>
      </c>
      <c r="GR423" s="229"/>
    </row>
    <row r="424" spans="1:200" s="230" customFormat="1" ht="20.65" customHeight="1">
      <c r="A424" s="242"/>
      <c r="B424" s="233"/>
      <c r="C424" s="235"/>
      <c r="D424" s="235"/>
      <c r="E424" s="235"/>
      <c r="F424" s="236"/>
      <c r="G424" s="235"/>
      <c r="H424" s="236"/>
      <c r="I424" s="237"/>
      <c r="J424" s="236"/>
      <c r="K424" s="235"/>
      <c r="L424" s="235"/>
      <c r="M424" s="231"/>
      <c r="N424" s="232"/>
      <c r="O424" s="232"/>
      <c r="P424" s="232"/>
      <c r="Q424" s="232"/>
      <c r="R424" s="232"/>
      <c r="S424" s="232"/>
      <c r="T424" s="232"/>
      <c r="U424" s="232"/>
      <c r="V424" s="232"/>
      <c r="W424" s="232"/>
      <c r="X424" s="232"/>
      <c r="Y424" s="232"/>
      <c r="Z424" s="232"/>
      <c r="AA424" s="232"/>
      <c r="AB424" s="232"/>
      <c r="AC424" s="232"/>
      <c r="AD424" s="232"/>
      <c r="AE424" s="232"/>
      <c r="AF424" s="232"/>
      <c r="AG424" s="232"/>
      <c r="AH424" s="232"/>
      <c r="AI424" s="232"/>
      <c r="AJ424" s="232"/>
      <c r="AK424" s="232"/>
      <c r="AL424" s="232"/>
      <c r="AM424" s="232"/>
      <c r="AN424" s="232"/>
      <c r="AO424" s="232"/>
      <c r="AP424" s="232"/>
      <c r="AQ424" s="232"/>
      <c r="AR424" s="232"/>
      <c r="AS424" s="232"/>
      <c r="AT424" s="232"/>
      <c r="AU424" s="232"/>
      <c r="AV424" s="232"/>
      <c r="AW424" s="232"/>
      <c r="AX424" s="232"/>
      <c r="AY424" s="232"/>
      <c r="AZ424" s="232"/>
      <c r="BA424" s="232"/>
      <c r="BB424" s="232"/>
      <c r="BC424" s="232"/>
      <c r="BD424" s="232"/>
      <c r="BE424" s="232"/>
      <c r="BF424" s="232"/>
      <c r="BG424" s="232"/>
      <c r="BH424" s="232"/>
      <c r="BI424" s="232"/>
      <c r="BJ424" s="232"/>
      <c r="BK424" s="232"/>
      <c r="BL424" s="232"/>
      <c r="BM424" s="232"/>
      <c r="BN424" s="232"/>
      <c r="BO424" s="232"/>
      <c r="BP424" s="232"/>
      <c r="BQ424" s="232"/>
      <c r="BR424" s="232"/>
      <c r="BS424" s="232"/>
      <c r="BT424" s="232"/>
      <c r="BU424" s="232"/>
      <c r="BV424" s="232"/>
      <c r="BW424" s="232"/>
      <c r="BX424" s="232"/>
      <c r="BY424" s="228"/>
      <c r="BZ424" s="228"/>
      <c r="CA424" s="228"/>
      <c r="CB424" s="228"/>
      <c r="CC424" s="228"/>
      <c r="CD424" s="228"/>
      <c r="CE424" s="228"/>
      <c r="CF424" s="228"/>
      <c r="CG424" s="228"/>
      <c r="CH424" s="228"/>
      <c r="CI424" s="228"/>
      <c r="CJ424" s="228"/>
      <c r="CK424" s="228"/>
      <c r="CL424" s="228"/>
      <c r="CM424" s="228"/>
      <c r="CN424" s="228"/>
      <c r="CO424" s="228"/>
      <c r="CP424" s="228"/>
      <c r="CQ424" s="228"/>
      <c r="CR424" s="228"/>
      <c r="CS424" s="228"/>
      <c r="CT424" s="228"/>
      <c r="CU424" s="228"/>
      <c r="CV424" s="228"/>
      <c r="CW424" s="228"/>
      <c r="CX424" s="228"/>
      <c r="CY424" s="228"/>
      <c r="CZ424" s="228"/>
      <c r="DA424" s="228"/>
      <c r="DB424" s="228"/>
      <c r="DC424" s="228"/>
      <c r="DD424" s="228"/>
      <c r="DE424" s="228"/>
      <c r="DF424" s="228"/>
      <c r="DG424" s="228"/>
      <c r="DH424" s="228"/>
      <c r="DI424" s="228"/>
      <c r="DJ424" s="228"/>
      <c r="DK424" s="228"/>
      <c r="DL424" s="228"/>
      <c r="DM424" s="228"/>
      <c r="DN424" s="228"/>
      <c r="DO424" s="228"/>
      <c r="DP424" s="228"/>
      <c r="DQ424" s="228"/>
      <c r="DR424" s="228"/>
      <c r="DS424" s="228"/>
      <c r="DT424" s="228"/>
      <c r="DU424" s="228"/>
      <c r="DV424" s="228"/>
      <c r="DW424" s="228"/>
      <c r="DX424" s="228"/>
      <c r="DY424" s="228"/>
      <c r="DZ424" s="228"/>
      <c r="EA424" s="228"/>
      <c r="EB424" s="228"/>
      <c r="EC424" s="228"/>
      <c r="ED424" s="228"/>
      <c r="EE424" s="228"/>
      <c r="EF424" s="228"/>
      <c r="EG424" s="228"/>
      <c r="EH424" s="228"/>
      <c r="EI424" s="228"/>
      <c r="EJ424" s="228"/>
      <c r="EK424" s="228"/>
      <c r="EL424" s="228"/>
      <c r="EM424" s="228"/>
      <c r="EN424" s="228"/>
      <c r="EO424" s="228"/>
      <c r="EP424" s="228"/>
      <c r="EQ424" s="228"/>
      <c r="ER424" s="228"/>
      <c r="ES424" s="228"/>
      <c r="ET424" s="228"/>
      <c r="EU424" s="228"/>
      <c r="EV424" s="228"/>
      <c r="EW424" s="228"/>
      <c r="EX424" s="228"/>
      <c r="EY424" s="228"/>
      <c r="EZ424" s="228"/>
      <c r="FA424" s="228"/>
      <c r="FB424" s="228"/>
      <c r="FC424" s="228"/>
      <c r="FD424" s="228"/>
      <c r="FE424" s="228"/>
      <c r="FF424" s="228"/>
      <c r="FG424" s="228"/>
      <c r="FH424" s="228"/>
      <c r="FI424" s="228"/>
      <c r="FJ424" s="228"/>
      <c r="FK424" s="228"/>
      <c r="FL424" s="228"/>
      <c r="FM424" s="228"/>
      <c r="FN424" s="228"/>
      <c r="FO424" s="228"/>
      <c r="FP424" s="228"/>
      <c r="FQ424" s="228"/>
      <c r="FR424" s="228"/>
      <c r="FS424" s="228"/>
      <c r="FT424" s="228"/>
      <c r="FU424" s="228"/>
      <c r="FV424" s="228"/>
      <c r="FW424" s="228"/>
      <c r="FX424" s="228"/>
      <c r="FY424" s="228"/>
      <c r="FZ424" s="228"/>
      <c r="GA424" s="228"/>
      <c r="GB424" s="228"/>
      <c r="GC424" s="228"/>
      <c r="GD424" s="228"/>
      <c r="GE424" s="228"/>
      <c r="GF424" s="228"/>
      <c r="GG424" s="228"/>
      <c r="GH424" s="228"/>
      <c r="GI424" s="228"/>
      <c r="GJ424" s="228"/>
      <c r="GK424" s="228"/>
      <c r="GL424" s="228"/>
      <c r="GM424" s="228"/>
      <c r="GN424" s="228"/>
      <c r="GO424" s="228"/>
      <c r="GP424" s="228"/>
      <c r="GQ424" s="229" cm="1">
        <f t="array" ref="GQ424">IF(OR(N424:ER424='Annex.1　DeclarationDesired'!$F$30),ROW(),"")</f>
        <v>424</v>
      </c>
      <c r="GR424" s="229"/>
    </row>
    <row r="425" spans="1:200" s="230" customFormat="1" ht="20.65" customHeight="1">
      <c r="A425" s="242"/>
      <c r="B425" s="233"/>
      <c r="C425" s="235"/>
      <c r="D425" s="235"/>
      <c r="E425" s="235"/>
      <c r="F425" s="236"/>
      <c r="G425" s="235"/>
      <c r="H425" s="236"/>
      <c r="I425" s="237"/>
      <c r="J425" s="236"/>
      <c r="K425" s="235"/>
      <c r="L425" s="235"/>
      <c r="M425" s="231"/>
      <c r="N425" s="232"/>
      <c r="O425" s="232"/>
      <c r="P425" s="232"/>
      <c r="Q425" s="232"/>
      <c r="R425" s="232"/>
      <c r="S425" s="232"/>
      <c r="T425" s="232"/>
      <c r="U425" s="232"/>
      <c r="V425" s="232"/>
      <c r="W425" s="232"/>
      <c r="X425" s="232"/>
      <c r="Y425" s="232"/>
      <c r="Z425" s="232"/>
      <c r="AA425" s="232"/>
      <c r="AB425" s="232"/>
      <c r="AC425" s="232"/>
      <c r="AD425" s="232"/>
      <c r="AE425" s="232"/>
      <c r="AF425" s="232"/>
      <c r="AG425" s="232"/>
      <c r="AH425" s="232"/>
      <c r="AI425" s="232"/>
      <c r="AJ425" s="232"/>
      <c r="AK425" s="232"/>
      <c r="AL425" s="232"/>
      <c r="AM425" s="232"/>
      <c r="AN425" s="232"/>
      <c r="AO425" s="232"/>
      <c r="AP425" s="232"/>
      <c r="AQ425" s="232"/>
      <c r="AR425" s="232"/>
      <c r="AS425" s="232"/>
      <c r="AT425" s="232"/>
      <c r="AU425" s="232"/>
      <c r="AV425" s="232"/>
      <c r="AW425" s="232"/>
      <c r="AX425" s="232"/>
      <c r="AY425" s="232"/>
      <c r="AZ425" s="232"/>
      <c r="BA425" s="232"/>
      <c r="BB425" s="232"/>
      <c r="BC425" s="232"/>
      <c r="BD425" s="232"/>
      <c r="BE425" s="232"/>
      <c r="BF425" s="232"/>
      <c r="BG425" s="232"/>
      <c r="BH425" s="232"/>
      <c r="BI425" s="232"/>
      <c r="BJ425" s="232"/>
      <c r="BK425" s="232"/>
      <c r="BL425" s="232"/>
      <c r="BM425" s="232"/>
      <c r="BN425" s="232"/>
      <c r="BO425" s="232"/>
      <c r="BP425" s="232"/>
      <c r="BQ425" s="232"/>
      <c r="BR425" s="232"/>
      <c r="BS425" s="232"/>
      <c r="BT425" s="232"/>
      <c r="BU425" s="232"/>
      <c r="BV425" s="232"/>
      <c r="BW425" s="232"/>
      <c r="BX425" s="232"/>
      <c r="BY425" s="228"/>
      <c r="BZ425" s="228"/>
      <c r="CA425" s="228"/>
      <c r="CB425" s="228"/>
      <c r="CC425" s="228"/>
      <c r="CD425" s="228"/>
      <c r="CE425" s="228"/>
      <c r="CF425" s="228"/>
      <c r="CG425" s="228"/>
      <c r="CH425" s="228"/>
      <c r="CI425" s="228"/>
      <c r="CJ425" s="228"/>
      <c r="CK425" s="228"/>
      <c r="CL425" s="228"/>
      <c r="CM425" s="228"/>
      <c r="CN425" s="228"/>
      <c r="CO425" s="228"/>
      <c r="CP425" s="228"/>
      <c r="CQ425" s="228"/>
      <c r="CR425" s="228"/>
      <c r="CS425" s="228"/>
      <c r="CT425" s="228"/>
      <c r="CU425" s="228"/>
      <c r="CV425" s="228"/>
      <c r="CW425" s="228"/>
      <c r="CX425" s="228"/>
      <c r="CY425" s="228"/>
      <c r="CZ425" s="228"/>
      <c r="DA425" s="228"/>
      <c r="DB425" s="228"/>
      <c r="DC425" s="228"/>
      <c r="DD425" s="228"/>
      <c r="DE425" s="228"/>
      <c r="DF425" s="228"/>
      <c r="DG425" s="228"/>
      <c r="DH425" s="228"/>
      <c r="DI425" s="228"/>
      <c r="DJ425" s="228"/>
      <c r="DK425" s="228"/>
      <c r="DL425" s="228"/>
      <c r="DM425" s="228"/>
      <c r="DN425" s="228"/>
      <c r="DO425" s="228"/>
      <c r="DP425" s="228"/>
      <c r="DQ425" s="228"/>
      <c r="DR425" s="228"/>
      <c r="DS425" s="228"/>
      <c r="DT425" s="228"/>
      <c r="DU425" s="228"/>
      <c r="DV425" s="228"/>
      <c r="DW425" s="228"/>
      <c r="DX425" s="228"/>
      <c r="DY425" s="228"/>
      <c r="DZ425" s="228"/>
      <c r="EA425" s="228"/>
      <c r="EB425" s="228"/>
      <c r="EC425" s="228"/>
      <c r="ED425" s="228"/>
      <c r="EE425" s="228"/>
      <c r="EF425" s="228"/>
      <c r="EG425" s="228"/>
      <c r="EH425" s="228"/>
      <c r="EI425" s="228"/>
      <c r="EJ425" s="228"/>
      <c r="EK425" s="228"/>
      <c r="EL425" s="228"/>
      <c r="EM425" s="228"/>
      <c r="EN425" s="228"/>
      <c r="EO425" s="228"/>
      <c r="EP425" s="228"/>
      <c r="EQ425" s="228"/>
      <c r="ER425" s="228"/>
      <c r="ES425" s="228"/>
      <c r="ET425" s="228"/>
      <c r="EU425" s="228"/>
      <c r="EV425" s="228"/>
      <c r="EW425" s="228"/>
      <c r="EX425" s="228"/>
      <c r="EY425" s="228"/>
      <c r="EZ425" s="228"/>
      <c r="FA425" s="228"/>
      <c r="FB425" s="228"/>
      <c r="FC425" s="228"/>
      <c r="FD425" s="228"/>
      <c r="FE425" s="228"/>
      <c r="FF425" s="228"/>
      <c r="FG425" s="228"/>
      <c r="FH425" s="228"/>
      <c r="FI425" s="228"/>
      <c r="FJ425" s="228"/>
      <c r="FK425" s="228"/>
      <c r="FL425" s="228"/>
      <c r="FM425" s="228"/>
      <c r="FN425" s="228"/>
      <c r="FO425" s="228"/>
      <c r="FP425" s="228"/>
      <c r="FQ425" s="228"/>
      <c r="FR425" s="228"/>
      <c r="FS425" s="228"/>
      <c r="FT425" s="228"/>
      <c r="FU425" s="228"/>
      <c r="FV425" s="228"/>
      <c r="FW425" s="228"/>
      <c r="FX425" s="228"/>
      <c r="FY425" s="228"/>
      <c r="FZ425" s="228"/>
      <c r="GA425" s="228"/>
      <c r="GB425" s="228"/>
      <c r="GC425" s="228"/>
      <c r="GD425" s="228"/>
      <c r="GE425" s="228"/>
      <c r="GF425" s="228"/>
      <c r="GG425" s="228"/>
      <c r="GH425" s="228"/>
      <c r="GI425" s="228"/>
      <c r="GJ425" s="228"/>
      <c r="GK425" s="228"/>
      <c r="GL425" s="228"/>
      <c r="GM425" s="228"/>
      <c r="GN425" s="228"/>
      <c r="GO425" s="228"/>
      <c r="GP425" s="228"/>
      <c r="GQ425" s="229" cm="1">
        <f t="array" ref="GQ425">IF(OR(N425:ER425='Annex.1　DeclarationDesired'!$F$30),ROW(),"")</f>
        <v>425</v>
      </c>
      <c r="GR425" s="229"/>
    </row>
    <row r="426" spans="1:200" s="230" customFormat="1" ht="20.65" customHeight="1">
      <c r="A426" s="242"/>
      <c r="B426" s="233"/>
      <c r="C426" s="235"/>
      <c r="D426" s="235"/>
      <c r="E426" s="235"/>
      <c r="F426" s="236"/>
      <c r="G426" s="235"/>
      <c r="H426" s="236"/>
      <c r="I426" s="237"/>
      <c r="J426" s="236"/>
      <c r="K426" s="235"/>
      <c r="L426" s="235"/>
      <c r="M426" s="231"/>
      <c r="N426" s="232"/>
      <c r="O426" s="232"/>
      <c r="P426" s="232"/>
      <c r="Q426" s="232"/>
      <c r="R426" s="232"/>
      <c r="S426" s="232"/>
      <c r="T426" s="232"/>
      <c r="U426" s="232"/>
      <c r="V426" s="232"/>
      <c r="W426" s="232"/>
      <c r="X426" s="232"/>
      <c r="Y426" s="232"/>
      <c r="Z426" s="232"/>
      <c r="AA426" s="232"/>
      <c r="AB426" s="232"/>
      <c r="AC426" s="232"/>
      <c r="AD426" s="232"/>
      <c r="AE426" s="232"/>
      <c r="AF426" s="232"/>
      <c r="AG426" s="232"/>
      <c r="AH426" s="232"/>
      <c r="AI426" s="232"/>
      <c r="AJ426" s="232"/>
      <c r="AK426" s="232"/>
      <c r="AL426" s="232"/>
      <c r="AM426" s="232"/>
      <c r="AN426" s="232"/>
      <c r="AO426" s="232"/>
      <c r="AP426" s="232"/>
      <c r="AQ426" s="232"/>
      <c r="AR426" s="232"/>
      <c r="AS426" s="232"/>
      <c r="AT426" s="232"/>
      <c r="AU426" s="232"/>
      <c r="AV426" s="232"/>
      <c r="AW426" s="232"/>
      <c r="AX426" s="232"/>
      <c r="AY426" s="232"/>
      <c r="AZ426" s="232"/>
      <c r="BA426" s="232"/>
      <c r="BB426" s="232"/>
      <c r="BC426" s="232"/>
      <c r="BD426" s="232"/>
      <c r="BE426" s="232"/>
      <c r="BF426" s="232"/>
      <c r="BG426" s="232"/>
      <c r="BH426" s="232"/>
      <c r="BI426" s="232"/>
      <c r="BJ426" s="232"/>
      <c r="BK426" s="232"/>
      <c r="BL426" s="232"/>
      <c r="BM426" s="232"/>
      <c r="BN426" s="232"/>
      <c r="BO426" s="232"/>
      <c r="BP426" s="232"/>
      <c r="BQ426" s="232"/>
      <c r="BR426" s="232"/>
      <c r="BS426" s="232"/>
      <c r="BT426" s="232"/>
      <c r="BU426" s="232"/>
      <c r="BV426" s="232"/>
      <c r="BW426" s="232"/>
      <c r="BX426" s="232"/>
      <c r="BY426" s="228"/>
      <c r="BZ426" s="228"/>
      <c r="CA426" s="228"/>
      <c r="CB426" s="228"/>
      <c r="CC426" s="228"/>
      <c r="CD426" s="228"/>
      <c r="CE426" s="228"/>
      <c r="CF426" s="228"/>
      <c r="CG426" s="228"/>
      <c r="CH426" s="228"/>
      <c r="CI426" s="228"/>
      <c r="CJ426" s="228"/>
      <c r="CK426" s="228"/>
      <c r="CL426" s="228"/>
      <c r="CM426" s="228"/>
      <c r="CN426" s="228"/>
      <c r="CO426" s="228"/>
      <c r="CP426" s="228"/>
      <c r="CQ426" s="228"/>
      <c r="CR426" s="228"/>
      <c r="CS426" s="228"/>
      <c r="CT426" s="228"/>
      <c r="CU426" s="228"/>
      <c r="CV426" s="228"/>
      <c r="CW426" s="228"/>
      <c r="CX426" s="228"/>
      <c r="CY426" s="228"/>
      <c r="CZ426" s="228"/>
      <c r="DA426" s="228"/>
      <c r="DB426" s="228"/>
      <c r="DC426" s="228"/>
      <c r="DD426" s="228"/>
      <c r="DE426" s="228"/>
      <c r="DF426" s="228"/>
      <c r="DG426" s="228"/>
      <c r="DH426" s="228"/>
      <c r="DI426" s="228"/>
      <c r="DJ426" s="228"/>
      <c r="DK426" s="228"/>
      <c r="DL426" s="228"/>
      <c r="DM426" s="228"/>
      <c r="DN426" s="228"/>
      <c r="DO426" s="228"/>
      <c r="DP426" s="228"/>
      <c r="DQ426" s="228"/>
      <c r="DR426" s="228"/>
      <c r="DS426" s="228"/>
      <c r="DT426" s="228"/>
      <c r="DU426" s="228"/>
      <c r="DV426" s="228"/>
      <c r="DW426" s="228"/>
      <c r="DX426" s="228"/>
      <c r="DY426" s="228"/>
      <c r="DZ426" s="228"/>
      <c r="EA426" s="228"/>
      <c r="EB426" s="228"/>
      <c r="EC426" s="228"/>
      <c r="ED426" s="228"/>
      <c r="EE426" s="228"/>
      <c r="EF426" s="228"/>
      <c r="EG426" s="228"/>
      <c r="EH426" s="228"/>
      <c r="EI426" s="228"/>
      <c r="EJ426" s="228"/>
      <c r="EK426" s="228"/>
      <c r="EL426" s="228"/>
      <c r="EM426" s="228"/>
      <c r="EN426" s="228"/>
      <c r="EO426" s="228"/>
      <c r="EP426" s="228"/>
      <c r="EQ426" s="228"/>
      <c r="ER426" s="228"/>
      <c r="ES426" s="228"/>
      <c r="ET426" s="228"/>
      <c r="EU426" s="228"/>
      <c r="EV426" s="228"/>
      <c r="EW426" s="228"/>
      <c r="EX426" s="228"/>
      <c r="EY426" s="228"/>
      <c r="EZ426" s="228"/>
      <c r="FA426" s="228"/>
      <c r="FB426" s="228"/>
      <c r="FC426" s="228"/>
      <c r="FD426" s="228"/>
      <c r="FE426" s="228"/>
      <c r="FF426" s="228"/>
      <c r="FG426" s="228"/>
      <c r="FH426" s="228"/>
      <c r="FI426" s="228"/>
      <c r="FJ426" s="228"/>
      <c r="FK426" s="228"/>
      <c r="FL426" s="228"/>
      <c r="FM426" s="228"/>
      <c r="FN426" s="228"/>
      <c r="FO426" s="228"/>
      <c r="FP426" s="228"/>
      <c r="FQ426" s="228"/>
      <c r="FR426" s="228"/>
      <c r="FS426" s="228"/>
      <c r="FT426" s="228"/>
      <c r="FU426" s="228"/>
      <c r="FV426" s="228"/>
      <c r="FW426" s="228"/>
      <c r="FX426" s="228"/>
      <c r="FY426" s="228"/>
      <c r="FZ426" s="228"/>
      <c r="GA426" s="228"/>
      <c r="GB426" s="228"/>
      <c r="GC426" s="228"/>
      <c r="GD426" s="228"/>
      <c r="GE426" s="228"/>
      <c r="GF426" s="228"/>
      <c r="GG426" s="228"/>
      <c r="GH426" s="228"/>
      <c r="GI426" s="228"/>
      <c r="GJ426" s="228"/>
      <c r="GK426" s="228"/>
      <c r="GL426" s="228"/>
      <c r="GM426" s="228"/>
      <c r="GN426" s="228"/>
      <c r="GO426" s="228"/>
      <c r="GP426" s="228"/>
      <c r="GQ426" s="229" cm="1">
        <f t="array" ref="GQ426">IF(OR(N426:ER426='Annex.1　DeclarationDesired'!$F$30),ROW(),"")</f>
        <v>426</v>
      </c>
      <c r="GR426" s="229"/>
    </row>
    <row r="427" spans="1:200" s="230" customFormat="1" ht="20.65" customHeight="1">
      <c r="A427" s="242"/>
      <c r="B427" s="233"/>
      <c r="C427" s="235"/>
      <c r="D427" s="235"/>
      <c r="E427" s="235"/>
      <c r="F427" s="236"/>
      <c r="G427" s="235"/>
      <c r="H427" s="236"/>
      <c r="I427" s="237"/>
      <c r="J427" s="236"/>
      <c r="K427" s="235"/>
      <c r="L427" s="235"/>
      <c r="M427" s="231"/>
      <c r="N427" s="232"/>
      <c r="O427" s="232"/>
      <c r="P427" s="232"/>
      <c r="Q427" s="232"/>
      <c r="R427" s="232"/>
      <c r="S427" s="232"/>
      <c r="T427" s="232"/>
      <c r="U427" s="232"/>
      <c r="V427" s="232"/>
      <c r="W427" s="232"/>
      <c r="X427" s="232"/>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2"/>
      <c r="AY427" s="232"/>
      <c r="AZ427" s="232"/>
      <c r="BA427" s="232"/>
      <c r="BB427" s="232"/>
      <c r="BC427" s="232"/>
      <c r="BD427" s="232"/>
      <c r="BE427" s="232"/>
      <c r="BF427" s="232"/>
      <c r="BG427" s="232"/>
      <c r="BH427" s="232"/>
      <c r="BI427" s="232"/>
      <c r="BJ427" s="232"/>
      <c r="BK427" s="232"/>
      <c r="BL427" s="232"/>
      <c r="BM427" s="232"/>
      <c r="BN427" s="232"/>
      <c r="BO427" s="232"/>
      <c r="BP427" s="232"/>
      <c r="BQ427" s="232"/>
      <c r="BR427" s="232"/>
      <c r="BS427" s="232"/>
      <c r="BT427" s="232"/>
      <c r="BU427" s="232"/>
      <c r="BV427" s="232"/>
      <c r="BW427" s="232"/>
      <c r="BX427" s="232"/>
      <c r="BY427" s="228"/>
      <c r="BZ427" s="228"/>
      <c r="CA427" s="228"/>
      <c r="CB427" s="228"/>
      <c r="CC427" s="228"/>
      <c r="CD427" s="228"/>
      <c r="CE427" s="228"/>
      <c r="CF427" s="228"/>
      <c r="CG427" s="228"/>
      <c r="CH427" s="228"/>
      <c r="CI427" s="228"/>
      <c r="CJ427" s="228"/>
      <c r="CK427" s="228"/>
      <c r="CL427" s="228"/>
      <c r="CM427" s="228"/>
      <c r="CN427" s="228"/>
      <c r="CO427" s="228"/>
      <c r="CP427" s="228"/>
      <c r="CQ427" s="228"/>
      <c r="CR427" s="228"/>
      <c r="CS427" s="228"/>
      <c r="CT427" s="228"/>
      <c r="CU427" s="228"/>
      <c r="CV427" s="228"/>
      <c r="CW427" s="228"/>
      <c r="CX427" s="228"/>
      <c r="CY427" s="228"/>
      <c r="CZ427" s="228"/>
      <c r="DA427" s="228"/>
      <c r="DB427" s="228"/>
      <c r="DC427" s="228"/>
      <c r="DD427" s="228"/>
      <c r="DE427" s="228"/>
      <c r="DF427" s="228"/>
      <c r="DG427" s="228"/>
      <c r="DH427" s="228"/>
      <c r="DI427" s="228"/>
      <c r="DJ427" s="228"/>
      <c r="DK427" s="228"/>
      <c r="DL427" s="228"/>
      <c r="DM427" s="228"/>
      <c r="DN427" s="228"/>
      <c r="DO427" s="228"/>
      <c r="DP427" s="228"/>
      <c r="DQ427" s="228"/>
      <c r="DR427" s="228"/>
      <c r="DS427" s="228"/>
      <c r="DT427" s="228"/>
      <c r="DU427" s="228"/>
      <c r="DV427" s="228"/>
      <c r="DW427" s="228"/>
      <c r="DX427" s="228"/>
      <c r="DY427" s="228"/>
      <c r="DZ427" s="228"/>
      <c r="EA427" s="228"/>
      <c r="EB427" s="228"/>
      <c r="EC427" s="228"/>
      <c r="ED427" s="228"/>
      <c r="EE427" s="228"/>
      <c r="EF427" s="228"/>
      <c r="EG427" s="228"/>
      <c r="EH427" s="228"/>
      <c r="EI427" s="228"/>
      <c r="EJ427" s="228"/>
      <c r="EK427" s="228"/>
      <c r="EL427" s="228"/>
      <c r="EM427" s="228"/>
      <c r="EN427" s="228"/>
      <c r="EO427" s="228"/>
      <c r="EP427" s="228"/>
      <c r="EQ427" s="228"/>
      <c r="ER427" s="228"/>
      <c r="ES427" s="228"/>
      <c r="ET427" s="228"/>
      <c r="EU427" s="228"/>
      <c r="EV427" s="228"/>
      <c r="EW427" s="228"/>
      <c r="EX427" s="228"/>
      <c r="EY427" s="228"/>
      <c r="EZ427" s="228"/>
      <c r="FA427" s="228"/>
      <c r="FB427" s="228"/>
      <c r="FC427" s="228"/>
      <c r="FD427" s="228"/>
      <c r="FE427" s="228"/>
      <c r="FF427" s="228"/>
      <c r="FG427" s="228"/>
      <c r="FH427" s="228"/>
      <c r="FI427" s="228"/>
      <c r="FJ427" s="228"/>
      <c r="FK427" s="228"/>
      <c r="FL427" s="228"/>
      <c r="FM427" s="228"/>
      <c r="FN427" s="228"/>
      <c r="FO427" s="228"/>
      <c r="FP427" s="228"/>
      <c r="FQ427" s="228"/>
      <c r="FR427" s="228"/>
      <c r="FS427" s="228"/>
      <c r="FT427" s="228"/>
      <c r="FU427" s="228"/>
      <c r="FV427" s="228"/>
      <c r="FW427" s="228"/>
      <c r="FX427" s="228"/>
      <c r="FY427" s="228"/>
      <c r="FZ427" s="228"/>
      <c r="GA427" s="228"/>
      <c r="GB427" s="228"/>
      <c r="GC427" s="228"/>
      <c r="GD427" s="228"/>
      <c r="GE427" s="228"/>
      <c r="GF427" s="228"/>
      <c r="GG427" s="228"/>
      <c r="GH427" s="228"/>
      <c r="GI427" s="228"/>
      <c r="GJ427" s="228"/>
      <c r="GK427" s="228"/>
      <c r="GL427" s="228"/>
      <c r="GM427" s="228"/>
      <c r="GN427" s="228"/>
      <c r="GO427" s="228"/>
      <c r="GP427" s="228"/>
      <c r="GQ427" s="229" cm="1">
        <f t="array" ref="GQ427">IF(OR(N427:ER427='Annex.1　DeclarationDesired'!$F$30),ROW(),"")</f>
        <v>427</v>
      </c>
      <c r="GR427" s="229"/>
    </row>
    <row r="428" spans="1:200" s="230" customFormat="1" ht="20.65" customHeight="1">
      <c r="A428" s="242"/>
      <c r="B428" s="233"/>
      <c r="C428" s="235"/>
      <c r="D428" s="235"/>
      <c r="E428" s="235"/>
      <c r="F428" s="236"/>
      <c r="G428" s="235"/>
      <c r="H428" s="236"/>
      <c r="I428" s="237"/>
      <c r="J428" s="236"/>
      <c r="K428" s="235"/>
      <c r="L428" s="235"/>
      <c r="M428" s="231"/>
      <c r="N428" s="232"/>
      <c r="O428" s="232"/>
      <c r="P428" s="232"/>
      <c r="Q428" s="232"/>
      <c r="R428" s="232"/>
      <c r="S428" s="232"/>
      <c r="T428" s="232"/>
      <c r="U428" s="232"/>
      <c r="V428" s="232"/>
      <c r="W428" s="232"/>
      <c r="X428" s="232"/>
      <c r="Y428" s="232"/>
      <c r="Z428" s="232"/>
      <c r="AA428" s="232"/>
      <c r="AB428" s="232"/>
      <c r="AC428" s="232"/>
      <c r="AD428" s="232"/>
      <c r="AE428" s="232"/>
      <c r="AF428" s="232"/>
      <c r="AG428" s="232"/>
      <c r="AH428" s="232"/>
      <c r="AI428" s="232"/>
      <c r="AJ428" s="232"/>
      <c r="AK428" s="232"/>
      <c r="AL428" s="232"/>
      <c r="AM428" s="232"/>
      <c r="AN428" s="232"/>
      <c r="AO428" s="232"/>
      <c r="AP428" s="232"/>
      <c r="AQ428" s="232"/>
      <c r="AR428" s="232"/>
      <c r="AS428" s="232"/>
      <c r="AT428" s="232"/>
      <c r="AU428" s="232"/>
      <c r="AV428" s="232"/>
      <c r="AW428" s="232"/>
      <c r="AX428" s="232"/>
      <c r="AY428" s="232"/>
      <c r="AZ428" s="232"/>
      <c r="BA428" s="232"/>
      <c r="BB428" s="232"/>
      <c r="BC428" s="232"/>
      <c r="BD428" s="232"/>
      <c r="BE428" s="232"/>
      <c r="BF428" s="232"/>
      <c r="BG428" s="232"/>
      <c r="BH428" s="232"/>
      <c r="BI428" s="232"/>
      <c r="BJ428" s="232"/>
      <c r="BK428" s="232"/>
      <c r="BL428" s="232"/>
      <c r="BM428" s="232"/>
      <c r="BN428" s="232"/>
      <c r="BO428" s="232"/>
      <c r="BP428" s="232"/>
      <c r="BQ428" s="232"/>
      <c r="BR428" s="232"/>
      <c r="BS428" s="232"/>
      <c r="BT428" s="232"/>
      <c r="BU428" s="232"/>
      <c r="BV428" s="232"/>
      <c r="BW428" s="232"/>
      <c r="BX428" s="232"/>
      <c r="BY428" s="228"/>
      <c r="BZ428" s="228"/>
      <c r="CA428" s="228"/>
      <c r="CB428" s="228"/>
      <c r="CC428" s="228"/>
      <c r="CD428" s="228"/>
      <c r="CE428" s="228"/>
      <c r="CF428" s="228"/>
      <c r="CG428" s="228"/>
      <c r="CH428" s="228"/>
      <c r="CI428" s="228"/>
      <c r="CJ428" s="228"/>
      <c r="CK428" s="228"/>
      <c r="CL428" s="228"/>
      <c r="CM428" s="228"/>
      <c r="CN428" s="228"/>
      <c r="CO428" s="228"/>
      <c r="CP428" s="228"/>
      <c r="CQ428" s="228"/>
      <c r="CR428" s="228"/>
      <c r="CS428" s="228"/>
      <c r="CT428" s="228"/>
      <c r="CU428" s="228"/>
      <c r="CV428" s="228"/>
      <c r="CW428" s="228"/>
      <c r="CX428" s="228"/>
      <c r="CY428" s="228"/>
      <c r="CZ428" s="228"/>
      <c r="DA428" s="228"/>
      <c r="DB428" s="228"/>
      <c r="DC428" s="228"/>
      <c r="DD428" s="228"/>
      <c r="DE428" s="228"/>
      <c r="DF428" s="228"/>
      <c r="DG428" s="228"/>
      <c r="DH428" s="228"/>
      <c r="DI428" s="228"/>
      <c r="DJ428" s="228"/>
      <c r="DK428" s="228"/>
      <c r="DL428" s="228"/>
      <c r="DM428" s="228"/>
      <c r="DN428" s="228"/>
      <c r="DO428" s="228"/>
      <c r="DP428" s="228"/>
      <c r="DQ428" s="228"/>
      <c r="DR428" s="228"/>
      <c r="DS428" s="228"/>
      <c r="DT428" s="228"/>
      <c r="DU428" s="228"/>
      <c r="DV428" s="228"/>
      <c r="DW428" s="228"/>
      <c r="DX428" s="228"/>
      <c r="DY428" s="228"/>
      <c r="DZ428" s="228"/>
      <c r="EA428" s="228"/>
      <c r="EB428" s="228"/>
      <c r="EC428" s="228"/>
      <c r="ED428" s="228"/>
      <c r="EE428" s="228"/>
      <c r="EF428" s="228"/>
      <c r="EG428" s="228"/>
      <c r="EH428" s="228"/>
      <c r="EI428" s="228"/>
      <c r="EJ428" s="228"/>
      <c r="EK428" s="228"/>
      <c r="EL428" s="228"/>
      <c r="EM428" s="228"/>
      <c r="EN428" s="228"/>
      <c r="EO428" s="228"/>
      <c r="EP428" s="228"/>
      <c r="EQ428" s="228"/>
      <c r="ER428" s="228"/>
      <c r="ES428" s="228"/>
      <c r="ET428" s="228"/>
      <c r="EU428" s="228"/>
      <c r="EV428" s="228"/>
      <c r="EW428" s="228"/>
      <c r="EX428" s="228"/>
      <c r="EY428" s="228"/>
      <c r="EZ428" s="228"/>
      <c r="FA428" s="228"/>
      <c r="FB428" s="228"/>
      <c r="FC428" s="228"/>
      <c r="FD428" s="228"/>
      <c r="FE428" s="228"/>
      <c r="FF428" s="228"/>
      <c r="FG428" s="228"/>
      <c r="FH428" s="228"/>
      <c r="FI428" s="228"/>
      <c r="FJ428" s="228"/>
      <c r="FK428" s="228"/>
      <c r="FL428" s="228"/>
      <c r="FM428" s="228"/>
      <c r="FN428" s="228"/>
      <c r="FO428" s="228"/>
      <c r="FP428" s="228"/>
      <c r="FQ428" s="228"/>
      <c r="FR428" s="228"/>
      <c r="FS428" s="228"/>
      <c r="FT428" s="228"/>
      <c r="FU428" s="228"/>
      <c r="FV428" s="228"/>
      <c r="FW428" s="228"/>
      <c r="FX428" s="228"/>
      <c r="FY428" s="228"/>
      <c r="FZ428" s="228"/>
      <c r="GA428" s="228"/>
      <c r="GB428" s="228"/>
      <c r="GC428" s="228"/>
      <c r="GD428" s="228"/>
      <c r="GE428" s="228"/>
      <c r="GF428" s="228"/>
      <c r="GG428" s="228"/>
      <c r="GH428" s="228"/>
      <c r="GI428" s="228"/>
      <c r="GJ428" s="228"/>
      <c r="GK428" s="228"/>
      <c r="GL428" s="228"/>
      <c r="GM428" s="228"/>
      <c r="GN428" s="228"/>
      <c r="GO428" s="228"/>
      <c r="GP428" s="228"/>
      <c r="GQ428" s="229" cm="1">
        <f t="array" ref="GQ428">IF(OR(N428:ER428='Annex.1　DeclarationDesired'!$F$30),ROW(),"")</f>
        <v>428</v>
      </c>
      <c r="GR428" s="229"/>
    </row>
    <row r="429" spans="1:200" s="230" customFormat="1" ht="20.65" customHeight="1">
      <c r="A429" s="242"/>
      <c r="B429" s="233"/>
      <c r="C429" s="235"/>
      <c r="D429" s="235"/>
      <c r="E429" s="235"/>
      <c r="F429" s="236"/>
      <c r="G429" s="235"/>
      <c r="H429" s="236"/>
      <c r="I429" s="237"/>
      <c r="J429" s="236"/>
      <c r="K429" s="235"/>
      <c r="L429" s="235"/>
      <c r="M429" s="231"/>
      <c r="N429" s="232"/>
      <c r="O429" s="232"/>
      <c r="P429" s="232"/>
      <c r="Q429" s="232"/>
      <c r="R429" s="232"/>
      <c r="S429" s="232"/>
      <c r="T429" s="232"/>
      <c r="U429" s="232"/>
      <c r="V429" s="232"/>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2"/>
      <c r="AY429" s="232"/>
      <c r="AZ429" s="232"/>
      <c r="BA429" s="232"/>
      <c r="BB429" s="232"/>
      <c r="BC429" s="232"/>
      <c r="BD429" s="232"/>
      <c r="BE429" s="232"/>
      <c r="BF429" s="232"/>
      <c r="BG429" s="232"/>
      <c r="BH429" s="232"/>
      <c r="BI429" s="232"/>
      <c r="BJ429" s="232"/>
      <c r="BK429" s="232"/>
      <c r="BL429" s="232"/>
      <c r="BM429" s="232"/>
      <c r="BN429" s="232"/>
      <c r="BO429" s="232"/>
      <c r="BP429" s="232"/>
      <c r="BQ429" s="232"/>
      <c r="BR429" s="232"/>
      <c r="BS429" s="232"/>
      <c r="BT429" s="232"/>
      <c r="BU429" s="232"/>
      <c r="BV429" s="232"/>
      <c r="BW429" s="232"/>
      <c r="BX429" s="232"/>
      <c r="BY429" s="228"/>
      <c r="BZ429" s="228"/>
      <c r="CA429" s="228"/>
      <c r="CB429" s="228"/>
      <c r="CC429" s="228"/>
      <c r="CD429" s="228"/>
      <c r="CE429" s="228"/>
      <c r="CF429" s="228"/>
      <c r="CG429" s="228"/>
      <c r="CH429" s="228"/>
      <c r="CI429" s="228"/>
      <c r="CJ429" s="228"/>
      <c r="CK429" s="228"/>
      <c r="CL429" s="228"/>
      <c r="CM429" s="228"/>
      <c r="CN429" s="228"/>
      <c r="CO429" s="228"/>
      <c r="CP429" s="228"/>
      <c r="CQ429" s="228"/>
      <c r="CR429" s="228"/>
      <c r="CS429" s="228"/>
      <c r="CT429" s="228"/>
      <c r="CU429" s="228"/>
      <c r="CV429" s="228"/>
      <c r="CW429" s="228"/>
      <c r="CX429" s="228"/>
      <c r="CY429" s="228"/>
      <c r="CZ429" s="228"/>
      <c r="DA429" s="228"/>
      <c r="DB429" s="228"/>
      <c r="DC429" s="228"/>
      <c r="DD429" s="228"/>
      <c r="DE429" s="228"/>
      <c r="DF429" s="228"/>
      <c r="DG429" s="228"/>
      <c r="DH429" s="228"/>
      <c r="DI429" s="228"/>
      <c r="DJ429" s="228"/>
      <c r="DK429" s="228"/>
      <c r="DL429" s="228"/>
      <c r="DM429" s="228"/>
      <c r="DN429" s="228"/>
      <c r="DO429" s="228"/>
      <c r="DP429" s="228"/>
      <c r="DQ429" s="228"/>
      <c r="DR429" s="228"/>
      <c r="DS429" s="228"/>
      <c r="DT429" s="228"/>
      <c r="DU429" s="228"/>
      <c r="DV429" s="228"/>
      <c r="DW429" s="228"/>
      <c r="DX429" s="228"/>
      <c r="DY429" s="228"/>
      <c r="DZ429" s="228"/>
      <c r="EA429" s="228"/>
      <c r="EB429" s="228"/>
      <c r="EC429" s="228"/>
      <c r="ED429" s="228"/>
      <c r="EE429" s="228"/>
      <c r="EF429" s="228"/>
      <c r="EG429" s="228"/>
      <c r="EH429" s="228"/>
      <c r="EI429" s="228"/>
      <c r="EJ429" s="228"/>
      <c r="EK429" s="228"/>
      <c r="EL429" s="228"/>
      <c r="EM429" s="228"/>
      <c r="EN429" s="228"/>
      <c r="EO429" s="228"/>
      <c r="EP429" s="228"/>
      <c r="EQ429" s="228"/>
      <c r="ER429" s="228"/>
      <c r="ES429" s="228"/>
      <c r="ET429" s="228"/>
      <c r="EU429" s="228"/>
      <c r="EV429" s="228"/>
      <c r="EW429" s="228"/>
      <c r="EX429" s="228"/>
      <c r="EY429" s="228"/>
      <c r="EZ429" s="228"/>
      <c r="FA429" s="228"/>
      <c r="FB429" s="228"/>
      <c r="FC429" s="228"/>
      <c r="FD429" s="228"/>
      <c r="FE429" s="228"/>
      <c r="FF429" s="228"/>
      <c r="FG429" s="228"/>
      <c r="FH429" s="228"/>
      <c r="FI429" s="228"/>
      <c r="FJ429" s="228"/>
      <c r="FK429" s="228"/>
      <c r="FL429" s="228"/>
      <c r="FM429" s="228"/>
      <c r="FN429" s="228"/>
      <c r="FO429" s="228"/>
      <c r="FP429" s="228"/>
      <c r="FQ429" s="228"/>
      <c r="FR429" s="228"/>
      <c r="FS429" s="228"/>
      <c r="FT429" s="228"/>
      <c r="FU429" s="228"/>
      <c r="FV429" s="228"/>
      <c r="FW429" s="228"/>
      <c r="FX429" s="228"/>
      <c r="FY429" s="228"/>
      <c r="FZ429" s="228"/>
      <c r="GA429" s="228"/>
      <c r="GB429" s="228"/>
      <c r="GC429" s="228"/>
      <c r="GD429" s="228"/>
      <c r="GE429" s="228"/>
      <c r="GF429" s="228"/>
      <c r="GG429" s="228"/>
      <c r="GH429" s="228"/>
      <c r="GI429" s="228"/>
      <c r="GJ429" s="228"/>
      <c r="GK429" s="228"/>
      <c r="GL429" s="228"/>
      <c r="GM429" s="228"/>
      <c r="GN429" s="228"/>
      <c r="GO429" s="228"/>
      <c r="GP429" s="228"/>
      <c r="GQ429" s="229" cm="1">
        <f t="array" ref="GQ429">IF(OR(N429:ER429='Annex.1　DeclarationDesired'!$F$30),ROW(),"")</f>
        <v>429</v>
      </c>
      <c r="GR429" s="229"/>
    </row>
    <row r="430" spans="1:200" s="230" customFormat="1" ht="20.65" customHeight="1">
      <c r="A430" s="242"/>
      <c r="B430" s="233"/>
      <c r="C430" s="235"/>
      <c r="D430" s="235"/>
      <c r="E430" s="235"/>
      <c r="F430" s="236"/>
      <c r="G430" s="235"/>
      <c r="H430" s="236"/>
      <c r="I430" s="237"/>
      <c r="J430" s="236"/>
      <c r="K430" s="235"/>
      <c r="L430" s="235"/>
      <c r="M430" s="231"/>
      <c r="N430" s="232"/>
      <c r="O430" s="232"/>
      <c r="P430" s="232"/>
      <c r="Q430" s="232"/>
      <c r="R430" s="232"/>
      <c r="S430" s="232"/>
      <c r="T430" s="232"/>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2"/>
      <c r="AY430" s="232"/>
      <c r="AZ430" s="232"/>
      <c r="BA430" s="232"/>
      <c r="BB430" s="232"/>
      <c r="BC430" s="232"/>
      <c r="BD430" s="232"/>
      <c r="BE430" s="232"/>
      <c r="BF430" s="232"/>
      <c r="BG430" s="232"/>
      <c r="BH430" s="232"/>
      <c r="BI430" s="232"/>
      <c r="BJ430" s="232"/>
      <c r="BK430" s="232"/>
      <c r="BL430" s="232"/>
      <c r="BM430" s="232"/>
      <c r="BN430" s="232"/>
      <c r="BO430" s="232"/>
      <c r="BP430" s="232"/>
      <c r="BQ430" s="232"/>
      <c r="BR430" s="232"/>
      <c r="BS430" s="232"/>
      <c r="BT430" s="232"/>
      <c r="BU430" s="232"/>
      <c r="BV430" s="232"/>
      <c r="BW430" s="232"/>
      <c r="BX430" s="232"/>
      <c r="BY430" s="228"/>
      <c r="BZ430" s="228"/>
      <c r="CA430" s="228"/>
      <c r="CB430" s="228"/>
      <c r="CC430" s="228"/>
      <c r="CD430" s="228"/>
      <c r="CE430" s="228"/>
      <c r="CF430" s="228"/>
      <c r="CG430" s="228"/>
      <c r="CH430" s="228"/>
      <c r="CI430" s="228"/>
      <c r="CJ430" s="228"/>
      <c r="CK430" s="228"/>
      <c r="CL430" s="228"/>
      <c r="CM430" s="228"/>
      <c r="CN430" s="228"/>
      <c r="CO430" s="228"/>
      <c r="CP430" s="228"/>
      <c r="CQ430" s="228"/>
      <c r="CR430" s="228"/>
      <c r="CS430" s="228"/>
      <c r="CT430" s="228"/>
      <c r="CU430" s="228"/>
      <c r="CV430" s="228"/>
      <c r="CW430" s="228"/>
      <c r="CX430" s="228"/>
      <c r="CY430" s="228"/>
      <c r="CZ430" s="228"/>
      <c r="DA430" s="228"/>
      <c r="DB430" s="228"/>
      <c r="DC430" s="228"/>
      <c r="DD430" s="228"/>
      <c r="DE430" s="228"/>
      <c r="DF430" s="228"/>
      <c r="DG430" s="228"/>
      <c r="DH430" s="228"/>
      <c r="DI430" s="228"/>
      <c r="DJ430" s="228"/>
      <c r="DK430" s="228"/>
      <c r="DL430" s="228"/>
      <c r="DM430" s="228"/>
      <c r="DN430" s="228"/>
      <c r="DO430" s="228"/>
      <c r="DP430" s="228"/>
      <c r="DQ430" s="228"/>
      <c r="DR430" s="228"/>
      <c r="DS430" s="228"/>
      <c r="DT430" s="228"/>
      <c r="DU430" s="228"/>
      <c r="DV430" s="228"/>
      <c r="DW430" s="228"/>
      <c r="DX430" s="228"/>
      <c r="DY430" s="228"/>
      <c r="DZ430" s="228"/>
      <c r="EA430" s="228"/>
      <c r="EB430" s="228"/>
      <c r="EC430" s="228"/>
      <c r="ED430" s="228"/>
      <c r="EE430" s="228"/>
      <c r="EF430" s="228"/>
      <c r="EG430" s="228"/>
      <c r="EH430" s="228"/>
      <c r="EI430" s="228"/>
      <c r="EJ430" s="228"/>
      <c r="EK430" s="228"/>
      <c r="EL430" s="228"/>
      <c r="EM430" s="228"/>
      <c r="EN430" s="228"/>
      <c r="EO430" s="228"/>
      <c r="EP430" s="228"/>
      <c r="EQ430" s="228"/>
      <c r="ER430" s="228"/>
      <c r="ES430" s="228"/>
      <c r="ET430" s="228"/>
      <c r="EU430" s="228"/>
      <c r="EV430" s="228"/>
      <c r="EW430" s="228"/>
      <c r="EX430" s="228"/>
      <c r="EY430" s="228"/>
      <c r="EZ430" s="228"/>
      <c r="FA430" s="228"/>
      <c r="FB430" s="228"/>
      <c r="FC430" s="228"/>
      <c r="FD430" s="228"/>
      <c r="FE430" s="228"/>
      <c r="FF430" s="228"/>
      <c r="FG430" s="228"/>
      <c r="FH430" s="228"/>
      <c r="FI430" s="228"/>
      <c r="FJ430" s="228"/>
      <c r="FK430" s="228"/>
      <c r="FL430" s="228"/>
      <c r="FM430" s="228"/>
      <c r="FN430" s="228"/>
      <c r="FO430" s="228"/>
      <c r="FP430" s="228"/>
      <c r="FQ430" s="228"/>
      <c r="FR430" s="228"/>
      <c r="FS430" s="228"/>
      <c r="FT430" s="228"/>
      <c r="FU430" s="228"/>
      <c r="FV430" s="228"/>
      <c r="FW430" s="228"/>
      <c r="FX430" s="228"/>
      <c r="FY430" s="228"/>
      <c r="FZ430" s="228"/>
      <c r="GA430" s="228"/>
      <c r="GB430" s="228"/>
      <c r="GC430" s="228"/>
      <c r="GD430" s="228"/>
      <c r="GE430" s="228"/>
      <c r="GF430" s="228"/>
      <c r="GG430" s="228"/>
      <c r="GH430" s="228"/>
      <c r="GI430" s="228"/>
      <c r="GJ430" s="228"/>
      <c r="GK430" s="228"/>
      <c r="GL430" s="228"/>
      <c r="GM430" s="228"/>
      <c r="GN430" s="228"/>
      <c r="GO430" s="228"/>
      <c r="GP430" s="228"/>
      <c r="GQ430" s="229" cm="1">
        <f t="array" ref="GQ430">IF(OR(N430:ER430='Annex.1　DeclarationDesired'!$F$30),ROW(),"")</f>
        <v>430</v>
      </c>
      <c r="GR430" s="229"/>
    </row>
    <row r="431" spans="1:200" s="230" customFormat="1" ht="20.65" customHeight="1">
      <c r="A431" s="242"/>
      <c r="B431" s="233"/>
      <c r="C431" s="235"/>
      <c r="D431" s="235"/>
      <c r="E431" s="235"/>
      <c r="F431" s="236"/>
      <c r="G431" s="235"/>
      <c r="H431" s="236"/>
      <c r="I431" s="237"/>
      <c r="J431" s="236"/>
      <c r="K431" s="235"/>
      <c r="L431" s="235"/>
      <c r="M431" s="231"/>
      <c r="N431" s="232"/>
      <c r="O431" s="232"/>
      <c r="P431" s="232"/>
      <c r="Q431" s="232"/>
      <c r="R431" s="232"/>
      <c r="S431" s="232"/>
      <c r="T431" s="232"/>
      <c r="U431" s="232"/>
      <c r="V431" s="232"/>
      <c r="W431" s="232"/>
      <c r="X431" s="232"/>
      <c r="Y431" s="232"/>
      <c r="Z431" s="232"/>
      <c r="AA431" s="232"/>
      <c r="AB431" s="232"/>
      <c r="AC431" s="232"/>
      <c r="AD431" s="232"/>
      <c r="AE431" s="232"/>
      <c r="AF431" s="232"/>
      <c r="AG431" s="232"/>
      <c r="AH431" s="232"/>
      <c r="AI431" s="232"/>
      <c r="AJ431" s="232"/>
      <c r="AK431" s="232"/>
      <c r="AL431" s="232"/>
      <c r="AM431" s="232"/>
      <c r="AN431" s="232"/>
      <c r="AO431" s="232"/>
      <c r="AP431" s="232"/>
      <c r="AQ431" s="232"/>
      <c r="AR431" s="232"/>
      <c r="AS431" s="232"/>
      <c r="AT431" s="232"/>
      <c r="AU431" s="232"/>
      <c r="AV431" s="232"/>
      <c r="AW431" s="232"/>
      <c r="AX431" s="232"/>
      <c r="AY431" s="232"/>
      <c r="AZ431" s="232"/>
      <c r="BA431" s="232"/>
      <c r="BB431" s="232"/>
      <c r="BC431" s="232"/>
      <c r="BD431" s="232"/>
      <c r="BE431" s="232"/>
      <c r="BF431" s="232"/>
      <c r="BG431" s="232"/>
      <c r="BH431" s="232"/>
      <c r="BI431" s="232"/>
      <c r="BJ431" s="232"/>
      <c r="BK431" s="232"/>
      <c r="BL431" s="232"/>
      <c r="BM431" s="232"/>
      <c r="BN431" s="232"/>
      <c r="BO431" s="232"/>
      <c r="BP431" s="232"/>
      <c r="BQ431" s="232"/>
      <c r="BR431" s="232"/>
      <c r="BS431" s="232"/>
      <c r="BT431" s="232"/>
      <c r="BU431" s="232"/>
      <c r="BV431" s="232"/>
      <c r="BW431" s="232"/>
      <c r="BX431" s="232"/>
      <c r="BY431" s="228"/>
      <c r="BZ431" s="228"/>
      <c r="CA431" s="228"/>
      <c r="CB431" s="228"/>
      <c r="CC431" s="228"/>
      <c r="CD431" s="228"/>
      <c r="CE431" s="228"/>
      <c r="CF431" s="228"/>
      <c r="CG431" s="228"/>
      <c r="CH431" s="228"/>
      <c r="CI431" s="228"/>
      <c r="CJ431" s="228"/>
      <c r="CK431" s="228"/>
      <c r="CL431" s="228"/>
      <c r="CM431" s="228"/>
      <c r="CN431" s="228"/>
      <c r="CO431" s="228"/>
      <c r="CP431" s="228"/>
      <c r="CQ431" s="228"/>
      <c r="CR431" s="228"/>
      <c r="CS431" s="228"/>
      <c r="CT431" s="228"/>
      <c r="CU431" s="228"/>
      <c r="CV431" s="228"/>
      <c r="CW431" s="228"/>
      <c r="CX431" s="228"/>
      <c r="CY431" s="228"/>
      <c r="CZ431" s="228"/>
      <c r="DA431" s="228"/>
      <c r="DB431" s="228"/>
      <c r="DC431" s="228"/>
      <c r="DD431" s="228"/>
      <c r="DE431" s="228"/>
      <c r="DF431" s="228"/>
      <c r="DG431" s="228"/>
      <c r="DH431" s="228"/>
      <c r="DI431" s="228"/>
      <c r="DJ431" s="228"/>
      <c r="DK431" s="228"/>
      <c r="DL431" s="228"/>
      <c r="DM431" s="228"/>
      <c r="DN431" s="228"/>
      <c r="DO431" s="228"/>
      <c r="DP431" s="228"/>
      <c r="DQ431" s="228"/>
      <c r="DR431" s="228"/>
      <c r="DS431" s="228"/>
      <c r="DT431" s="228"/>
      <c r="DU431" s="228"/>
      <c r="DV431" s="228"/>
      <c r="DW431" s="228"/>
      <c r="DX431" s="228"/>
      <c r="DY431" s="228"/>
      <c r="DZ431" s="228"/>
      <c r="EA431" s="228"/>
      <c r="EB431" s="228"/>
      <c r="EC431" s="228"/>
      <c r="ED431" s="228"/>
      <c r="EE431" s="228"/>
      <c r="EF431" s="228"/>
      <c r="EG431" s="228"/>
      <c r="EH431" s="228"/>
      <c r="EI431" s="228"/>
      <c r="EJ431" s="228"/>
      <c r="EK431" s="228"/>
      <c r="EL431" s="228"/>
      <c r="EM431" s="228"/>
      <c r="EN431" s="228"/>
      <c r="EO431" s="228"/>
      <c r="EP431" s="228"/>
      <c r="EQ431" s="228"/>
      <c r="ER431" s="228"/>
      <c r="ES431" s="228"/>
      <c r="ET431" s="228"/>
      <c r="EU431" s="228"/>
      <c r="EV431" s="228"/>
      <c r="EW431" s="228"/>
      <c r="EX431" s="228"/>
      <c r="EY431" s="228"/>
      <c r="EZ431" s="228"/>
      <c r="FA431" s="228"/>
      <c r="FB431" s="228"/>
      <c r="FC431" s="228"/>
      <c r="FD431" s="228"/>
      <c r="FE431" s="228"/>
      <c r="FF431" s="228"/>
      <c r="FG431" s="228"/>
      <c r="FH431" s="228"/>
      <c r="FI431" s="228"/>
      <c r="FJ431" s="228"/>
      <c r="FK431" s="228"/>
      <c r="FL431" s="228"/>
      <c r="FM431" s="228"/>
      <c r="FN431" s="228"/>
      <c r="FO431" s="228"/>
      <c r="FP431" s="228"/>
      <c r="FQ431" s="228"/>
      <c r="FR431" s="228"/>
      <c r="FS431" s="228"/>
      <c r="FT431" s="228"/>
      <c r="FU431" s="228"/>
      <c r="FV431" s="228"/>
      <c r="FW431" s="228"/>
      <c r="FX431" s="228"/>
      <c r="FY431" s="228"/>
      <c r="FZ431" s="228"/>
      <c r="GA431" s="228"/>
      <c r="GB431" s="228"/>
      <c r="GC431" s="228"/>
      <c r="GD431" s="228"/>
      <c r="GE431" s="228"/>
      <c r="GF431" s="228"/>
      <c r="GG431" s="228"/>
      <c r="GH431" s="228"/>
      <c r="GI431" s="228"/>
      <c r="GJ431" s="228"/>
      <c r="GK431" s="228"/>
      <c r="GL431" s="228"/>
      <c r="GM431" s="228"/>
      <c r="GN431" s="228"/>
      <c r="GO431" s="228"/>
      <c r="GP431" s="228"/>
      <c r="GQ431" s="229" cm="1">
        <f t="array" ref="GQ431">IF(OR(N431:ER431='Annex.1　DeclarationDesired'!$F$30),ROW(),"")</f>
        <v>431</v>
      </c>
      <c r="GR431" s="229"/>
    </row>
    <row r="432" spans="1:200" s="230" customFormat="1" ht="20.65" customHeight="1">
      <c r="A432" s="242"/>
      <c r="B432" s="233"/>
      <c r="C432" s="235"/>
      <c r="D432" s="235"/>
      <c r="E432" s="235"/>
      <c r="F432" s="236"/>
      <c r="G432" s="235"/>
      <c r="H432" s="236"/>
      <c r="I432" s="237"/>
      <c r="J432" s="236"/>
      <c r="K432" s="235"/>
      <c r="L432" s="235"/>
      <c r="M432" s="231"/>
      <c r="N432" s="232"/>
      <c r="O432" s="232"/>
      <c r="P432" s="232"/>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232"/>
      <c r="AL432" s="232"/>
      <c r="AM432" s="232"/>
      <c r="AN432" s="232"/>
      <c r="AO432" s="232"/>
      <c r="AP432" s="232"/>
      <c r="AQ432" s="232"/>
      <c r="AR432" s="232"/>
      <c r="AS432" s="232"/>
      <c r="AT432" s="232"/>
      <c r="AU432" s="232"/>
      <c r="AV432" s="232"/>
      <c r="AW432" s="232"/>
      <c r="AX432" s="232"/>
      <c r="AY432" s="232"/>
      <c r="AZ432" s="232"/>
      <c r="BA432" s="232"/>
      <c r="BB432" s="232"/>
      <c r="BC432" s="232"/>
      <c r="BD432" s="232"/>
      <c r="BE432" s="232"/>
      <c r="BF432" s="232"/>
      <c r="BG432" s="232"/>
      <c r="BH432" s="232"/>
      <c r="BI432" s="232"/>
      <c r="BJ432" s="232"/>
      <c r="BK432" s="232"/>
      <c r="BL432" s="232"/>
      <c r="BM432" s="232"/>
      <c r="BN432" s="232"/>
      <c r="BO432" s="232"/>
      <c r="BP432" s="232"/>
      <c r="BQ432" s="232"/>
      <c r="BR432" s="232"/>
      <c r="BS432" s="232"/>
      <c r="BT432" s="232"/>
      <c r="BU432" s="232"/>
      <c r="BV432" s="232"/>
      <c r="BW432" s="232"/>
      <c r="BX432" s="232"/>
      <c r="BY432" s="228"/>
      <c r="BZ432" s="228"/>
      <c r="CA432" s="228"/>
      <c r="CB432" s="228"/>
      <c r="CC432" s="228"/>
      <c r="CD432" s="228"/>
      <c r="CE432" s="228"/>
      <c r="CF432" s="228"/>
      <c r="CG432" s="228"/>
      <c r="CH432" s="228"/>
      <c r="CI432" s="228"/>
      <c r="CJ432" s="228"/>
      <c r="CK432" s="228"/>
      <c r="CL432" s="228"/>
      <c r="CM432" s="228"/>
      <c r="CN432" s="228"/>
      <c r="CO432" s="228"/>
      <c r="CP432" s="228"/>
      <c r="CQ432" s="228"/>
      <c r="CR432" s="228"/>
      <c r="CS432" s="228"/>
      <c r="CT432" s="228"/>
      <c r="CU432" s="228"/>
      <c r="CV432" s="228"/>
      <c r="CW432" s="228"/>
      <c r="CX432" s="228"/>
      <c r="CY432" s="228"/>
      <c r="CZ432" s="228"/>
      <c r="DA432" s="228"/>
      <c r="DB432" s="228"/>
      <c r="DC432" s="228"/>
      <c r="DD432" s="228"/>
      <c r="DE432" s="228"/>
      <c r="DF432" s="228"/>
      <c r="DG432" s="228"/>
      <c r="DH432" s="228"/>
      <c r="DI432" s="228"/>
      <c r="DJ432" s="228"/>
      <c r="DK432" s="228"/>
      <c r="DL432" s="228"/>
      <c r="DM432" s="228"/>
      <c r="DN432" s="228"/>
      <c r="DO432" s="228"/>
      <c r="DP432" s="228"/>
      <c r="DQ432" s="228"/>
      <c r="DR432" s="228"/>
      <c r="DS432" s="228"/>
      <c r="DT432" s="228"/>
      <c r="DU432" s="228"/>
      <c r="DV432" s="228"/>
      <c r="DW432" s="228"/>
      <c r="DX432" s="228"/>
      <c r="DY432" s="228"/>
      <c r="DZ432" s="228"/>
      <c r="EA432" s="228"/>
      <c r="EB432" s="228"/>
      <c r="EC432" s="228"/>
      <c r="ED432" s="228"/>
      <c r="EE432" s="228"/>
      <c r="EF432" s="228"/>
      <c r="EG432" s="228"/>
      <c r="EH432" s="228"/>
      <c r="EI432" s="228"/>
      <c r="EJ432" s="228"/>
      <c r="EK432" s="228"/>
      <c r="EL432" s="228"/>
      <c r="EM432" s="228"/>
      <c r="EN432" s="228"/>
      <c r="EO432" s="228"/>
      <c r="EP432" s="228"/>
      <c r="EQ432" s="228"/>
      <c r="ER432" s="228"/>
      <c r="ES432" s="228"/>
      <c r="ET432" s="228"/>
      <c r="EU432" s="228"/>
      <c r="EV432" s="228"/>
      <c r="EW432" s="228"/>
      <c r="EX432" s="228"/>
      <c r="EY432" s="228"/>
      <c r="EZ432" s="228"/>
      <c r="FA432" s="228"/>
      <c r="FB432" s="228"/>
      <c r="FC432" s="228"/>
      <c r="FD432" s="228"/>
      <c r="FE432" s="228"/>
      <c r="FF432" s="228"/>
      <c r="FG432" s="228"/>
      <c r="FH432" s="228"/>
      <c r="FI432" s="228"/>
      <c r="FJ432" s="228"/>
      <c r="FK432" s="228"/>
      <c r="FL432" s="228"/>
      <c r="FM432" s="228"/>
      <c r="FN432" s="228"/>
      <c r="FO432" s="228"/>
      <c r="FP432" s="228"/>
      <c r="FQ432" s="228"/>
      <c r="FR432" s="228"/>
      <c r="FS432" s="228"/>
      <c r="FT432" s="228"/>
      <c r="FU432" s="228"/>
      <c r="FV432" s="228"/>
      <c r="FW432" s="228"/>
      <c r="FX432" s="228"/>
      <c r="FY432" s="228"/>
      <c r="FZ432" s="228"/>
      <c r="GA432" s="228"/>
      <c r="GB432" s="228"/>
      <c r="GC432" s="228"/>
      <c r="GD432" s="228"/>
      <c r="GE432" s="228"/>
      <c r="GF432" s="228"/>
      <c r="GG432" s="228"/>
      <c r="GH432" s="228"/>
      <c r="GI432" s="228"/>
      <c r="GJ432" s="228"/>
      <c r="GK432" s="228"/>
      <c r="GL432" s="228"/>
      <c r="GM432" s="228"/>
      <c r="GN432" s="228"/>
      <c r="GO432" s="228"/>
      <c r="GP432" s="228"/>
      <c r="GQ432" s="229" cm="1">
        <f t="array" ref="GQ432">IF(OR(N432:ER432='Annex.1　DeclarationDesired'!$F$30),ROW(),"")</f>
        <v>432</v>
      </c>
      <c r="GR432" s="229"/>
    </row>
    <row r="433" spans="1:200" s="230" customFormat="1" ht="20.65" customHeight="1">
      <c r="A433" s="242"/>
      <c r="B433" s="233"/>
      <c r="C433" s="235"/>
      <c r="D433" s="235"/>
      <c r="E433" s="235"/>
      <c r="F433" s="236"/>
      <c r="G433" s="235"/>
      <c r="H433" s="236"/>
      <c r="I433" s="237"/>
      <c r="J433" s="236"/>
      <c r="K433" s="235"/>
      <c r="L433" s="235"/>
      <c r="M433" s="231"/>
      <c r="N433" s="232"/>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232"/>
      <c r="AL433" s="232"/>
      <c r="AM433" s="232"/>
      <c r="AN433" s="232"/>
      <c r="AO433" s="232"/>
      <c r="AP433" s="232"/>
      <c r="AQ433" s="232"/>
      <c r="AR433" s="232"/>
      <c r="AS433" s="232"/>
      <c r="AT433" s="232"/>
      <c r="AU433" s="232"/>
      <c r="AV433" s="232"/>
      <c r="AW433" s="232"/>
      <c r="AX433" s="232"/>
      <c r="AY433" s="232"/>
      <c r="AZ433" s="232"/>
      <c r="BA433" s="232"/>
      <c r="BB433" s="232"/>
      <c r="BC433" s="232"/>
      <c r="BD433" s="232"/>
      <c r="BE433" s="232"/>
      <c r="BF433" s="232"/>
      <c r="BG433" s="232"/>
      <c r="BH433" s="232"/>
      <c r="BI433" s="232"/>
      <c r="BJ433" s="232"/>
      <c r="BK433" s="232"/>
      <c r="BL433" s="232"/>
      <c r="BM433" s="232"/>
      <c r="BN433" s="232"/>
      <c r="BO433" s="232"/>
      <c r="BP433" s="232"/>
      <c r="BQ433" s="232"/>
      <c r="BR433" s="232"/>
      <c r="BS433" s="232"/>
      <c r="BT433" s="232"/>
      <c r="BU433" s="232"/>
      <c r="BV433" s="232"/>
      <c r="BW433" s="232"/>
      <c r="BX433" s="232"/>
      <c r="BY433" s="228"/>
      <c r="BZ433" s="228"/>
      <c r="CA433" s="228"/>
      <c r="CB433" s="228"/>
      <c r="CC433" s="228"/>
      <c r="CD433" s="228"/>
      <c r="CE433" s="228"/>
      <c r="CF433" s="228"/>
      <c r="CG433" s="228"/>
      <c r="CH433" s="228"/>
      <c r="CI433" s="228"/>
      <c r="CJ433" s="228"/>
      <c r="CK433" s="228"/>
      <c r="CL433" s="228"/>
      <c r="CM433" s="228"/>
      <c r="CN433" s="228"/>
      <c r="CO433" s="228"/>
      <c r="CP433" s="228"/>
      <c r="CQ433" s="228"/>
      <c r="CR433" s="228"/>
      <c r="CS433" s="228"/>
      <c r="CT433" s="228"/>
      <c r="CU433" s="228"/>
      <c r="CV433" s="228"/>
      <c r="CW433" s="228"/>
      <c r="CX433" s="228"/>
      <c r="CY433" s="228"/>
      <c r="CZ433" s="228"/>
      <c r="DA433" s="228"/>
      <c r="DB433" s="228"/>
      <c r="DC433" s="228"/>
      <c r="DD433" s="228"/>
      <c r="DE433" s="228"/>
      <c r="DF433" s="228"/>
      <c r="DG433" s="228"/>
      <c r="DH433" s="228"/>
      <c r="DI433" s="228"/>
      <c r="DJ433" s="228"/>
      <c r="DK433" s="228"/>
      <c r="DL433" s="228"/>
      <c r="DM433" s="228"/>
      <c r="DN433" s="228"/>
      <c r="DO433" s="228"/>
      <c r="DP433" s="228"/>
      <c r="DQ433" s="228"/>
      <c r="DR433" s="228"/>
      <c r="DS433" s="228"/>
      <c r="DT433" s="228"/>
      <c r="DU433" s="228"/>
      <c r="DV433" s="228"/>
      <c r="DW433" s="228"/>
      <c r="DX433" s="228"/>
      <c r="DY433" s="228"/>
      <c r="DZ433" s="228"/>
      <c r="EA433" s="228"/>
      <c r="EB433" s="228"/>
      <c r="EC433" s="228"/>
      <c r="ED433" s="228"/>
      <c r="EE433" s="228"/>
      <c r="EF433" s="228"/>
      <c r="EG433" s="228"/>
      <c r="EH433" s="228"/>
      <c r="EI433" s="228"/>
      <c r="EJ433" s="228"/>
      <c r="EK433" s="228"/>
      <c r="EL433" s="228"/>
      <c r="EM433" s="228"/>
      <c r="EN433" s="228"/>
      <c r="EO433" s="228"/>
      <c r="EP433" s="228"/>
      <c r="EQ433" s="228"/>
      <c r="ER433" s="228"/>
      <c r="ES433" s="228"/>
      <c r="ET433" s="228"/>
      <c r="EU433" s="228"/>
      <c r="EV433" s="228"/>
      <c r="EW433" s="228"/>
      <c r="EX433" s="228"/>
      <c r="EY433" s="228"/>
      <c r="EZ433" s="228"/>
      <c r="FA433" s="228"/>
      <c r="FB433" s="228"/>
      <c r="FC433" s="228"/>
      <c r="FD433" s="228"/>
      <c r="FE433" s="228"/>
      <c r="FF433" s="228"/>
      <c r="FG433" s="228"/>
      <c r="FH433" s="228"/>
      <c r="FI433" s="228"/>
      <c r="FJ433" s="228"/>
      <c r="FK433" s="228"/>
      <c r="FL433" s="228"/>
      <c r="FM433" s="228"/>
      <c r="FN433" s="228"/>
      <c r="FO433" s="228"/>
      <c r="FP433" s="228"/>
      <c r="FQ433" s="228"/>
      <c r="FR433" s="228"/>
      <c r="FS433" s="228"/>
      <c r="FT433" s="228"/>
      <c r="FU433" s="228"/>
      <c r="FV433" s="228"/>
      <c r="FW433" s="228"/>
      <c r="FX433" s="228"/>
      <c r="FY433" s="228"/>
      <c r="FZ433" s="228"/>
      <c r="GA433" s="228"/>
      <c r="GB433" s="228"/>
      <c r="GC433" s="228"/>
      <c r="GD433" s="228"/>
      <c r="GE433" s="228"/>
      <c r="GF433" s="228"/>
      <c r="GG433" s="228"/>
      <c r="GH433" s="228"/>
      <c r="GI433" s="228"/>
      <c r="GJ433" s="228"/>
      <c r="GK433" s="228"/>
      <c r="GL433" s="228"/>
      <c r="GM433" s="228"/>
      <c r="GN433" s="228"/>
      <c r="GO433" s="228"/>
      <c r="GP433" s="228"/>
      <c r="GQ433" s="229" cm="1">
        <f t="array" ref="GQ433">IF(OR(N433:ER433='Annex.1　DeclarationDesired'!$F$30),ROW(),"")</f>
        <v>433</v>
      </c>
      <c r="GR433" s="229"/>
    </row>
    <row r="434" spans="1:200" s="230" customFormat="1" ht="20.65" customHeight="1">
      <c r="A434" s="242"/>
      <c r="B434" s="233"/>
      <c r="C434" s="235"/>
      <c r="D434" s="235"/>
      <c r="E434" s="235"/>
      <c r="F434" s="236"/>
      <c r="G434" s="235"/>
      <c r="H434" s="236"/>
      <c r="I434" s="237"/>
      <c r="J434" s="236"/>
      <c r="K434" s="235"/>
      <c r="L434" s="235"/>
      <c r="M434" s="231"/>
      <c r="N434" s="232"/>
      <c r="O434" s="232"/>
      <c r="P434" s="232"/>
      <c r="Q434" s="232"/>
      <c r="R434" s="232"/>
      <c r="S434" s="232"/>
      <c r="T434" s="232"/>
      <c r="U434" s="232"/>
      <c r="V434" s="232"/>
      <c r="W434" s="232"/>
      <c r="X434" s="232"/>
      <c r="Y434" s="232"/>
      <c r="Z434" s="232"/>
      <c r="AA434" s="232"/>
      <c r="AB434" s="232"/>
      <c r="AC434" s="232"/>
      <c r="AD434" s="232"/>
      <c r="AE434" s="232"/>
      <c r="AF434" s="232"/>
      <c r="AG434" s="232"/>
      <c r="AH434" s="232"/>
      <c r="AI434" s="232"/>
      <c r="AJ434" s="232"/>
      <c r="AK434" s="232"/>
      <c r="AL434" s="232"/>
      <c r="AM434" s="232"/>
      <c r="AN434" s="232"/>
      <c r="AO434" s="232"/>
      <c r="AP434" s="232"/>
      <c r="AQ434" s="232"/>
      <c r="AR434" s="232"/>
      <c r="AS434" s="232"/>
      <c r="AT434" s="232"/>
      <c r="AU434" s="232"/>
      <c r="AV434" s="232"/>
      <c r="AW434" s="232"/>
      <c r="AX434" s="232"/>
      <c r="AY434" s="232"/>
      <c r="AZ434" s="232"/>
      <c r="BA434" s="232"/>
      <c r="BB434" s="232"/>
      <c r="BC434" s="232"/>
      <c r="BD434" s="232"/>
      <c r="BE434" s="232"/>
      <c r="BF434" s="232"/>
      <c r="BG434" s="232"/>
      <c r="BH434" s="232"/>
      <c r="BI434" s="232"/>
      <c r="BJ434" s="232"/>
      <c r="BK434" s="232"/>
      <c r="BL434" s="232"/>
      <c r="BM434" s="232"/>
      <c r="BN434" s="232"/>
      <c r="BO434" s="232"/>
      <c r="BP434" s="232"/>
      <c r="BQ434" s="232"/>
      <c r="BR434" s="232"/>
      <c r="BS434" s="232"/>
      <c r="BT434" s="232"/>
      <c r="BU434" s="232"/>
      <c r="BV434" s="232"/>
      <c r="BW434" s="232"/>
      <c r="BX434" s="232"/>
      <c r="BY434" s="228"/>
      <c r="BZ434" s="228"/>
      <c r="CA434" s="228"/>
      <c r="CB434" s="228"/>
      <c r="CC434" s="228"/>
      <c r="CD434" s="228"/>
      <c r="CE434" s="228"/>
      <c r="CF434" s="228"/>
      <c r="CG434" s="228"/>
      <c r="CH434" s="228"/>
      <c r="CI434" s="228"/>
      <c r="CJ434" s="228"/>
      <c r="CK434" s="228"/>
      <c r="CL434" s="228"/>
      <c r="CM434" s="228"/>
      <c r="CN434" s="228"/>
      <c r="CO434" s="228"/>
      <c r="CP434" s="228"/>
      <c r="CQ434" s="228"/>
      <c r="CR434" s="228"/>
      <c r="CS434" s="228"/>
      <c r="CT434" s="228"/>
      <c r="CU434" s="228"/>
      <c r="CV434" s="228"/>
      <c r="CW434" s="228"/>
      <c r="CX434" s="228"/>
      <c r="CY434" s="228"/>
      <c r="CZ434" s="228"/>
      <c r="DA434" s="228"/>
      <c r="DB434" s="228"/>
      <c r="DC434" s="228"/>
      <c r="DD434" s="228"/>
      <c r="DE434" s="228"/>
      <c r="DF434" s="228"/>
      <c r="DG434" s="228"/>
      <c r="DH434" s="228"/>
      <c r="DI434" s="228"/>
      <c r="DJ434" s="228"/>
      <c r="DK434" s="228"/>
      <c r="DL434" s="228"/>
      <c r="DM434" s="228"/>
      <c r="DN434" s="228"/>
      <c r="DO434" s="228"/>
      <c r="DP434" s="228"/>
      <c r="DQ434" s="228"/>
      <c r="DR434" s="228"/>
      <c r="DS434" s="228"/>
      <c r="DT434" s="228"/>
      <c r="DU434" s="228"/>
      <c r="DV434" s="228"/>
      <c r="DW434" s="228"/>
      <c r="DX434" s="228"/>
      <c r="DY434" s="228"/>
      <c r="DZ434" s="228"/>
      <c r="EA434" s="228"/>
      <c r="EB434" s="228"/>
      <c r="EC434" s="228"/>
      <c r="ED434" s="228"/>
      <c r="EE434" s="228"/>
      <c r="EF434" s="228"/>
      <c r="EG434" s="228"/>
      <c r="EH434" s="228"/>
      <c r="EI434" s="228"/>
      <c r="EJ434" s="228"/>
      <c r="EK434" s="228"/>
      <c r="EL434" s="228"/>
      <c r="EM434" s="228"/>
      <c r="EN434" s="228"/>
      <c r="EO434" s="228"/>
      <c r="EP434" s="228"/>
      <c r="EQ434" s="228"/>
      <c r="ER434" s="228"/>
      <c r="ES434" s="228"/>
      <c r="ET434" s="228"/>
      <c r="EU434" s="228"/>
      <c r="EV434" s="228"/>
      <c r="EW434" s="228"/>
      <c r="EX434" s="228"/>
      <c r="EY434" s="228"/>
      <c r="EZ434" s="228"/>
      <c r="FA434" s="228"/>
      <c r="FB434" s="228"/>
      <c r="FC434" s="228"/>
      <c r="FD434" s="228"/>
      <c r="FE434" s="228"/>
      <c r="FF434" s="228"/>
      <c r="FG434" s="228"/>
      <c r="FH434" s="228"/>
      <c r="FI434" s="228"/>
      <c r="FJ434" s="228"/>
      <c r="FK434" s="228"/>
      <c r="FL434" s="228"/>
      <c r="FM434" s="228"/>
      <c r="FN434" s="228"/>
      <c r="FO434" s="228"/>
      <c r="FP434" s="228"/>
      <c r="FQ434" s="228"/>
      <c r="FR434" s="228"/>
      <c r="FS434" s="228"/>
      <c r="FT434" s="228"/>
      <c r="FU434" s="228"/>
      <c r="FV434" s="228"/>
      <c r="FW434" s="228"/>
      <c r="FX434" s="228"/>
      <c r="FY434" s="228"/>
      <c r="FZ434" s="228"/>
      <c r="GA434" s="228"/>
      <c r="GB434" s="228"/>
      <c r="GC434" s="228"/>
      <c r="GD434" s="228"/>
      <c r="GE434" s="228"/>
      <c r="GF434" s="228"/>
      <c r="GG434" s="228"/>
      <c r="GH434" s="228"/>
      <c r="GI434" s="228"/>
      <c r="GJ434" s="228"/>
      <c r="GK434" s="228"/>
      <c r="GL434" s="228"/>
      <c r="GM434" s="228"/>
      <c r="GN434" s="228"/>
      <c r="GO434" s="228"/>
      <c r="GP434" s="228"/>
      <c r="GQ434" s="229" cm="1">
        <f t="array" ref="GQ434">IF(OR(N434:ER434='Annex.1　DeclarationDesired'!$F$30),ROW(),"")</f>
        <v>434</v>
      </c>
      <c r="GR434" s="229"/>
    </row>
    <row r="435" spans="1:200" s="230" customFormat="1" ht="20.65" customHeight="1">
      <c r="A435" s="242"/>
      <c r="B435" s="233"/>
      <c r="C435" s="235"/>
      <c r="D435" s="235"/>
      <c r="E435" s="235"/>
      <c r="F435" s="236"/>
      <c r="G435" s="235"/>
      <c r="H435" s="236"/>
      <c r="I435" s="237"/>
      <c r="J435" s="236"/>
      <c r="K435" s="235"/>
      <c r="L435" s="235"/>
      <c r="M435" s="231"/>
      <c r="N435" s="232"/>
      <c r="O435" s="232"/>
      <c r="P435" s="232"/>
      <c r="Q435" s="232"/>
      <c r="R435" s="232"/>
      <c r="S435" s="232"/>
      <c r="T435" s="232"/>
      <c r="U435" s="232"/>
      <c r="V435" s="232"/>
      <c r="W435" s="232"/>
      <c r="X435" s="232"/>
      <c r="Y435" s="232"/>
      <c r="Z435" s="232"/>
      <c r="AA435" s="232"/>
      <c r="AB435" s="232"/>
      <c r="AC435" s="232"/>
      <c r="AD435" s="232"/>
      <c r="AE435" s="232"/>
      <c r="AF435" s="232"/>
      <c r="AG435" s="232"/>
      <c r="AH435" s="232"/>
      <c r="AI435" s="232"/>
      <c r="AJ435" s="232"/>
      <c r="AK435" s="232"/>
      <c r="AL435" s="232"/>
      <c r="AM435" s="232"/>
      <c r="AN435" s="232"/>
      <c r="AO435" s="232"/>
      <c r="AP435" s="232"/>
      <c r="AQ435" s="232"/>
      <c r="AR435" s="232"/>
      <c r="AS435" s="232"/>
      <c r="AT435" s="232"/>
      <c r="AU435" s="232"/>
      <c r="AV435" s="232"/>
      <c r="AW435" s="232"/>
      <c r="AX435" s="232"/>
      <c r="AY435" s="232"/>
      <c r="AZ435" s="232"/>
      <c r="BA435" s="232"/>
      <c r="BB435" s="232"/>
      <c r="BC435" s="232"/>
      <c r="BD435" s="232"/>
      <c r="BE435" s="232"/>
      <c r="BF435" s="232"/>
      <c r="BG435" s="232"/>
      <c r="BH435" s="232"/>
      <c r="BI435" s="232"/>
      <c r="BJ435" s="232"/>
      <c r="BK435" s="232"/>
      <c r="BL435" s="232"/>
      <c r="BM435" s="232"/>
      <c r="BN435" s="232"/>
      <c r="BO435" s="232"/>
      <c r="BP435" s="232"/>
      <c r="BQ435" s="232"/>
      <c r="BR435" s="232"/>
      <c r="BS435" s="232"/>
      <c r="BT435" s="232"/>
      <c r="BU435" s="232"/>
      <c r="BV435" s="232"/>
      <c r="BW435" s="232"/>
      <c r="BX435" s="232"/>
      <c r="BY435" s="228"/>
      <c r="BZ435" s="228"/>
      <c r="CA435" s="228"/>
      <c r="CB435" s="228"/>
      <c r="CC435" s="228"/>
      <c r="CD435" s="228"/>
      <c r="CE435" s="228"/>
      <c r="CF435" s="228"/>
      <c r="CG435" s="228"/>
      <c r="CH435" s="228"/>
      <c r="CI435" s="228"/>
      <c r="CJ435" s="228"/>
      <c r="CK435" s="228"/>
      <c r="CL435" s="228"/>
      <c r="CM435" s="228"/>
      <c r="CN435" s="228"/>
      <c r="CO435" s="228"/>
      <c r="CP435" s="228"/>
      <c r="CQ435" s="228"/>
      <c r="CR435" s="228"/>
      <c r="CS435" s="228"/>
      <c r="CT435" s="228"/>
      <c r="CU435" s="228"/>
      <c r="CV435" s="228"/>
      <c r="CW435" s="228"/>
      <c r="CX435" s="228"/>
      <c r="CY435" s="228"/>
      <c r="CZ435" s="228"/>
      <c r="DA435" s="228"/>
      <c r="DB435" s="228"/>
      <c r="DC435" s="228"/>
      <c r="DD435" s="228"/>
      <c r="DE435" s="228"/>
      <c r="DF435" s="228"/>
      <c r="DG435" s="228"/>
      <c r="DH435" s="228"/>
      <c r="DI435" s="228"/>
      <c r="DJ435" s="228"/>
      <c r="DK435" s="228"/>
      <c r="DL435" s="228"/>
      <c r="DM435" s="228"/>
      <c r="DN435" s="228"/>
      <c r="DO435" s="228"/>
      <c r="DP435" s="228"/>
      <c r="DQ435" s="228"/>
      <c r="DR435" s="228"/>
      <c r="DS435" s="228"/>
      <c r="DT435" s="228"/>
      <c r="DU435" s="228"/>
      <c r="DV435" s="228"/>
      <c r="DW435" s="228"/>
      <c r="DX435" s="228"/>
      <c r="DY435" s="228"/>
      <c r="DZ435" s="228"/>
      <c r="EA435" s="228"/>
      <c r="EB435" s="228"/>
      <c r="EC435" s="228"/>
      <c r="ED435" s="228"/>
      <c r="EE435" s="228"/>
      <c r="EF435" s="228"/>
      <c r="EG435" s="228"/>
      <c r="EH435" s="228"/>
      <c r="EI435" s="228"/>
      <c r="EJ435" s="228"/>
      <c r="EK435" s="228"/>
      <c r="EL435" s="228"/>
      <c r="EM435" s="228"/>
      <c r="EN435" s="228"/>
      <c r="EO435" s="228"/>
      <c r="EP435" s="228"/>
      <c r="EQ435" s="228"/>
      <c r="ER435" s="228"/>
      <c r="ES435" s="228"/>
      <c r="ET435" s="228"/>
      <c r="EU435" s="228"/>
      <c r="EV435" s="228"/>
      <c r="EW435" s="228"/>
      <c r="EX435" s="228"/>
      <c r="EY435" s="228"/>
      <c r="EZ435" s="228"/>
      <c r="FA435" s="228"/>
      <c r="FB435" s="228"/>
      <c r="FC435" s="228"/>
      <c r="FD435" s="228"/>
      <c r="FE435" s="228"/>
      <c r="FF435" s="228"/>
      <c r="FG435" s="228"/>
      <c r="FH435" s="228"/>
      <c r="FI435" s="228"/>
      <c r="FJ435" s="228"/>
      <c r="FK435" s="228"/>
      <c r="FL435" s="228"/>
      <c r="FM435" s="228"/>
      <c r="FN435" s="228"/>
      <c r="FO435" s="228"/>
      <c r="FP435" s="228"/>
      <c r="FQ435" s="228"/>
      <c r="FR435" s="228"/>
      <c r="FS435" s="228"/>
      <c r="FT435" s="228"/>
      <c r="FU435" s="228"/>
      <c r="FV435" s="228"/>
      <c r="FW435" s="228"/>
      <c r="FX435" s="228"/>
      <c r="FY435" s="228"/>
      <c r="FZ435" s="228"/>
      <c r="GA435" s="228"/>
      <c r="GB435" s="228"/>
      <c r="GC435" s="228"/>
      <c r="GD435" s="228"/>
      <c r="GE435" s="228"/>
      <c r="GF435" s="228"/>
      <c r="GG435" s="228"/>
      <c r="GH435" s="228"/>
      <c r="GI435" s="228"/>
      <c r="GJ435" s="228"/>
      <c r="GK435" s="228"/>
      <c r="GL435" s="228"/>
      <c r="GM435" s="228"/>
      <c r="GN435" s="228"/>
      <c r="GO435" s="228"/>
      <c r="GP435" s="228"/>
      <c r="GQ435" s="229" cm="1">
        <f t="array" ref="GQ435">IF(OR(N435:ER435='Annex.1　DeclarationDesired'!$F$30),ROW(),"")</f>
        <v>435</v>
      </c>
      <c r="GR435" s="229"/>
    </row>
    <row r="436" spans="1:200" s="230" customFormat="1" ht="20.65" customHeight="1">
      <c r="A436" s="242"/>
      <c r="B436" s="233"/>
      <c r="C436" s="235"/>
      <c r="D436" s="235"/>
      <c r="E436" s="235"/>
      <c r="F436" s="236"/>
      <c r="G436" s="235"/>
      <c r="H436" s="236"/>
      <c r="I436" s="237"/>
      <c r="J436" s="236"/>
      <c r="K436" s="235"/>
      <c r="L436" s="235"/>
      <c r="M436" s="231"/>
      <c r="N436" s="232"/>
      <c r="O436" s="232"/>
      <c r="P436" s="232"/>
      <c r="Q436" s="232"/>
      <c r="R436" s="232"/>
      <c r="S436" s="232"/>
      <c r="T436" s="232"/>
      <c r="U436" s="232"/>
      <c r="V436" s="232"/>
      <c r="W436" s="232"/>
      <c r="X436" s="232"/>
      <c r="Y436" s="232"/>
      <c r="Z436" s="232"/>
      <c r="AA436" s="232"/>
      <c r="AB436" s="232"/>
      <c r="AC436" s="232"/>
      <c r="AD436" s="232"/>
      <c r="AE436" s="232"/>
      <c r="AF436" s="232"/>
      <c r="AG436" s="232"/>
      <c r="AH436" s="232"/>
      <c r="AI436" s="232"/>
      <c r="AJ436" s="232"/>
      <c r="AK436" s="232"/>
      <c r="AL436" s="232"/>
      <c r="AM436" s="232"/>
      <c r="AN436" s="232"/>
      <c r="AO436" s="232"/>
      <c r="AP436" s="232"/>
      <c r="AQ436" s="232"/>
      <c r="AR436" s="232"/>
      <c r="AS436" s="232"/>
      <c r="AT436" s="232"/>
      <c r="AU436" s="232"/>
      <c r="AV436" s="232"/>
      <c r="AW436" s="232"/>
      <c r="AX436" s="232"/>
      <c r="AY436" s="232"/>
      <c r="AZ436" s="232"/>
      <c r="BA436" s="232"/>
      <c r="BB436" s="232"/>
      <c r="BC436" s="232"/>
      <c r="BD436" s="232"/>
      <c r="BE436" s="232"/>
      <c r="BF436" s="232"/>
      <c r="BG436" s="232"/>
      <c r="BH436" s="232"/>
      <c r="BI436" s="232"/>
      <c r="BJ436" s="232"/>
      <c r="BK436" s="232"/>
      <c r="BL436" s="232"/>
      <c r="BM436" s="232"/>
      <c r="BN436" s="232"/>
      <c r="BO436" s="232"/>
      <c r="BP436" s="232"/>
      <c r="BQ436" s="232"/>
      <c r="BR436" s="232"/>
      <c r="BS436" s="232"/>
      <c r="BT436" s="232"/>
      <c r="BU436" s="232"/>
      <c r="BV436" s="232"/>
      <c r="BW436" s="232"/>
      <c r="BX436" s="232"/>
      <c r="BY436" s="228"/>
      <c r="BZ436" s="228"/>
      <c r="CA436" s="228"/>
      <c r="CB436" s="228"/>
      <c r="CC436" s="228"/>
      <c r="CD436" s="228"/>
      <c r="CE436" s="228"/>
      <c r="CF436" s="228"/>
      <c r="CG436" s="228"/>
      <c r="CH436" s="228"/>
      <c r="CI436" s="228"/>
      <c r="CJ436" s="228"/>
      <c r="CK436" s="228"/>
      <c r="CL436" s="228"/>
      <c r="CM436" s="228"/>
      <c r="CN436" s="228"/>
      <c r="CO436" s="228"/>
      <c r="CP436" s="228"/>
      <c r="CQ436" s="228"/>
      <c r="CR436" s="228"/>
      <c r="CS436" s="228"/>
      <c r="CT436" s="228"/>
      <c r="CU436" s="228"/>
      <c r="CV436" s="228"/>
      <c r="CW436" s="228"/>
      <c r="CX436" s="228"/>
      <c r="CY436" s="228"/>
      <c r="CZ436" s="228"/>
      <c r="DA436" s="228"/>
      <c r="DB436" s="228"/>
      <c r="DC436" s="228"/>
      <c r="DD436" s="228"/>
      <c r="DE436" s="228"/>
      <c r="DF436" s="228"/>
      <c r="DG436" s="228"/>
      <c r="DH436" s="228"/>
      <c r="DI436" s="228"/>
      <c r="DJ436" s="228"/>
      <c r="DK436" s="228"/>
      <c r="DL436" s="228"/>
      <c r="DM436" s="228"/>
      <c r="DN436" s="228"/>
      <c r="DO436" s="228"/>
      <c r="DP436" s="228"/>
      <c r="DQ436" s="228"/>
      <c r="DR436" s="228"/>
      <c r="DS436" s="228"/>
      <c r="DT436" s="228"/>
      <c r="DU436" s="228"/>
      <c r="DV436" s="228"/>
      <c r="DW436" s="228"/>
      <c r="DX436" s="228"/>
      <c r="DY436" s="228"/>
      <c r="DZ436" s="228"/>
      <c r="EA436" s="228"/>
      <c r="EB436" s="228"/>
      <c r="EC436" s="228"/>
      <c r="ED436" s="228"/>
      <c r="EE436" s="228"/>
      <c r="EF436" s="228"/>
      <c r="EG436" s="228"/>
      <c r="EH436" s="228"/>
      <c r="EI436" s="228"/>
      <c r="EJ436" s="228"/>
      <c r="EK436" s="228"/>
      <c r="EL436" s="228"/>
      <c r="EM436" s="228"/>
      <c r="EN436" s="228"/>
      <c r="EO436" s="228"/>
      <c r="EP436" s="228"/>
      <c r="EQ436" s="228"/>
      <c r="ER436" s="228"/>
      <c r="ES436" s="228"/>
      <c r="ET436" s="228"/>
      <c r="EU436" s="228"/>
      <c r="EV436" s="228"/>
      <c r="EW436" s="228"/>
      <c r="EX436" s="228"/>
      <c r="EY436" s="228"/>
      <c r="EZ436" s="228"/>
      <c r="FA436" s="228"/>
      <c r="FB436" s="228"/>
      <c r="FC436" s="228"/>
      <c r="FD436" s="228"/>
      <c r="FE436" s="228"/>
      <c r="FF436" s="228"/>
      <c r="FG436" s="228"/>
      <c r="FH436" s="228"/>
      <c r="FI436" s="228"/>
      <c r="FJ436" s="228"/>
      <c r="FK436" s="228"/>
      <c r="FL436" s="228"/>
      <c r="FM436" s="228"/>
      <c r="FN436" s="228"/>
      <c r="FO436" s="228"/>
      <c r="FP436" s="228"/>
      <c r="FQ436" s="228"/>
      <c r="FR436" s="228"/>
      <c r="FS436" s="228"/>
      <c r="FT436" s="228"/>
      <c r="FU436" s="228"/>
      <c r="FV436" s="228"/>
      <c r="FW436" s="228"/>
      <c r="FX436" s="228"/>
      <c r="FY436" s="228"/>
      <c r="FZ436" s="228"/>
      <c r="GA436" s="228"/>
      <c r="GB436" s="228"/>
      <c r="GC436" s="228"/>
      <c r="GD436" s="228"/>
      <c r="GE436" s="228"/>
      <c r="GF436" s="228"/>
      <c r="GG436" s="228"/>
      <c r="GH436" s="228"/>
      <c r="GI436" s="228"/>
      <c r="GJ436" s="228"/>
      <c r="GK436" s="228"/>
      <c r="GL436" s="228"/>
      <c r="GM436" s="228"/>
      <c r="GN436" s="228"/>
      <c r="GO436" s="228"/>
      <c r="GP436" s="228"/>
      <c r="GQ436" s="229" cm="1">
        <f t="array" ref="GQ436">IF(OR(N436:ER436='Annex.1　DeclarationDesired'!$F$30),ROW(),"")</f>
        <v>436</v>
      </c>
      <c r="GR436" s="229"/>
    </row>
    <row r="437" spans="1:200" s="230" customFormat="1" ht="20.65" customHeight="1">
      <c r="A437" s="242"/>
      <c r="B437" s="233"/>
      <c r="C437" s="235"/>
      <c r="D437" s="235"/>
      <c r="E437" s="235"/>
      <c r="F437" s="236"/>
      <c r="G437" s="235"/>
      <c r="H437" s="236"/>
      <c r="I437" s="237"/>
      <c r="J437" s="236"/>
      <c r="K437" s="235"/>
      <c r="L437" s="235"/>
      <c r="M437" s="231"/>
      <c r="N437" s="232"/>
      <c r="O437" s="232"/>
      <c r="P437" s="232"/>
      <c r="Q437" s="232"/>
      <c r="R437" s="232"/>
      <c r="S437" s="232"/>
      <c r="T437" s="232"/>
      <c r="U437" s="232"/>
      <c r="V437" s="232"/>
      <c r="W437" s="232"/>
      <c r="X437" s="232"/>
      <c r="Y437" s="232"/>
      <c r="Z437" s="232"/>
      <c r="AA437" s="232"/>
      <c r="AB437" s="232"/>
      <c r="AC437" s="232"/>
      <c r="AD437" s="232"/>
      <c r="AE437" s="232"/>
      <c r="AF437" s="232"/>
      <c r="AG437" s="232"/>
      <c r="AH437" s="232"/>
      <c r="AI437" s="232"/>
      <c r="AJ437" s="232"/>
      <c r="AK437" s="232"/>
      <c r="AL437" s="232"/>
      <c r="AM437" s="232"/>
      <c r="AN437" s="232"/>
      <c r="AO437" s="232"/>
      <c r="AP437" s="232"/>
      <c r="AQ437" s="232"/>
      <c r="AR437" s="232"/>
      <c r="AS437" s="232"/>
      <c r="AT437" s="232"/>
      <c r="AU437" s="232"/>
      <c r="AV437" s="232"/>
      <c r="AW437" s="232"/>
      <c r="AX437" s="232"/>
      <c r="AY437" s="232"/>
      <c r="AZ437" s="232"/>
      <c r="BA437" s="232"/>
      <c r="BB437" s="232"/>
      <c r="BC437" s="232"/>
      <c r="BD437" s="232"/>
      <c r="BE437" s="232"/>
      <c r="BF437" s="232"/>
      <c r="BG437" s="232"/>
      <c r="BH437" s="232"/>
      <c r="BI437" s="232"/>
      <c r="BJ437" s="232"/>
      <c r="BK437" s="232"/>
      <c r="BL437" s="232"/>
      <c r="BM437" s="232"/>
      <c r="BN437" s="232"/>
      <c r="BO437" s="232"/>
      <c r="BP437" s="232"/>
      <c r="BQ437" s="232"/>
      <c r="BR437" s="232"/>
      <c r="BS437" s="232"/>
      <c r="BT437" s="232"/>
      <c r="BU437" s="232"/>
      <c r="BV437" s="232"/>
      <c r="BW437" s="232"/>
      <c r="BX437" s="232"/>
      <c r="BY437" s="228"/>
      <c r="BZ437" s="228"/>
      <c r="CA437" s="228"/>
      <c r="CB437" s="228"/>
      <c r="CC437" s="228"/>
      <c r="CD437" s="228"/>
      <c r="CE437" s="228"/>
      <c r="CF437" s="228"/>
      <c r="CG437" s="228"/>
      <c r="CH437" s="228"/>
      <c r="CI437" s="228"/>
      <c r="CJ437" s="228"/>
      <c r="CK437" s="228"/>
      <c r="CL437" s="228"/>
      <c r="CM437" s="228"/>
      <c r="CN437" s="228"/>
      <c r="CO437" s="228"/>
      <c r="CP437" s="228"/>
      <c r="CQ437" s="228"/>
      <c r="CR437" s="228"/>
      <c r="CS437" s="228"/>
      <c r="CT437" s="228"/>
      <c r="CU437" s="228"/>
      <c r="CV437" s="228"/>
      <c r="CW437" s="228"/>
      <c r="CX437" s="228"/>
      <c r="CY437" s="228"/>
      <c r="CZ437" s="228"/>
      <c r="DA437" s="228"/>
      <c r="DB437" s="228"/>
      <c r="DC437" s="228"/>
      <c r="DD437" s="228"/>
      <c r="DE437" s="228"/>
      <c r="DF437" s="228"/>
      <c r="DG437" s="228"/>
      <c r="DH437" s="228"/>
      <c r="DI437" s="228"/>
      <c r="DJ437" s="228"/>
      <c r="DK437" s="228"/>
      <c r="DL437" s="228"/>
      <c r="DM437" s="228"/>
      <c r="DN437" s="228"/>
      <c r="DO437" s="228"/>
      <c r="DP437" s="228"/>
      <c r="DQ437" s="228"/>
      <c r="DR437" s="228"/>
      <c r="DS437" s="228"/>
      <c r="DT437" s="228"/>
      <c r="DU437" s="228"/>
      <c r="DV437" s="228"/>
      <c r="DW437" s="228"/>
      <c r="DX437" s="228"/>
      <c r="DY437" s="228"/>
      <c r="DZ437" s="228"/>
      <c r="EA437" s="228"/>
      <c r="EB437" s="228"/>
      <c r="EC437" s="228"/>
      <c r="ED437" s="228"/>
      <c r="EE437" s="228"/>
      <c r="EF437" s="228"/>
      <c r="EG437" s="228"/>
      <c r="EH437" s="228"/>
      <c r="EI437" s="228"/>
      <c r="EJ437" s="228"/>
      <c r="EK437" s="228"/>
      <c r="EL437" s="228"/>
      <c r="EM437" s="228"/>
      <c r="EN437" s="228"/>
      <c r="EO437" s="228"/>
      <c r="EP437" s="228"/>
      <c r="EQ437" s="228"/>
      <c r="ER437" s="228"/>
      <c r="ES437" s="228"/>
      <c r="ET437" s="228"/>
      <c r="EU437" s="228"/>
      <c r="EV437" s="228"/>
      <c r="EW437" s="228"/>
      <c r="EX437" s="228"/>
      <c r="EY437" s="228"/>
      <c r="EZ437" s="228"/>
      <c r="FA437" s="228"/>
      <c r="FB437" s="228"/>
      <c r="FC437" s="228"/>
      <c r="FD437" s="228"/>
      <c r="FE437" s="228"/>
      <c r="FF437" s="228"/>
      <c r="FG437" s="228"/>
      <c r="FH437" s="228"/>
      <c r="FI437" s="228"/>
      <c r="FJ437" s="228"/>
      <c r="FK437" s="228"/>
      <c r="FL437" s="228"/>
      <c r="FM437" s="228"/>
      <c r="FN437" s="228"/>
      <c r="FO437" s="228"/>
      <c r="FP437" s="228"/>
      <c r="FQ437" s="228"/>
      <c r="FR437" s="228"/>
      <c r="FS437" s="228"/>
      <c r="FT437" s="228"/>
      <c r="FU437" s="228"/>
      <c r="FV437" s="228"/>
      <c r="FW437" s="228"/>
      <c r="FX437" s="228"/>
      <c r="FY437" s="228"/>
      <c r="FZ437" s="228"/>
      <c r="GA437" s="228"/>
      <c r="GB437" s="228"/>
      <c r="GC437" s="228"/>
      <c r="GD437" s="228"/>
      <c r="GE437" s="228"/>
      <c r="GF437" s="228"/>
      <c r="GG437" s="228"/>
      <c r="GH437" s="228"/>
      <c r="GI437" s="228"/>
      <c r="GJ437" s="228"/>
      <c r="GK437" s="228"/>
      <c r="GL437" s="228"/>
      <c r="GM437" s="228"/>
      <c r="GN437" s="228"/>
      <c r="GO437" s="228"/>
      <c r="GP437" s="228"/>
      <c r="GQ437" s="229" cm="1">
        <f t="array" ref="GQ437">IF(OR(N437:ER437='Annex.1　DeclarationDesired'!$F$30),ROW(),"")</f>
        <v>437</v>
      </c>
      <c r="GR437" s="229"/>
    </row>
    <row r="438" spans="1:200" s="230" customFormat="1" ht="20.65" customHeight="1">
      <c r="A438" s="242"/>
      <c r="B438" s="233"/>
      <c r="C438" s="235"/>
      <c r="D438" s="235"/>
      <c r="E438" s="235"/>
      <c r="F438" s="236"/>
      <c r="G438" s="235"/>
      <c r="H438" s="236"/>
      <c r="I438" s="237"/>
      <c r="J438" s="236"/>
      <c r="K438" s="235"/>
      <c r="L438" s="235"/>
      <c r="M438" s="231"/>
      <c r="N438" s="232"/>
      <c r="O438" s="232"/>
      <c r="P438" s="232"/>
      <c r="Q438" s="232"/>
      <c r="R438" s="232"/>
      <c r="S438" s="232"/>
      <c r="T438" s="232"/>
      <c r="U438" s="232"/>
      <c r="V438" s="232"/>
      <c r="W438" s="232"/>
      <c r="X438" s="232"/>
      <c r="Y438" s="232"/>
      <c r="Z438" s="232"/>
      <c r="AA438" s="232"/>
      <c r="AB438" s="232"/>
      <c r="AC438" s="232"/>
      <c r="AD438" s="232"/>
      <c r="AE438" s="232"/>
      <c r="AF438" s="232"/>
      <c r="AG438" s="232"/>
      <c r="AH438" s="232"/>
      <c r="AI438" s="232"/>
      <c r="AJ438" s="232"/>
      <c r="AK438" s="232"/>
      <c r="AL438" s="232"/>
      <c r="AM438" s="232"/>
      <c r="AN438" s="232"/>
      <c r="AO438" s="232"/>
      <c r="AP438" s="232"/>
      <c r="AQ438" s="232"/>
      <c r="AR438" s="232"/>
      <c r="AS438" s="232"/>
      <c r="AT438" s="232"/>
      <c r="AU438" s="232"/>
      <c r="AV438" s="232"/>
      <c r="AW438" s="232"/>
      <c r="AX438" s="232"/>
      <c r="AY438" s="232"/>
      <c r="AZ438" s="232"/>
      <c r="BA438" s="232"/>
      <c r="BB438" s="232"/>
      <c r="BC438" s="232"/>
      <c r="BD438" s="232"/>
      <c r="BE438" s="232"/>
      <c r="BF438" s="232"/>
      <c r="BG438" s="232"/>
      <c r="BH438" s="232"/>
      <c r="BI438" s="232"/>
      <c r="BJ438" s="232"/>
      <c r="BK438" s="232"/>
      <c r="BL438" s="232"/>
      <c r="BM438" s="232"/>
      <c r="BN438" s="232"/>
      <c r="BO438" s="232"/>
      <c r="BP438" s="232"/>
      <c r="BQ438" s="232"/>
      <c r="BR438" s="232"/>
      <c r="BS438" s="232"/>
      <c r="BT438" s="232"/>
      <c r="BU438" s="232"/>
      <c r="BV438" s="232"/>
      <c r="BW438" s="232"/>
      <c r="BX438" s="232"/>
      <c r="BY438" s="228"/>
      <c r="BZ438" s="228"/>
      <c r="CA438" s="228"/>
      <c r="CB438" s="228"/>
      <c r="CC438" s="228"/>
      <c r="CD438" s="228"/>
      <c r="CE438" s="228"/>
      <c r="CF438" s="228"/>
      <c r="CG438" s="228"/>
      <c r="CH438" s="228"/>
      <c r="CI438" s="228"/>
      <c r="CJ438" s="228"/>
      <c r="CK438" s="228"/>
      <c r="CL438" s="228"/>
      <c r="CM438" s="228"/>
      <c r="CN438" s="228"/>
      <c r="CO438" s="228"/>
      <c r="CP438" s="228"/>
      <c r="CQ438" s="228"/>
      <c r="CR438" s="228"/>
      <c r="CS438" s="228"/>
      <c r="CT438" s="228"/>
      <c r="CU438" s="228"/>
      <c r="CV438" s="228"/>
      <c r="CW438" s="228"/>
      <c r="CX438" s="228"/>
      <c r="CY438" s="228"/>
      <c r="CZ438" s="228"/>
      <c r="DA438" s="228"/>
      <c r="DB438" s="228"/>
      <c r="DC438" s="228"/>
      <c r="DD438" s="228"/>
      <c r="DE438" s="228"/>
      <c r="DF438" s="228"/>
      <c r="DG438" s="228"/>
      <c r="DH438" s="228"/>
      <c r="DI438" s="228"/>
      <c r="DJ438" s="228"/>
      <c r="DK438" s="228"/>
      <c r="DL438" s="228"/>
      <c r="DM438" s="228"/>
      <c r="DN438" s="228"/>
      <c r="DO438" s="228"/>
      <c r="DP438" s="228"/>
      <c r="DQ438" s="228"/>
      <c r="DR438" s="228"/>
      <c r="DS438" s="228"/>
      <c r="DT438" s="228"/>
      <c r="DU438" s="228"/>
      <c r="DV438" s="228"/>
      <c r="DW438" s="228"/>
      <c r="DX438" s="228"/>
      <c r="DY438" s="228"/>
      <c r="DZ438" s="228"/>
      <c r="EA438" s="228"/>
      <c r="EB438" s="228"/>
      <c r="EC438" s="228"/>
      <c r="ED438" s="228"/>
      <c r="EE438" s="228"/>
      <c r="EF438" s="228"/>
      <c r="EG438" s="228"/>
      <c r="EH438" s="228"/>
      <c r="EI438" s="228"/>
      <c r="EJ438" s="228"/>
      <c r="EK438" s="228"/>
      <c r="EL438" s="228"/>
      <c r="EM438" s="228"/>
      <c r="EN438" s="228"/>
      <c r="EO438" s="228"/>
      <c r="EP438" s="228"/>
      <c r="EQ438" s="228"/>
      <c r="ER438" s="228"/>
      <c r="ES438" s="228"/>
      <c r="ET438" s="228"/>
      <c r="EU438" s="228"/>
      <c r="EV438" s="228"/>
      <c r="EW438" s="228"/>
      <c r="EX438" s="228"/>
      <c r="EY438" s="228"/>
      <c r="EZ438" s="228"/>
      <c r="FA438" s="228"/>
      <c r="FB438" s="228"/>
      <c r="FC438" s="228"/>
      <c r="FD438" s="228"/>
      <c r="FE438" s="228"/>
      <c r="FF438" s="228"/>
      <c r="FG438" s="228"/>
      <c r="FH438" s="228"/>
      <c r="FI438" s="228"/>
      <c r="FJ438" s="228"/>
      <c r="FK438" s="228"/>
      <c r="FL438" s="228"/>
      <c r="FM438" s="228"/>
      <c r="FN438" s="228"/>
      <c r="FO438" s="228"/>
      <c r="FP438" s="228"/>
      <c r="FQ438" s="228"/>
      <c r="FR438" s="228"/>
      <c r="FS438" s="228"/>
      <c r="FT438" s="228"/>
      <c r="FU438" s="228"/>
      <c r="FV438" s="228"/>
      <c r="FW438" s="228"/>
      <c r="FX438" s="228"/>
      <c r="FY438" s="228"/>
      <c r="FZ438" s="228"/>
      <c r="GA438" s="228"/>
      <c r="GB438" s="228"/>
      <c r="GC438" s="228"/>
      <c r="GD438" s="228"/>
      <c r="GE438" s="228"/>
      <c r="GF438" s="228"/>
      <c r="GG438" s="228"/>
      <c r="GH438" s="228"/>
      <c r="GI438" s="228"/>
      <c r="GJ438" s="228"/>
      <c r="GK438" s="228"/>
      <c r="GL438" s="228"/>
      <c r="GM438" s="228"/>
      <c r="GN438" s="228"/>
      <c r="GO438" s="228"/>
      <c r="GP438" s="228"/>
      <c r="GQ438" s="229" cm="1">
        <f t="array" ref="GQ438">IF(OR(N438:ER438='Annex.1　DeclarationDesired'!$F$30),ROW(),"")</f>
        <v>438</v>
      </c>
      <c r="GR438" s="229"/>
    </row>
    <row r="439" spans="1:200" s="230" customFormat="1" ht="20.65" customHeight="1">
      <c r="A439" s="242"/>
      <c r="B439" s="233"/>
      <c r="C439" s="235"/>
      <c r="D439" s="235"/>
      <c r="E439" s="235"/>
      <c r="F439" s="236"/>
      <c r="G439" s="235"/>
      <c r="H439" s="236"/>
      <c r="I439" s="237"/>
      <c r="J439" s="236"/>
      <c r="K439" s="235"/>
      <c r="L439" s="235"/>
      <c r="M439" s="231"/>
      <c r="N439" s="232"/>
      <c r="O439" s="232"/>
      <c r="P439" s="232"/>
      <c r="Q439" s="232"/>
      <c r="R439" s="232"/>
      <c r="S439" s="232"/>
      <c r="T439" s="232"/>
      <c r="U439" s="232"/>
      <c r="V439" s="232"/>
      <c r="W439" s="232"/>
      <c r="X439" s="232"/>
      <c r="Y439" s="232"/>
      <c r="Z439" s="232"/>
      <c r="AA439" s="232"/>
      <c r="AB439" s="232"/>
      <c r="AC439" s="232"/>
      <c r="AD439" s="232"/>
      <c r="AE439" s="232"/>
      <c r="AF439" s="232"/>
      <c r="AG439" s="232"/>
      <c r="AH439" s="232"/>
      <c r="AI439" s="232"/>
      <c r="AJ439" s="232"/>
      <c r="AK439" s="232"/>
      <c r="AL439" s="232"/>
      <c r="AM439" s="232"/>
      <c r="AN439" s="232"/>
      <c r="AO439" s="232"/>
      <c r="AP439" s="232"/>
      <c r="AQ439" s="232"/>
      <c r="AR439" s="232"/>
      <c r="AS439" s="232"/>
      <c r="AT439" s="232"/>
      <c r="AU439" s="232"/>
      <c r="AV439" s="232"/>
      <c r="AW439" s="232"/>
      <c r="AX439" s="232"/>
      <c r="AY439" s="232"/>
      <c r="AZ439" s="232"/>
      <c r="BA439" s="232"/>
      <c r="BB439" s="232"/>
      <c r="BC439" s="232"/>
      <c r="BD439" s="232"/>
      <c r="BE439" s="232"/>
      <c r="BF439" s="232"/>
      <c r="BG439" s="232"/>
      <c r="BH439" s="232"/>
      <c r="BI439" s="232"/>
      <c r="BJ439" s="232"/>
      <c r="BK439" s="232"/>
      <c r="BL439" s="232"/>
      <c r="BM439" s="232"/>
      <c r="BN439" s="232"/>
      <c r="BO439" s="232"/>
      <c r="BP439" s="232"/>
      <c r="BQ439" s="232"/>
      <c r="BR439" s="232"/>
      <c r="BS439" s="232"/>
      <c r="BT439" s="232"/>
      <c r="BU439" s="232"/>
      <c r="BV439" s="232"/>
      <c r="BW439" s="232"/>
      <c r="BX439" s="232"/>
      <c r="BY439" s="228"/>
      <c r="BZ439" s="228"/>
      <c r="CA439" s="228"/>
      <c r="CB439" s="228"/>
      <c r="CC439" s="228"/>
      <c r="CD439" s="228"/>
      <c r="CE439" s="228"/>
      <c r="CF439" s="228"/>
      <c r="CG439" s="228"/>
      <c r="CH439" s="228"/>
      <c r="CI439" s="228"/>
      <c r="CJ439" s="228"/>
      <c r="CK439" s="228"/>
      <c r="CL439" s="228"/>
      <c r="CM439" s="228"/>
      <c r="CN439" s="228"/>
      <c r="CO439" s="228"/>
      <c r="CP439" s="228"/>
      <c r="CQ439" s="228"/>
      <c r="CR439" s="228"/>
      <c r="CS439" s="228"/>
      <c r="CT439" s="228"/>
      <c r="CU439" s="228"/>
      <c r="CV439" s="228"/>
      <c r="CW439" s="228"/>
      <c r="CX439" s="228"/>
      <c r="CY439" s="228"/>
      <c r="CZ439" s="228"/>
      <c r="DA439" s="228"/>
      <c r="DB439" s="228"/>
      <c r="DC439" s="228"/>
      <c r="DD439" s="228"/>
      <c r="DE439" s="228"/>
      <c r="DF439" s="228"/>
      <c r="DG439" s="228"/>
      <c r="DH439" s="228"/>
      <c r="DI439" s="228"/>
      <c r="DJ439" s="228"/>
      <c r="DK439" s="228"/>
      <c r="DL439" s="228"/>
      <c r="DM439" s="228"/>
      <c r="DN439" s="228"/>
      <c r="DO439" s="228"/>
      <c r="DP439" s="228"/>
      <c r="DQ439" s="228"/>
      <c r="DR439" s="228"/>
      <c r="DS439" s="228"/>
      <c r="DT439" s="228"/>
      <c r="DU439" s="228"/>
      <c r="DV439" s="228"/>
      <c r="DW439" s="228"/>
      <c r="DX439" s="228"/>
      <c r="DY439" s="228"/>
      <c r="DZ439" s="228"/>
      <c r="EA439" s="228"/>
      <c r="EB439" s="228"/>
      <c r="EC439" s="228"/>
      <c r="ED439" s="228"/>
      <c r="EE439" s="228"/>
      <c r="EF439" s="228"/>
      <c r="EG439" s="228"/>
      <c r="EH439" s="228"/>
      <c r="EI439" s="228"/>
      <c r="EJ439" s="228"/>
      <c r="EK439" s="228"/>
      <c r="EL439" s="228"/>
      <c r="EM439" s="228"/>
      <c r="EN439" s="228"/>
      <c r="EO439" s="228"/>
      <c r="EP439" s="228"/>
      <c r="EQ439" s="228"/>
      <c r="ER439" s="228"/>
      <c r="ES439" s="228"/>
      <c r="ET439" s="228"/>
      <c r="EU439" s="228"/>
      <c r="EV439" s="228"/>
      <c r="EW439" s="228"/>
      <c r="EX439" s="228"/>
      <c r="EY439" s="228"/>
      <c r="EZ439" s="228"/>
      <c r="FA439" s="228"/>
      <c r="FB439" s="228"/>
      <c r="FC439" s="228"/>
      <c r="FD439" s="228"/>
      <c r="FE439" s="228"/>
      <c r="FF439" s="228"/>
      <c r="FG439" s="228"/>
      <c r="FH439" s="228"/>
      <c r="FI439" s="228"/>
      <c r="FJ439" s="228"/>
      <c r="FK439" s="228"/>
      <c r="FL439" s="228"/>
      <c r="FM439" s="228"/>
      <c r="FN439" s="228"/>
      <c r="FO439" s="228"/>
      <c r="FP439" s="228"/>
      <c r="FQ439" s="228"/>
      <c r="FR439" s="228"/>
      <c r="FS439" s="228"/>
      <c r="FT439" s="228"/>
      <c r="FU439" s="228"/>
      <c r="FV439" s="228"/>
      <c r="FW439" s="228"/>
      <c r="FX439" s="228"/>
      <c r="FY439" s="228"/>
      <c r="FZ439" s="228"/>
      <c r="GA439" s="228"/>
      <c r="GB439" s="228"/>
      <c r="GC439" s="228"/>
      <c r="GD439" s="228"/>
      <c r="GE439" s="228"/>
      <c r="GF439" s="228"/>
      <c r="GG439" s="228"/>
      <c r="GH439" s="228"/>
      <c r="GI439" s="228"/>
      <c r="GJ439" s="228"/>
      <c r="GK439" s="228"/>
      <c r="GL439" s="228"/>
      <c r="GM439" s="228"/>
      <c r="GN439" s="228"/>
      <c r="GO439" s="228"/>
      <c r="GP439" s="228"/>
      <c r="GQ439" s="229" cm="1">
        <f t="array" ref="GQ439">IF(OR(N439:ER439='Annex.1　DeclarationDesired'!$F$30),ROW(),"")</f>
        <v>439</v>
      </c>
      <c r="GR439" s="229"/>
    </row>
    <row r="440" spans="1:200" s="230" customFormat="1" ht="20.65" customHeight="1">
      <c r="A440" s="242"/>
      <c r="B440" s="233"/>
      <c r="C440" s="235"/>
      <c r="D440" s="235"/>
      <c r="E440" s="235"/>
      <c r="F440" s="236"/>
      <c r="G440" s="235"/>
      <c r="H440" s="236"/>
      <c r="I440" s="237"/>
      <c r="J440" s="236"/>
      <c r="K440" s="235"/>
      <c r="L440" s="235"/>
      <c r="M440" s="231"/>
      <c r="N440" s="232"/>
      <c r="O440" s="232"/>
      <c r="P440" s="232"/>
      <c r="Q440" s="232"/>
      <c r="R440" s="232"/>
      <c r="S440" s="232"/>
      <c r="T440" s="232"/>
      <c r="U440" s="232"/>
      <c r="V440" s="232"/>
      <c r="W440" s="232"/>
      <c r="X440" s="232"/>
      <c r="Y440" s="232"/>
      <c r="Z440" s="232"/>
      <c r="AA440" s="232"/>
      <c r="AB440" s="232"/>
      <c r="AC440" s="232"/>
      <c r="AD440" s="232"/>
      <c r="AE440" s="232"/>
      <c r="AF440" s="232"/>
      <c r="AG440" s="232"/>
      <c r="AH440" s="232"/>
      <c r="AI440" s="232"/>
      <c r="AJ440" s="232"/>
      <c r="AK440" s="232"/>
      <c r="AL440" s="232"/>
      <c r="AM440" s="232"/>
      <c r="AN440" s="232"/>
      <c r="AO440" s="232"/>
      <c r="AP440" s="232"/>
      <c r="AQ440" s="232"/>
      <c r="AR440" s="232"/>
      <c r="AS440" s="232"/>
      <c r="AT440" s="232"/>
      <c r="AU440" s="232"/>
      <c r="AV440" s="232"/>
      <c r="AW440" s="232"/>
      <c r="AX440" s="232"/>
      <c r="AY440" s="232"/>
      <c r="AZ440" s="232"/>
      <c r="BA440" s="232"/>
      <c r="BB440" s="232"/>
      <c r="BC440" s="232"/>
      <c r="BD440" s="232"/>
      <c r="BE440" s="232"/>
      <c r="BF440" s="232"/>
      <c r="BG440" s="232"/>
      <c r="BH440" s="232"/>
      <c r="BI440" s="232"/>
      <c r="BJ440" s="232"/>
      <c r="BK440" s="232"/>
      <c r="BL440" s="232"/>
      <c r="BM440" s="232"/>
      <c r="BN440" s="232"/>
      <c r="BO440" s="232"/>
      <c r="BP440" s="232"/>
      <c r="BQ440" s="232"/>
      <c r="BR440" s="232"/>
      <c r="BS440" s="232"/>
      <c r="BT440" s="232"/>
      <c r="BU440" s="232"/>
      <c r="BV440" s="232"/>
      <c r="BW440" s="232"/>
      <c r="BX440" s="232"/>
      <c r="BY440" s="228"/>
      <c r="BZ440" s="228"/>
      <c r="CA440" s="228"/>
      <c r="CB440" s="228"/>
      <c r="CC440" s="228"/>
      <c r="CD440" s="228"/>
      <c r="CE440" s="228"/>
      <c r="CF440" s="228"/>
      <c r="CG440" s="228"/>
      <c r="CH440" s="228"/>
      <c r="CI440" s="228"/>
      <c r="CJ440" s="228"/>
      <c r="CK440" s="228"/>
      <c r="CL440" s="228"/>
      <c r="CM440" s="228"/>
      <c r="CN440" s="228"/>
      <c r="CO440" s="228"/>
      <c r="CP440" s="228"/>
      <c r="CQ440" s="228"/>
      <c r="CR440" s="228"/>
      <c r="CS440" s="228"/>
      <c r="CT440" s="228"/>
      <c r="CU440" s="228"/>
      <c r="CV440" s="228"/>
      <c r="CW440" s="228"/>
      <c r="CX440" s="228"/>
      <c r="CY440" s="228"/>
      <c r="CZ440" s="228"/>
      <c r="DA440" s="228"/>
      <c r="DB440" s="228"/>
      <c r="DC440" s="228"/>
      <c r="DD440" s="228"/>
      <c r="DE440" s="228"/>
      <c r="DF440" s="228"/>
      <c r="DG440" s="228"/>
      <c r="DH440" s="228"/>
      <c r="DI440" s="228"/>
      <c r="DJ440" s="228"/>
      <c r="DK440" s="228"/>
      <c r="DL440" s="228"/>
      <c r="DM440" s="228"/>
      <c r="DN440" s="228"/>
      <c r="DO440" s="228"/>
      <c r="DP440" s="228"/>
      <c r="DQ440" s="228"/>
      <c r="DR440" s="228"/>
      <c r="DS440" s="228"/>
      <c r="DT440" s="228"/>
      <c r="DU440" s="228"/>
      <c r="DV440" s="228"/>
      <c r="DW440" s="228"/>
      <c r="DX440" s="228"/>
      <c r="DY440" s="228"/>
      <c r="DZ440" s="228"/>
      <c r="EA440" s="228"/>
      <c r="EB440" s="228"/>
      <c r="EC440" s="228"/>
      <c r="ED440" s="228"/>
      <c r="EE440" s="228"/>
      <c r="EF440" s="228"/>
      <c r="EG440" s="228"/>
      <c r="EH440" s="228"/>
      <c r="EI440" s="228"/>
      <c r="EJ440" s="228"/>
      <c r="EK440" s="228"/>
      <c r="EL440" s="228"/>
      <c r="EM440" s="228"/>
      <c r="EN440" s="228"/>
      <c r="EO440" s="228"/>
      <c r="EP440" s="228"/>
      <c r="EQ440" s="228"/>
      <c r="ER440" s="228"/>
      <c r="ES440" s="228"/>
      <c r="ET440" s="228"/>
      <c r="EU440" s="228"/>
      <c r="EV440" s="228"/>
      <c r="EW440" s="228"/>
      <c r="EX440" s="228"/>
      <c r="EY440" s="228"/>
      <c r="EZ440" s="228"/>
      <c r="FA440" s="228"/>
      <c r="FB440" s="228"/>
      <c r="FC440" s="228"/>
      <c r="FD440" s="228"/>
      <c r="FE440" s="228"/>
      <c r="FF440" s="228"/>
      <c r="FG440" s="228"/>
      <c r="FH440" s="228"/>
      <c r="FI440" s="228"/>
      <c r="FJ440" s="228"/>
      <c r="FK440" s="228"/>
      <c r="FL440" s="228"/>
      <c r="FM440" s="228"/>
      <c r="FN440" s="228"/>
      <c r="FO440" s="228"/>
      <c r="FP440" s="228"/>
      <c r="FQ440" s="228"/>
      <c r="FR440" s="228"/>
      <c r="FS440" s="228"/>
      <c r="FT440" s="228"/>
      <c r="FU440" s="228"/>
      <c r="FV440" s="228"/>
      <c r="FW440" s="228"/>
      <c r="FX440" s="228"/>
      <c r="FY440" s="228"/>
      <c r="FZ440" s="228"/>
      <c r="GA440" s="228"/>
      <c r="GB440" s="228"/>
      <c r="GC440" s="228"/>
      <c r="GD440" s="228"/>
      <c r="GE440" s="228"/>
      <c r="GF440" s="228"/>
      <c r="GG440" s="228"/>
      <c r="GH440" s="228"/>
      <c r="GI440" s="228"/>
      <c r="GJ440" s="228"/>
      <c r="GK440" s="228"/>
      <c r="GL440" s="228"/>
      <c r="GM440" s="228"/>
      <c r="GN440" s="228"/>
      <c r="GO440" s="228"/>
      <c r="GP440" s="228"/>
      <c r="GQ440" s="229" cm="1">
        <f t="array" ref="GQ440">IF(OR(N440:ER440='Annex.1　DeclarationDesired'!$F$30),ROW(),"")</f>
        <v>440</v>
      </c>
      <c r="GR440" s="229"/>
    </row>
    <row r="441" spans="1:200" s="230" customFormat="1" ht="20.65" customHeight="1">
      <c r="A441" s="242"/>
      <c r="B441" s="233"/>
      <c r="C441" s="235"/>
      <c r="D441" s="235"/>
      <c r="E441" s="235"/>
      <c r="F441" s="236"/>
      <c r="G441" s="235"/>
      <c r="H441" s="236"/>
      <c r="I441" s="237"/>
      <c r="J441" s="236"/>
      <c r="K441" s="235"/>
      <c r="L441" s="235"/>
      <c r="M441" s="231"/>
      <c r="N441" s="232"/>
      <c r="O441" s="232"/>
      <c r="P441" s="232"/>
      <c r="Q441" s="232"/>
      <c r="R441" s="232"/>
      <c r="S441" s="232"/>
      <c r="T441" s="232"/>
      <c r="U441" s="232"/>
      <c r="V441" s="232"/>
      <c r="W441" s="232"/>
      <c r="X441" s="232"/>
      <c r="Y441" s="232"/>
      <c r="Z441" s="232"/>
      <c r="AA441" s="232"/>
      <c r="AB441" s="232"/>
      <c r="AC441" s="232"/>
      <c r="AD441" s="232"/>
      <c r="AE441" s="232"/>
      <c r="AF441" s="232"/>
      <c r="AG441" s="232"/>
      <c r="AH441" s="232"/>
      <c r="AI441" s="232"/>
      <c r="AJ441" s="232"/>
      <c r="AK441" s="232"/>
      <c r="AL441" s="232"/>
      <c r="AM441" s="232"/>
      <c r="AN441" s="232"/>
      <c r="AO441" s="232"/>
      <c r="AP441" s="232"/>
      <c r="AQ441" s="232"/>
      <c r="AR441" s="232"/>
      <c r="AS441" s="232"/>
      <c r="AT441" s="232"/>
      <c r="AU441" s="232"/>
      <c r="AV441" s="232"/>
      <c r="AW441" s="232"/>
      <c r="AX441" s="232"/>
      <c r="AY441" s="232"/>
      <c r="AZ441" s="232"/>
      <c r="BA441" s="232"/>
      <c r="BB441" s="232"/>
      <c r="BC441" s="232"/>
      <c r="BD441" s="232"/>
      <c r="BE441" s="232"/>
      <c r="BF441" s="232"/>
      <c r="BG441" s="232"/>
      <c r="BH441" s="232"/>
      <c r="BI441" s="232"/>
      <c r="BJ441" s="232"/>
      <c r="BK441" s="232"/>
      <c r="BL441" s="232"/>
      <c r="BM441" s="232"/>
      <c r="BN441" s="232"/>
      <c r="BO441" s="232"/>
      <c r="BP441" s="232"/>
      <c r="BQ441" s="232"/>
      <c r="BR441" s="232"/>
      <c r="BS441" s="232"/>
      <c r="BT441" s="232"/>
      <c r="BU441" s="232"/>
      <c r="BV441" s="232"/>
      <c r="BW441" s="232"/>
      <c r="BX441" s="232"/>
      <c r="BY441" s="228"/>
      <c r="BZ441" s="228"/>
      <c r="CA441" s="228"/>
      <c r="CB441" s="228"/>
      <c r="CC441" s="228"/>
      <c r="CD441" s="228"/>
      <c r="CE441" s="228"/>
      <c r="CF441" s="228"/>
      <c r="CG441" s="228"/>
      <c r="CH441" s="228"/>
      <c r="CI441" s="228"/>
      <c r="CJ441" s="228"/>
      <c r="CK441" s="228"/>
      <c r="CL441" s="228"/>
      <c r="CM441" s="228"/>
      <c r="CN441" s="228"/>
      <c r="CO441" s="228"/>
      <c r="CP441" s="228"/>
      <c r="CQ441" s="228"/>
      <c r="CR441" s="228"/>
      <c r="CS441" s="228"/>
      <c r="CT441" s="228"/>
      <c r="CU441" s="228"/>
      <c r="CV441" s="228"/>
      <c r="CW441" s="228"/>
      <c r="CX441" s="228"/>
      <c r="CY441" s="228"/>
      <c r="CZ441" s="228"/>
      <c r="DA441" s="228"/>
      <c r="DB441" s="228"/>
      <c r="DC441" s="228"/>
      <c r="DD441" s="228"/>
      <c r="DE441" s="228"/>
      <c r="DF441" s="228"/>
      <c r="DG441" s="228"/>
      <c r="DH441" s="228"/>
      <c r="DI441" s="228"/>
      <c r="DJ441" s="228"/>
      <c r="DK441" s="228"/>
      <c r="DL441" s="228"/>
      <c r="DM441" s="228"/>
      <c r="DN441" s="228"/>
      <c r="DO441" s="228"/>
      <c r="DP441" s="228"/>
      <c r="DQ441" s="228"/>
      <c r="DR441" s="228"/>
      <c r="DS441" s="228"/>
      <c r="DT441" s="228"/>
      <c r="DU441" s="228"/>
      <c r="DV441" s="228"/>
      <c r="DW441" s="228"/>
      <c r="DX441" s="228"/>
      <c r="DY441" s="228"/>
      <c r="DZ441" s="228"/>
      <c r="EA441" s="228"/>
      <c r="EB441" s="228"/>
      <c r="EC441" s="228"/>
      <c r="ED441" s="228"/>
      <c r="EE441" s="228"/>
      <c r="EF441" s="228"/>
      <c r="EG441" s="228"/>
      <c r="EH441" s="228"/>
      <c r="EI441" s="228"/>
      <c r="EJ441" s="228"/>
      <c r="EK441" s="228"/>
      <c r="EL441" s="228"/>
      <c r="EM441" s="228"/>
      <c r="EN441" s="228"/>
      <c r="EO441" s="228"/>
      <c r="EP441" s="228"/>
      <c r="EQ441" s="228"/>
      <c r="ER441" s="228"/>
      <c r="ES441" s="228"/>
      <c r="ET441" s="228"/>
      <c r="EU441" s="228"/>
      <c r="EV441" s="228"/>
      <c r="EW441" s="228"/>
      <c r="EX441" s="228"/>
      <c r="EY441" s="228"/>
      <c r="EZ441" s="228"/>
      <c r="FA441" s="228"/>
      <c r="FB441" s="228"/>
      <c r="FC441" s="228"/>
      <c r="FD441" s="228"/>
      <c r="FE441" s="228"/>
      <c r="FF441" s="228"/>
      <c r="FG441" s="228"/>
      <c r="FH441" s="228"/>
      <c r="FI441" s="228"/>
      <c r="FJ441" s="228"/>
      <c r="FK441" s="228"/>
      <c r="FL441" s="228"/>
      <c r="FM441" s="228"/>
      <c r="FN441" s="228"/>
      <c r="FO441" s="228"/>
      <c r="FP441" s="228"/>
      <c r="FQ441" s="228"/>
      <c r="FR441" s="228"/>
      <c r="FS441" s="228"/>
      <c r="FT441" s="228"/>
      <c r="FU441" s="228"/>
      <c r="FV441" s="228"/>
      <c r="FW441" s="228"/>
      <c r="FX441" s="228"/>
      <c r="FY441" s="228"/>
      <c r="FZ441" s="228"/>
      <c r="GA441" s="228"/>
      <c r="GB441" s="228"/>
      <c r="GC441" s="228"/>
      <c r="GD441" s="228"/>
      <c r="GE441" s="228"/>
      <c r="GF441" s="228"/>
      <c r="GG441" s="228"/>
      <c r="GH441" s="228"/>
      <c r="GI441" s="228"/>
      <c r="GJ441" s="228"/>
      <c r="GK441" s="228"/>
      <c r="GL441" s="228"/>
      <c r="GM441" s="228"/>
      <c r="GN441" s="228"/>
      <c r="GO441" s="228"/>
      <c r="GP441" s="228"/>
      <c r="GQ441" s="229" cm="1">
        <f t="array" ref="GQ441">IF(OR(N441:ER441='Annex.1　DeclarationDesired'!$F$30),ROW(),"")</f>
        <v>441</v>
      </c>
      <c r="GR441" s="229"/>
    </row>
    <row r="442" spans="1:200" s="230" customFormat="1" ht="20.65" customHeight="1">
      <c r="A442" s="242"/>
      <c r="B442" s="233"/>
      <c r="C442" s="235"/>
      <c r="D442" s="235"/>
      <c r="E442" s="235"/>
      <c r="F442" s="236"/>
      <c r="G442" s="235"/>
      <c r="H442" s="236"/>
      <c r="I442" s="237"/>
      <c r="J442" s="236"/>
      <c r="K442" s="235"/>
      <c r="L442" s="235"/>
      <c r="M442" s="231"/>
      <c r="N442" s="232"/>
      <c r="O442" s="232"/>
      <c r="P442" s="232"/>
      <c r="Q442" s="232"/>
      <c r="R442" s="232"/>
      <c r="S442" s="232"/>
      <c r="T442" s="232"/>
      <c r="U442" s="232"/>
      <c r="V442" s="232"/>
      <c r="W442" s="232"/>
      <c r="X442" s="232"/>
      <c r="Y442" s="232"/>
      <c r="Z442" s="232"/>
      <c r="AA442" s="232"/>
      <c r="AB442" s="232"/>
      <c r="AC442" s="232"/>
      <c r="AD442" s="232"/>
      <c r="AE442" s="232"/>
      <c r="AF442" s="232"/>
      <c r="AG442" s="232"/>
      <c r="AH442" s="232"/>
      <c r="AI442" s="232"/>
      <c r="AJ442" s="232"/>
      <c r="AK442" s="232"/>
      <c r="AL442" s="232"/>
      <c r="AM442" s="232"/>
      <c r="AN442" s="232"/>
      <c r="AO442" s="232"/>
      <c r="AP442" s="232"/>
      <c r="AQ442" s="232"/>
      <c r="AR442" s="232"/>
      <c r="AS442" s="232"/>
      <c r="AT442" s="232"/>
      <c r="AU442" s="232"/>
      <c r="AV442" s="232"/>
      <c r="AW442" s="232"/>
      <c r="AX442" s="232"/>
      <c r="AY442" s="232"/>
      <c r="AZ442" s="232"/>
      <c r="BA442" s="232"/>
      <c r="BB442" s="232"/>
      <c r="BC442" s="232"/>
      <c r="BD442" s="232"/>
      <c r="BE442" s="232"/>
      <c r="BF442" s="232"/>
      <c r="BG442" s="232"/>
      <c r="BH442" s="232"/>
      <c r="BI442" s="232"/>
      <c r="BJ442" s="232"/>
      <c r="BK442" s="232"/>
      <c r="BL442" s="232"/>
      <c r="BM442" s="232"/>
      <c r="BN442" s="232"/>
      <c r="BO442" s="232"/>
      <c r="BP442" s="232"/>
      <c r="BQ442" s="232"/>
      <c r="BR442" s="232"/>
      <c r="BS442" s="232"/>
      <c r="BT442" s="232"/>
      <c r="BU442" s="232"/>
      <c r="BV442" s="232"/>
      <c r="BW442" s="232"/>
      <c r="BX442" s="232"/>
      <c r="BY442" s="228"/>
      <c r="BZ442" s="228"/>
      <c r="CA442" s="228"/>
      <c r="CB442" s="228"/>
      <c r="CC442" s="228"/>
      <c r="CD442" s="228"/>
      <c r="CE442" s="228"/>
      <c r="CF442" s="228"/>
      <c r="CG442" s="228"/>
      <c r="CH442" s="228"/>
      <c r="CI442" s="228"/>
      <c r="CJ442" s="228"/>
      <c r="CK442" s="228"/>
      <c r="CL442" s="228"/>
      <c r="CM442" s="228"/>
      <c r="CN442" s="228"/>
      <c r="CO442" s="228"/>
      <c r="CP442" s="228"/>
      <c r="CQ442" s="228"/>
      <c r="CR442" s="228"/>
      <c r="CS442" s="228"/>
      <c r="CT442" s="228"/>
      <c r="CU442" s="228"/>
      <c r="CV442" s="228"/>
      <c r="CW442" s="228"/>
      <c r="CX442" s="228"/>
      <c r="CY442" s="228"/>
      <c r="CZ442" s="228"/>
      <c r="DA442" s="228"/>
      <c r="DB442" s="228"/>
      <c r="DC442" s="228"/>
      <c r="DD442" s="228"/>
      <c r="DE442" s="228"/>
      <c r="DF442" s="228"/>
      <c r="DG442" s="228"/>
      <c r="DH442" s="228"/>
      <c r="DI442" s="228"/>
      <c r="DJ442" s="228"/>
      <c r="DK442" s="228"/>
      <c r="DL442" s="228"/>
      <c r="DM442" s="228"/>
      <c r="DN442" s="228"/>
      <c r="DO442" s="228"/>
      <c r="DP442" s="228"/>
      <c r="DQ442" s="228"/>
      <c r="DR442" s="228"/>
      <c r="DS442" s="228"/>
      <c r="DT442" s="228"/>
      <c r="DU442" s="228"/>
      <c r="DV442" s="228"/>
      <c r="DW442" s="228"/>
      <c r="DX442" s="228"/>
      <c r="DY442" s="228"/>
      <c r="DZ442" s="228"/>
      <c r="EA442" s="228"/>
      <c r="EB442" s="228"/>
      <c r="EC442" s="228"/>
      <c r="ED442" s="228"/>
      <c r="EE442" s="228"/>
      <c r="EF442" s="228"/>
      <c r="EG442" s="228"/>
      <c r="EH442" s="228"/>
      <c r="EI442" s="228"/>
      <c r="EJ442" s="228"/>
      <c r="EK442" s="228"/>
      <c r="EL442" s="228"/>
      <c r="EM442" s="228"/>
      <c r="EN442" s="228"/>
      <c r="EO442" s="228"/>
      <c r="EP442" s="228"/>
      <c r="EQ442" s="228"/>
      <c r="ER442" s="228"/>
      <c r="ES442" s="228"/>
      <c r="ET442" s="228"/>
      <c r="EU442" s="228"/>
      <c r="EV442" s="228"/>
      <c r="EW442" s="228"/>
      <c r="EX442" s="228"/>
      <c r="EY442" s="228"/>
      <c r="EZ442" s="228"/>
      <c r="FA442" s="228"/>
      <c r="FB442" s="228"/>
      <c r="FC442" s="228"/>
      <c r="FD442" s="228"/>
      <c r="FE442" s="228"/>
      <c r="FF442" s="228"/>
      <c r="FG442" s="228"/>
      <c r="FH442" s="228"/>
      <c r="FI442" s="228"/>
      <c r="FJ442" s="228"/>
      <c r="FK442" s="228"/>
      <c r="FL442" s="228"/>
      <c r="FM442" s="228"/>
      <c r="FN442" s="228"/>
      <c r="FO442" s="228"/>
      <c r="FP442" s="228"/>
      <c r="FQ442" s="228"/>
      <c r="FR442" s="228"/>
      <c r="FS442" s="228"/>
      <c r="FT442" s="228"/>
      <c r="FU442" s="228"/>
      <c r="FV442" s="228"/>
      <c r="FW442" s="228"/>
      <c r="FX442" s="228"/>
      <c r="FY442" s="228"/>
      <c r="FZ442" s="228"/>
      <c r="GA442" s="228"/>
      <c r="GB442" s="228"/>
      <c r="GC442" s="228"/>
      <c r="GD442" s="228"/>
      <c r="GE442" s="228"/>
      <c r="GF442" s="228"/>
      <c r="GG442" s="228"/>
      <c r="GH442" s="228"/>
      <c r="GI442" s="228"/>
      <c r="GJ442" s="228"/>
      <c r="GK442" s="228"/>
      <c r="GL442" s="228"/>
      <c r="GM442" s="228"/>
      <c r="GN442" s="228"/>
      <c r="GO442" s="228"/>
      <c r="GP442" s="228"/>
      <c r="GQ442" s="229" cm="1">
        <f t="array" ref="GQ442">IF(OR(N442:ER442='Annex.1　DeclarationDesired'!$F$30),ROW(),"")</f>
        <v>442</v>
      </c>
      <c r="GR442" s="229"/>
    </row>
    <row r="443" spans="1:200" s="230" customFormat="1" ht="20.65" customHeight="1">
      <c r="A443" s="242"/>
      <c r="B443" s="233"/>
      <c r="C443" s="235"/>
      <c r="D443" s="235"/>
      <c r="E443" s="235"/>
      <c r="F443" s="236"/>
      <c r="G443" s="235"/>
      <c r="H443" s="236"/>
      <c r="I443" s="237"/>
      <c r="J443" s="236"/>
      <c r="K443" s="235"/>
      <c r="L443" s="235"/>
      <c r="M443" s="231"/>
      <c r="N443" s="232"/>
      <c r="O443" s="232"/>
      <c r="P443" s="232"/>
      <c r="Q443" s="232"/>
      <c r="R443" s="232"/>
      <c r="S443" s="232"/>
      <c r="T443" s="232"/>
      <c r="U443" s="232"/>
      <c r="V443" s="232"/>
      <c r="W443" s="232"/>
      <c r="X443" s="232"/>
      <c r="Y443" s="232"/>
      <c r="Z443" s="232"/>
      <c r="AA443" s="232"/>
      <c r="AB443" s="232"/>
      <c r="AC443" s="232"/>
      <c r="AD443" s="232"/>
      <c r="AE443" s="232"/>
      <c r="AF443" s="232"/>
      <c r="AG443" s="232"/>
      <c r="AH443" s="232"/>
      <c r="AI443" s="232"/>
      <c r="AJ443" s="232"/>
      <c r="AK443" s="232"/>
      <c r="AL443" s="232"/>
      <c r="AM443" s="232"/>
      <c r="AN443" s="232"/>
      <c r="AO443" s="232"/>
      <c r="AP443" s="232"/>
      <c r="AQ443" s="232"/>
      <c r="AR443" s="232"/>
      <c r="AS443" s="232"/>
      <c r="AT443" s="232"/>
      <c r="AU443" s="232"/>
      <c r="AV443" s="232"/>
      <c r="AW443" s="232"/>
      <c r="AX443" s="232"/>
      <c r="AY443" s="232"/>
      <c r="AZ443" s="232"/>
      <c r="BA443" s="232"/>
      <c r="BB443" s="232"/>
      <c r="BC443" s="232"/>
      <c r="BD443" s="232"/>
      <c r="BE443" s="232"/>
      <c r="BF443" s="232"/>
      <c r="BG443" s="232"/>
      <c r="BH443" s="232"/>
      <c r="BI443" s="232"/>
      <c r="BJ443" s="232"/>
      <c r="BK443" s="232"/>
      <c r="BL443" s="232"/>
      <c r="BM443" s="232"/>
      <c r="BN443" s="232"/>
      <c r="BO443" s="232"/>
      <c r="BP443" s="232"/>
      <c r="BQ443" s="232"/>
      <c r="BR443" s="232"/>
      <c r="BS443" s="232"/>
      <c r="BT443" s="232"/>
      <c r="BU443" s="232"/>
      <c r="BV443" s="232"/>
      <c r="BW443" s="232"/>
      <c r="BX443" s="232"/>
      <c r="BY443" s="228"/>
      <c r="BZ443" s="228"/>
      <c r="CA443" s="228"/>
      <c r="CB443" s="228"/>
      <c r="CC443" s="228"/>
      <c r="CD443" s="228"/>
      <c r="CE443" s="228"/>
      <c r="CF443" s="228"/>
      <c r="CG443" s="228"/>
      <c r="CH443" s="228"/>
      <c r="CI443" s="228"/>
      <c r="CJ443" s="228"/>
      <c r="CK443" s="228"/>
      <c r="CL443" s="228"/>
      <c r="CM443" s="228"/>
      <c r="CN443" s="228"/>
      <c r="CO443" s="228"/>
      <c r="CP443" s="228"/>
      <c r="CQ443" s="228"/>
      <c r="CR443" s="228"/>
      <c r="CS443" s="228"/>
      <c r="CT443" s="228"/>
      <c r="CU443" s="228"/>
      <c r="CV443" s="228"/>
      <c r="CW443" s="228"/>
      <c r="CX443" s="228"/>
      <c r="CY443" s="228"/>
      <c r="CZ443" s="228"/>
      <c r="DA443" s="228"/>
      <c r="DB443" s="228"/>
      <c r="DC443" s="228"/>
      <c r="DD443" s="228"/>
      <c r="DE443" s="228"/>
      <c r="DF443" s="228"/>
      <c r="DG443" s="228"/>
      <c r="DH443" s="228"/>
      <c r="DI443" s="228"/>
      <c r="DJ443" s="228"/>
      <c r="DK443" s="228"/>
      <c r="DL443" s="228"/>
      <c r="DM443" s="228"/>
      <c r="DN443" s="228"/>
      <c r="DO443" s="228"/>
      <c r="DP443" s="228"/>
      <c r="DQ443" s="228"/>
      <c r="DR443" s="228"/>
      <c r="DS443" s="228"/>
      <c r="DT443" s="228"/>
      <c r="DU443" s="228"/>
      <c r="DV443" s="228"/>
      <c r="DW443" s="228"/>
      <c r="DX443" s="228"/>
      <c r="DY443" s="228"/>
      <c r="DZ443" s="228"/>
      <c r="EA443" s="228"/>
      <c r="EB443" s="228"/>
      <c r="EC443" s="228"/>
      <c r="ED443" s="228"/>
      <c r="EE443" s="228"/>
      <c r="EF443" s="228"/>
      <c r="EG443" s="228"/>
      <c r="EH443" s="228"/>
      <c r="EI443" s="228"/>
      <c r="EJ443" s="228"/>
      <c r="EK443" s="228"/>
      <c r="EL443" s="228"/>
      <c r="EM443" s="228"/>
      <c r="EN443" s="228"/>
      <c r="EO443" s="228"/>
      <c r="EP443" s="228"/>
      <c r="EQ443" s="228"/>
      <c r="ER443" s="228"/>
      <c r="ES443" s="228"/>
      <c r="ET443" s="228"/>
      <c r="EU443" s="228"/>
      <c r="EV443" s="228"/>
      <c r="EW443" s="228"/>
      <c r="EX443" s="228"/>
      <c r="EY443" s="228"/>
      <c r="EZ443" s="228"/>
      <c r="FA443" s="228"/>
      <c r="FB443" s="228"/>
      <c r="FC443" s="228"/>
      <c r="FD443" s="228"/>
      <c r="FE443" s="228"/>
      <c r="FF443" s="228"/>
      <c r="FG443" s="228"/>
      <c r="FH443" s="228"/>
      <c r="FI443" s="228"/>
      <c r="FJ443" s="228"/>
      <c r="FK443" s="228"/>
      <c r="FL443" s="228"/>
      <c r="FM443" s="228"/>
      <c r="FN443" s="228"/>
      <c r="FO443" s="228"/>
      <c r="FP443" s="228"/>
      <c r="FQ443" s="228"/>
      <c r="FR443" s="228"/>
      <c r="FS443" s="228"/>
      <c r="FT443" s="228"/>
      <c r="FU443" s="228"/>
      <c r="FV443" s="228"/>
      <c r="FW443" s="228"/>
      <c r="FX443" s="228"/>
      <c r="FY443" s="228"/>
      <c r="FZ443" s="228"/>
      <c r="GA443" s="228"/>
      <c r="GB443" s="228"/>
      <c r="GC443" s="228"/>
      <c r="GD443" s="228"/>
      <c r="GE443" s="228"/>
      <c r="GF443" s="228"/>
      <c r="GG443" s="228"/>
      <c r="GH443" s="228"/>
      <c r="GI443" s="228"/>
      <c r="GJ443" s="228"/>
      <c r="GK443" s="228"/>
      <c r="GL443" s="228"/>
      <c r="GM443" s="228"/>
      <c r="GN443" s="228"/>
      <c r="GO443" s="228"/>
      <c r="GP443" s="228"/>
      <c r="GQ443" s="229" cm="1">
        <f t="array" ref="GQ443">IF(OR(N443:ER443='Annex.1　DeclarationDesired'!$F$30),ROW(),"")</f>
        <v>443</v>
      </c>
      <c r="GR443" s="229"/>
    </row>
    <row r="444" spans="1:200" s="230" customFormat="1" ht="20.65" customHeight="1">
      <c r="A444" s="242"/>
      <c r="B444" s="233"/>
      <c r="C444" s="235"/>
      <c r="D444" s="235"/>
      <c r="E444" s="235"/>
      <c r="F444" s="236"/>
      <c r="G444" s="235"/>
      <c r="H444" s="236"/>
      <c r="I444" s="237"/>
      <c r="J444" s="236"/>
      <c r="K444" s="235"/>
      <c r="L444" s="235"/>
      <c r="M444" s="231"/>
      <c r="N444" s="232"/>
      <c r="O444" s="232"/>
      <c r="P444" s="232"/>
      <c r="Q444" s="232"/>
      <c r="R444" s="232"/>
      <c r="S444" s="232"/>
      <c r="T444" s="232"/>
      <c r="U444" s="232"/>
      <c r="V444" s="232"/>
      <c r="W444" s="232"/>
      <c r="X444" s="232"/>
      <c r="Y444" s="232"/>
      <c r="Z444" s="232"/>
      <c r="AA444" s="232"/>
      <c r="AB444" s="232"/>
      <c r="AC444" s="232"/>
      <c r="AD444" s="232"/>
      <c r="AE444" s="232"/>
      <c r="AF444" s="232"/>
      <c r="AG444" s="232"/>
      <c r="AH444" s="232"/>
      <c r="AI444" s="232"/>
      <c r="AJ444" s="232"/>
      <c r="AK444" s="232"/>
      <c r="AL444" s="232"/>
      <c r="AM444" s="232"/>
      <c r="AN444" s="232"/>
      <c r="AO444" s="232"/>
      <c r="AP444" s="232"/>
      <c r="AQ444" s="232"/>
      <c r="AR444" s="232"/>
      <c r="AS444" s="232"/>
      <c r="AT444" s="232"/>
      <c r="AU444" s="232"/>
      <c r="AV444" s="232"/>
      <c r="AW444" s="232"/>
      <c r="AX444" s="232"/>
      <c r="AY444" s="232"/>
      <c r="AZ444" s="232"/>
      <c r="BA444" s="232"/>
      <c r="BB444" s="232"/>
      <c r="BC444" s="232"/>
      <c r="BD444" s="232"/>
      <c r="BE444" s="232"/>
      <c r="BF444" s="232"/>
      <c r="BG444" s="232"/>
      <c r="BH444" s="232"/>
      <c r="BI444" s="232"/>
      <c r="BJ444" s="232"/>
      <c r="BK444" s="232"/>
      <c r="BL444" s="232"/>
      <c r="BM444" s="232"/>
      <c r="BN444" s="232"/>
      <c r="BO444" s="232"/>
      <c r="BP444" s="232"/>
      <c r="BQ444" s="232"/>
      <c r="BR444" s="232"/>
      <c r="BS444" s="232"/>
      <c r="BT444" s="232"/>
      <c r="BU444" s="232"/>
      <c r="BV444" s="232"/>
      <c r="BW444" s="232"/>
      <c r="BX444" s="232"/>
      <c r="BY444" s="228"/>
      <c r="BZ444" s="228"/>
      <c r="CA444" s="228"/>
      <c r="CB444" s="228"/>
      <c r="CC444" s="228"/>
      <c r="CD444" s="228"/>
      <c r="CE444" s="228"/>
      <c r="CF444" s="228"/>
      <c r="CG444" s="228"/>
      <c r="CH444" s="228"/>
      <c r="CI444" s="228"/>
      <c r="CJ444" s="228"/>
      <c r="CK444" s="228"/>
      <c r="CL444" s="228"/>
      <c r="CM444" s="228"/>
      <c r="CN444" s="228"/>
      <c r="CO444" s="228"/>
      <c r="CP444" s="228"/>
      <c r="CQ444" s="228"/>
      <c r="CR444" s="228"/>
      <c r="CS444" s="228"/>
      <c r="CT444" s="228"/>
      <c r="CU444" s="228"/>
      <c r="CV444" s="228"/>
      <c r="CW444" s="228"/>
      <c r="CX444" s="228"/>
      <c r="CY444" s="228"/>
      <c r="CZ444" s="228"/>
      <c r="DA444" s="228"/>
      <c r="DB444" s="228"/>
      <c r="DC444" s="228"/>
      <c r="DD444" s="228"/>
      <c r="DE444" s="228"/>
      <c r="DF444" s="228"/>
      <c r="DG444" s="228"/>
      <c r="DH444" s="228"/>
      <c r="DI444" s="228"/>
      <c r="DJ444" s="228"/>
      <c r="DK444" s="228"/>
      <c r="DL444" s="228"/>
      <c r="DM444" s="228"/>
      <c r="DN444" s="228"/>
      <c r="DO444" s="228"/>
      <c r="DP444" s="228"/>
      <c r="DQ444" s="228"/>
      <c r="DR444" s="228"/>
      <c r="DS444" s="228"/>
      <c r="DT444" s="228"/>
      <c r="DU444" s="228"/>
      <c r="DV444" s="228"/>
      <c r="DW444" s="228"/>
      <c r="DX444" s="228"/>
      <c r="DY444" s="228"/>
      <c r="DZ444" s="228"/>
      <c r="EA444" s="228"/>
      <c r="EB444" s="228"/>
      <c r="EC444" s="228"/>
      <c r="ED444" s="228"/>
      <c r="EE444" s="228"/>
      <c r="EF444" s="228"/>
      <c r="EG444" s="228"/>
      <c r="EH444" s="228"/>
      <c r="EI444" s="228"/>
      <c r="EJ444" s="228"/>
      <c r="EK444" s="228"/>
      <c r="EL444" s="228"/>
      <c r="EM444" s="228"/>
      <c r="EN444" s="228"/>
      <c r="EO444" s="228"/>
      <c r="EP444" s="228"/>
      <c r="EQ444" s="228"/>
      <c r="ER444" s="228"/>
      <c r="ES444" s="228"/>
      <c r="ET444" s="228"/>
      <c r="EU444" s="228"/>
      <c r="EV444" s="228"/>
      <c r="EW444" s="228"/>
      <c r="EX444" s="228"/>
      <c r="EY444" s="228"/>
      <c r="EZ444" s="228"/>
      <c r="FA444" s="228"/>
      <c r="FB444" s="228"/>
      <c r="FC444" s="228"/>
      <c r="FD444" s="228"/>
      <c r="FE444" s="228"/>
      <c r="FF444" s="228"/>
      <c r="FG444" s="228"/>
      <c r="FH444" s="228"/>
      <c r="FI444" s="228"/>
      <c r="FJ444" s="228"/>
      <c r="FK444" s="228"/>
      <c r="FL444" s="228"/>
      <c r="FM444" s="228"/>
      <c r="FN444" s="228"/>
      <c r="FO444" s="228"/>
      <c r="FP444" s="228"/>
      <c r="FQ444" s="228"/>
      <c r="FR444" s="228"/>
      <c r="FS444" s="228"/>
      <c r="FT444" s="228"/>
      <c r="FU444" s="228"/>
      <c r="FV444" s="228"/>
      <c r="FW444" s="228"/>
      <c r="FX444" s="228"/>
      <c r="FY444" s="228"/>
      <c r="FZ444" s="228"/>
      <c r="GA444" s="228"/>
      <c r="GB444" s="228"/>
      <c r="GC444" s="228"/>
      <c r="GD444" s="228"/>
      <c r="GE444" s="228"/>
      <c r="GF444" s="228"/>
      <c r="GG444" s="228"/>
      <c r="GH444" s="228"/>
      <c r="GI444" s="228"/>
      <c r="GJ444" s="228"/>
      <c r="GK444" s="228"/>
      <c r="GL444" s="228"/>
      <c r="GM444" s="228"/>
      <c r="GN444" s="228"/>
      <c r="GO444" s="228"/>
      <c r="GP444" s="228"/>
      <c r="GQ444" s="229" cm="1">
        <f t="array" ref="GQ444">IF(OR(N444:ER444='Annex.1　DeclarationDesired'!$F$30),ROW(),"")</f>
        <v>444</v>
      </c>
      <c r="GR444" s="229"/>
    </row>
    <row r="445" spans="1:200" s="230" customFormat="1" ht="20.65" customHeight="1">
      <c r="A445" s="242"/>
      <c r="B445" s="233"/>
      <c r="C445" s="235"/>
      <c r="D445" s="235"/>
      <c r="E445" s="235"/>
      <c r="F445" s="236"/>
      <c r="G445" s="235"/>
      <c r="H445" s="236"/>
      <c r="I445" s="237"/>
      <c r="J445" s="236"/>
      <c r="K445" s="235"/>
      <c r="L445" s="235"/>
      <c r="M445" s="231"/>
      <c r="N445" s="232"/>
      <c r="O445" s="232"/>
      <c r="P445" s="232"/>
      <c r="Q445" s="232"/>
      <c r="R445" s="232"/>
      <c r="S445" s="232"/>
      <c r="T445" s="232"/>
      <c r="U445" s="232"/>
      <c r="V445" s="232"/>
      <c r="W445" s="232"/>
      <c r="X445" s="232"/>
      <c r="Y445" s="232"/>
      <c r="Z445" s="232"/>
      <c r="AA445" s="232"/>
      <c r="AB445" s="232"/>
      <c r="AC445" s="232"/>
      <c r="AD445" s="232"/>
      <c r="AE445" s="232"/>
      <c r="AF445" s="232"/>
      <c r="AG445" s="232"/>
      <c r="AH445" s="232"/>
      <c r="AI445" s="232"/>
      <c r="AJ445" s="232"/>
      <c r="AK445" s="232"/>
      <c r="AL445" s="232"/>
      <c r="AM445" s="232"/>
      <c r="AN445" s="232"/>
      <c r="AO445" s="232"/>
      <c r="AP445" s="232"/>
      <c r="AQ445" s="232"/>
      <c r="AR445" s="232"/>
      <c r="AS445" s="232"/>
      <c r="AT445" s="232"/>
      <c r="AU445" s="232"/>
      <c r="AV445" s="232"/>
      <c r="AW445" s="232"/>
      <c r="AX445" s="232"/>
      <c r="AY445" s="232"/>
      <c r="AZ445" s="232"/>
      <c r="BA445" s="232"/>
      <c r="BB445" s="232"/>
      <c r="BC445" s="232"/>
      <c r="BD445" s="232"/>
      <c r="BE445" s="232"/>
      <c r="BF445" s="232"/>
      <c r="BG445" s="232"/>
      <c r="BH445" s="232"/>
      <c r="BI445" s="232"/>
      <c r="BJ445" s="232"/>
      <c r="BK445" s="232"/>
      <c r="BL445" s="232"/>
      <c r="BM445" s="232"/>
      <c r="BN445" s="232"/>
      <c r="BO445" s="232"/>
      <c r="BP445" s="232"/>
      <c r="BQ445" s="232"/>
      <c r="BR445" s="232"/>
      <c r="BS445" s="232"/>
      <c r="BT445" s="232"/>
      <c r="BU445" s="232"/>
      <c r="BV445" s="232"/>
      <c r="BW445" s="232"/>
      <c r="BX445" s="232"/>
      <c r="BY445" s="228"/>
      <c r="BZ445" s="228"/>
      <c r="CA445" s="228"/>
      <c r="CB445" s="228"/>
      <c r="CC445" s="228"/>
      <c r="CD445" s="228"/>
      <c r="CE445" s="228"/>
      <c r="CF445" s="228"/>
      <c r="CG445" s="228"/>
      <c r="CH445" s="228"/>
      <c r="CI445" s="228"/>
      <c r="CJ445" s="228"/>
      <c r="CK445" s="228"/>
      <c r="CL445" s="228"/>
      <c r="CM445" s="228"/>
      <c r="CN445" s="228"/>
      <c r="CO445" s="228"/>
      <c r="CP445" s="228"/>
      <c r="CQ445" s="228"/>
      <c r="CR445" s="228"/>
      <c r="CS445" s="228"/>
      <c r="CT445" s="228"/>
      <c r="CU445" s="228"/>
      <c r="CV445" s="228"/>
      <c r="CW445" s="228"/>
      <c r="CX445" s="228"/>
      <c r="CY445" s="228"/>
      <c r="CZ445" s="228"/>
      <c r="DA445" s="228"/>
      <c r="DB445" s="228"/>
      <c r="DC445" s="228"/>
      <c r="DD445" s="228"/>
      <c r="DE445" s="228"/>
      <c r="DF445" s="228"/>
      <c r="DG445" s="228"/>
      <c r="DH445" s="228"/>
      <c r="DI445" s="228"/>
      <c r="DJ445" s="228"/>
      <c r="DK445" s="228"/>
      <c r="DL445" s="228"/>
      <c r="DM445" s="228"/>
      <c r="DN445" s="228"/>
      <c r="DO445" s="228"/>
      <c r="DP445" s="228"/>
      <c r="DQ445" s="228"/>
      <c r="DR445" s="228"/>
      <c r="DS445" s="228"/>
      <c r="DT445" s="228"/>
      <c r="DU445" s="228"/>
      <c r="DV445" s="228"/>
      <c r="DW445" s="228"/>
      <c r="DX445" s="228"/>
      <c r="DY445" s="228"/>
      <c r="DZ445" s="228"/>
      <c r="EA445" s="228"/>
      <c r="EB445" s="228"/>
      <c r="EC445" s="228"/>
      <c r="ED445" s="228"/>
      <c r="EE445" s="228"/>
      <c r="EF445" s="228"/>
      <c r="EG445" s="228"/>
      <c r="EH445" s="228"/>
      <c r="EI445" s="228"/>
      <c r="EJ445" s="228"/>
      <c r="EK445" s="228"/>
      <c r="EL445" s="228"/>
      <c r="EM445" s="228"/>
      <c r="EN445" s="228"/>
      <c r="EO445" s="228"/>
      <c r="EP445" s="228"/>
      <c r="EQ445" s="228"/>
      <c r="ER445" s="228"/>
      <c r="ES445" s="228"/>
      <c r="ET445" s="228"/>
      <c r="EU445" s="228"/>
      <c r="EV445" s="228"/>
      <c r="EW445" s="228"/>
      <c r="EX445" s="228"/>
      <c r="EY445" s="228"/>
      <c r="EZ445" s="228"/>
      <c r="FA445" s="228"/>
      <c r="FB445" s="228"/>
      <c r="FC445" s="228"/>
      <c r="FD445" s="228"/>
      <c r="FE445" s="228"/>
      <c r="FF445" s="228"/>
      <c r="FG445" s="228"/>
      <c r="FH445" s="228"/>
      <c r="FI445" s="228"/>
      <c r="FJ445" s="228"/>
      <c r="FK445" s="228"/>
      <c r="FL445" s="228"/>
      <c r="FM445" s="228"/>
      <c r="FN445" s="228"/>
      <c r="FO445" s="228"/>
      <c r="FP445" s="228"/>
      <c r="FQ445" s="228"/>
      <c r="FR445" s="228"/>
      <c r="FS445" s="228"/>
      <c r="FT445" s="228"/>
      <c r="FU445" s="228"/>
      <c r="FV445" s="228"/>
      <c r="FW445" s="228"/>
      <c r="FX445" s="228"/>
      <c r="FY445" s="228"/>
      <c r="FZ445" s="228"/>
      <c r="GA445" s="228"/>
      <c r="GB445" s="228"/>
      <c r="GC445" s="228"/>
      <c r="GD445" s="228"/>
      <c r="GE445" s="228"/>
      <c r="GF445" s="228"/>
      <c r="GG445" s="228"/>
      <c r="GH445" s="228"/>
      <c r="GI445" s="228"/>
      <c r="GJ445" s="228"/>
      <c r="GK445" s="228"/>
      <c r="GL445" s="228"/>
      <c r="GM445" s="228"/>
      <c r="GN445" s="228"/>
      <c r="GO445" s="228"/>
      <c r="GP445" s="228"/>
      <c r="GQ445" s="229" cm="1">
        <f t="array" ref="GQ445">IF(OR(N445:ER445='Annex.1　DeclarationDesired'!$F$30),ROW(),"")</f>
        <v>445</v>
      </c>
      <c r="GR445" s="229"/>
    </row>
    <row r="446" spans="1:200" s="230" customFormat="1" ht="20.65" customHeight="1">
      <c r="A446" s="242"/>
      <c r="B446" s="233"/>
      <c r="C446" s="235"/>
      <c r="D446" s="235"/>
      <c r="E446" s="235"/>
      <c r="F446" s="236"/>
      <c r="G446" s="235"/>
      <c r="H446" s="236"/>
      <c r="I446" s="237"/>
      <c r="J446" s="236"/>
      <c r="K446" s="235"/>
      <c r="L446" s="235"/>
      <c r="M446" s="231"/>
      <c r="N446" s="232"/>
      <c r="O446" s="232"/>
      <c r="P446" s="232"/>
      <c r="Q446" s="232"/>
      <c r="R446" s="232"/>
      <c r="S446" s="232"/>
      <c r="T446" s="232"/>
      <c r="U446" s="232"/>
      <c r="V446" s="232"/>
      <c r="W446" s="232"/>
      <c r="X446" s="232"/>
      <c r="Y446" s="232"/>
      <c r="Z446" s="232"/>
      <c r="AA446" s="232"/>
      <c r="AB446" s="232"/>
      <c r="AC446" s="232"/>
      <c r="AD446" s="232"/>
      <c r="AE446" s="232"/>
      <c r="AF446" s="232"/>
      <c r="AG446" s="232"/>
      <c r="AH446" s="232"/>
      <c r="AI446" s="232"/>
      <c r="AJ446" s="232"/>
      <c r="AK446" s="232"/>
      <c r="AL446" s="232"/>
      <c r="AM446" s="232"/>
      <c r="AN446" s="232"/>
      <c r="AO446" s="232"/>
      <c r="AP446" s="232"/>
      <c r="AQ446" s="232"/>
      <c r="AR446" s="232"/>
      <c r="AS446" s="232"/>
      <c r="AT446" s="232"/>
      <c r="AU446" s="232"/>
      <c r="AV446" s="232"/>
      <c r="AW446" s="232"/>
      <c r="AX446" s="232"/>
      <c r="AY446" s="232"/>
      <c r="AZ446" s="232"/>
      <c r="BA446" s="232"/>
      <c r="BB446" s="232"/>
      <c r="BC446" s="232"/>
      <c r="BD446" s="232"/>
      <c r="BE446" s="232"/>
      <c r="BF446" s="232"/>
      <c r="BG446" s="232"/>
      <c r="BH446" s="232"/>
      <c r="BI446" s="232"/>
      <c r="BJ446" s="232"/>
      <c r="BK446" s="232"/>
      <c r="BL446" s="232"/>
      <c r="BM446" s="232"/>
      <c r="BN446" s="232"/>
      <c r="BO446" s="232"/>
      <c r="BP446" s="232"/>
      <c r="BQ446" s="232"/>
      <c r="BR446" s="232"/>
      <c r="BS446" s="232"/>
      <c r="BT446" s="232"/>
      <c r="BU446" s="232"/>
      <c r="BV446" s="232"/>
      <c r="BW446" s="232"/>
      <c r="BX446" s="232"/>
      <c r="BY446" s="228"/>
      <c r="BZ446" s="228"/>
      <c r="CA446" s="228"/>
      <c r="CB446" s="228"/>
      <c r="CC446" s="228"/>
      <c r="CD446" s="228"/>
      <c r="CE446" s="228"/>
      <c r="CF446" s="228"/>
      <c r="CG446" s="228"/>
      <c r="CH446" s="228"/>
      <c r="CI446" s="228"/>
      <c r="CJ446" s="228"/>
      <c r="CK446" s="228"/>
      <c r="CL446" s="228"/>
      <c r="CM446" s="228"/>
      <c r="CN446" s="228"/>
      <c r="CO446" s="228"/>
      <c r="CP446" s="228"/>
      <c r="CQ446" s="228"/>
      <c r="CR446" s="228"/>
      <c r="CS446" s="228"/>
      <c r="CT446" s="228"/>
      <c r="CU446" s="228"/>
      <c r="CV446" s="228"/>
      <c r="CW446" s="228"/>
      <c r="CX446" s="228"/>
      <c r="CY446" s="228"/>
      <c r="CZ446" s="228"/>
      <c r="DA446" s="228"/>
      <c r="DB446" s="228"/>
      <c r="DC446" s="228"/>
      <c r="DD446" s="228"/>
      <c r="DE446" s="228"/>
      <c r="DF446" s="228"/>
      <c r="DG446" s="228"/>
      <c r="DH446" s="228"/>
      <c r="DI446" s="228"/>
      <c r="DJ446" s="228"/>
      <c r="DK446" s="228"/>
      <c r="DL446" s="228"/>
      <c r="DM446" s="228"/>
      <c r="DN446" s="228"/>
      <c r="DO446" s="228"/>
      <c r="DP446" s="228"/>
      <c r="DQ446" s="228"/>
      <c r="DR446" s="228"/>
      <c r="DS446" s="228"/>
      <c r="DT446" s="228"/>
      <c r="DU446" s="228"/>
      <c r="DV446" s="228"/>
      <c r="DW446" s="228"/>
      <c r="DX446" s="228"/>
      <c r="DY446" s="228"/>
      <c r="DZ446" s="228"/>
      <c r="EA446" s="228"/>
      <c r="EB446" s="228"/>
      <c r="EC446" s="228"/>
      <c r="ED446" s="228"/>
      <c r="EE446" s="228"/>
      <c r="EF446" s="228"/>
      <c r="EG446" s="228"/>
      <c r="EH446" s="228"/>
      <c r="EI446" s="228"/>
      <c r="EJ446" s="228"/>
      <c r="EK446" s="228"/>
      <c r="EL446" s="228"/>
      <c r="EM446" s="228"/>
      <c r="EN446" s="228"/>
      <c r="EO446" s="228"/>
      <c r="EP446" s="228"/>
      <c r="EQ446" s="228"/>
      <c r="ER446" s="228"/>
      <c r="ES446" s="228"/>
      <c r="ET446" s="228"/>
      <c r="EU446" s="228"/>
      <c r="EV446" s="228"/>
      <c r="EW446" s="228"/>
      <c r="EX446" s="228"/>
      <c r="EY446" s="228"/>
      <c r="EZ446" s="228"/>
      <c r="FA446" s="228"/>
      <c r="FB446" s="228"/>
      <c r="FC446" s="228"/>
      <c r="FD446" s="228"/>
      <c r="FE446" s="228"/>
      <c r="FF446" s="228"/>
      <c r="FG446" s="228"/>
      <c r="FH446" s="228"/>
      <c r="FI446" s="228"/>
      <c r="FJ446" s="228"/>
      <c r="FK446" s="228"/>
      <c r="FL446" s="228"/>
      <c r="FM446" s="228"/>
      <c r="FN446" s="228"/>
      <c r="FO446" s="228"/>
      <c r="FP446" s="228"/>
      <c r="FQ446" s="228"/>
      <c r="FR446" s="228"/>
      <c r="FS446" s="228"/>
      <c r="FT446" s="228"/>
      <c r="FU446" s="228"/>
      <c r="FV446" s="228"/>
      <c r="FW446" s="228"/>
      <c r="FX446" s="228"/>
      <c r="FY446" s="228"/>
      <c r="FZ446" s="228"/>
      <c r="GA446" s="228"/>
      <c r="GB446" s="228"/>
      <c r="GC446" s="228"/>
      <c r="GD446" s="228"/>
      <c r="GE446" s="228"/>
      <c r="GF446" s="228"/>
      <c r="GG446" s="228"/>
      <c r="GH446" s="228"/>
      <c r="GI446" s="228"/>
      <c r="GJ446" s="228"/>
      <c r="GK446" s="228"/>
      <c r="GL446" s="228"/>
      <c r="GM446" s="228"/>
      <c r="GN446" s="228"/>
      <c r="GO446" s="228"/>
      <c r="GP446" s="228"/>
      <c r="GQ446" s="229" cm="1">
        <f t="array" ref="GQ446">IF(OR(N446:ER446='Annex.1　DeclarationDesired'!$F$30),ROW(),"")</f>
        <v>446</v>
      </c>
      <c r="GR446" s="229"/>
    </row>
    <row r="447" spans="1:200" s="230" customFormat="1" ht="20.65" customHeight="1">
      <c r="A447" s="242"/>
      <c r="B447" s="233"/>
      <c r="C447" s="235"/>
      <c r="D447" s="235"/>
      <c r="E447" s="235"/>
      <c r="F447" s="236"/>
      <c r="G447" s="235"/>
      <c r="H447" s="236"/>
      <c r="I447" s="237"/>
      <c r="J447" s="236"/>
      <c r="K447" s="235"/>
      <c r="L447" s="235"/>
      <c r="M447" s="231"/>
      <c r="N447" s="232"/>
      <c r="O447" s="232"/>
      <c r="P447" s="232"/>
      <c r="Q447" s="232"/>
      <c r="R447" s="232"/>
      <c r="S447" s="232"/>
      <c r="T447" s="232"/>
      <c r="U447" s="232"/>
      <c r="V447" s="232"/>
      <c r="W447" s="232"/>
      <c r="X447" s="232"/>
      <c r="Y447" s="232"/>
      <c r="Z447" s="232"/>
      <c r="AA447" s="232"/>
      <c r="AB447" s="232"/>
      <c r="AC447" s="232"/>
      <c r="AD447" s="232"/>
      <c r="AE447" s="232"/>
      <c r="AF447" s="232"/>
      <c r="AG447" s="232"/>
      <c r="AH447" s="232"/>
      <c r="AI447" s="232"/>
      <c r="AJ447" s="232"/>
      <c r="AK447" s="232"/>
      <c r="AL447" s="232"/>
      <c r="AM447" s="232"/>
      <c r="AN447" s="232"/>
      <c r="AO447" s="232"/>
      <c r="AP447" s="232"/>
      <c r="AQ447" s="232"/>
      <c r="AR447" s="232"/>
      <c r="AS447" s="232"/>
      <c r="AT447" s="232"/>
      <c r="AU447" s="232"/>
      <c r="AV447" s="232"/>
      <c r="AW447" s="232"/>
      <c r="AX447" s="232"/>
      <c r="AY447" s="232"/>
      <c r="AZ447" s="232"/>
      <c r="BA447" s="232"/>
      <c r="BB447" s="232"/>
      <c r="BC447" s="232"/>
      <c r="BD447" s="232"/>
      <c r="BE447" s="232"/>
      <c r="BF447" s="232"/>
      <c r="BG447" s="232"/>
      <c r="BH447" s="232"/>
      <c r="BI447" s="232"/>
      <c r="BJ447" s="232"/>
      <c r="BK447" s="232"/>
      <c r="BL447" s="232"/>
      <c r="BM447" s="232"/>
      <c r="BN447" s="232"/>
      <c r="BO447" s="232"/>
      <c r="BP447" s="232"/>
      <c r="BQ447" s="232"/>
      <c r="BR447" s="232"/>
      <c r="BS447" s="232"/>
      <c r="BT447" s="232"/>
      <c r="BU447" s="232"/>
      <c r="BV447" s="232"/>
      <c r="BW447" s="232"/>
      <c r="BX447" s="232"/>
      <c r="BY447" s="228"/>
      <c r="BZ447" s="228"/>
      <c r="CA447" s="228"/>
      <c r="CB447" s="228"/>
      <c r="CC447" s="228"/>
      <c r="CD447" s="228"/>
      <c r="CE447" s="228"/>
      <c r="CF447" s="228"/>
      <c r="CG447" s="228"/>
      <c r="CH447" s="228"/>
      <c r="CI447" s="228"/>
      <c r="CJ447" s="228"/>
      <c r="CK447" s="228"/>
      <c r="CL447" s="228"/>
      <c r="CM447" s="228"/>
      <c r="CN447" s="228"/>
      <c r="CO447" s="228"/>
      <c r="CP447" s="228"/>
      <c r="CQ447" s="228"/>
      <c r="CR447" s="228"/>
      <c r="CS447" s="228"/>
      <c r="CT447" s="228"/>
      <c r="CU447" s="228"/>
      <c r="CV447" s="228"/>
      <c r="CW447" s="228"/>
      <c r="CX447" s="228"/>
      <c r="CY447" s="228"/>
      <c r="CZ447" s="228"/>
      <c r="DA447" s="228"/>
      <c r="DB447" s="228"/>
      <c r="DC447" s="228"/>
      <c r="DD447" s="228"/>
      <c r="DE447" s="228"/>
      <c r="DF447" s="228"/>
      <c r="DG447" s="228"/>
      <c r="DH447" s="228"/>
      <c r="DI447" s="228"/>
      <c r="DJ447" s="228"/>
      <c r="DK447" s="228"/>
      <c r="DL447" s="228"/>
      <c r="DM447" s="228"/>
      <c r="DN447" s="228"/>
      <c r="DO447" s="228"/>
      <c r="DP447" s="228"/>
      <c r="DQ447" s="228"/>
      <c r="DR447" s="228"/>
      <c r="DS447" s="228"/>
      <c r="DT447" s="228"/>
      <c r="DU447" s="228"/>
      <c r="DV447" s="228"/>
      <c r="DW447" s="228"/>
      <c r="DX447" s="228"/>
      <c r="DY447" s="228"/>
      <c r="DZ447" s="228"/>
      <c r="EA447" s="228"/>
      <c r="EB447" s="228"/>
      <c r="EC447" s="228"/>
      <c r="ED447" s="228"/>
      <c r="EE447" s="228"/>
      <c r="EF447" s="228"/>
      <c r="EG447" s="228"/>
      <c r="EH447" s="228"/>
      <c r="EI447" s="228"/>
      <c r="EJ447" s="228"/>
      <c r="EK447" s="228"/>
      <c r="EL447" s="228"/>
      <c r="EM447" s="228"/>
      <c r="EN447" s="228"/>
      <c r="EO447" s="228"/>
      <c r="EP447" s="228"/>
      <c r="EQ447" s="228"/>
      <c r="ER447" s="228"/>
      <c r="ES447" s="228"/>
      <c r="ET447" s="228"/>
      <c r="EU447" s="228"/>
      <c r="EV447" s="228"/>
      <c r="EW447" s="228"/>
      <c r="EX447" s="228"/>
      <c r="EY447" s="228"/>
      <c r="EZ447" s="228"/>
      <c r="FA447" s="228"/>
      <c r="FB447" s="228"/>
      <c r="FC447" s="228"/>
      <c r="FD447" s="228"/>
      <c r="FE447" s="228"/>
      <c r="FF447" s="228"/>
      <c r="FG447" s="228"/>
      <c r="FH447" s="228"/>
      <c r="FI447" s="228"/>
      <c r="FJ447" s="228"/>
      <c r="FK447" s="228"/>
      <c r="FL447" s="228"/>
      <c r="FM447" s="228"/>
      <c r="FN447" s="228"/>
      <c r="FO447" s="228"/>
      <c r="FP447" s="228"/>
      <c r="FQ447" s="228"/>
      <c r="FR447" s="228"/>
      <c r="FS447" s="228"/>
      <c r="FT447" s="228"/>
      <c r="FU447" s="228"/>
      <c r="FV447" s="228"/>
      <c r="FW447" s="228"/>
      <c r="FX447" s="228"/>
      <c r="FY447" s="228"/>
      <c r="FZ447" s="228"/>
      <c r="GA447" s="228"/>
      <c r="GB447" s="228"/>
      <c r="GC447" s="228"/>
      <c r="GD447" s="228"/>
      <c r="GE447" s="228"/>
      <c r="GF447" s="228"/>
      <c r="GG447" s="228"/>
      <c r="GH447" s="228"/>
      <c r="GI447" s="228"/>
      <c r="GJ447" s="228"/>
      <c r="GK447" s="228"/>
      <c r="GL447" s="228"/>
      <c r="GM447" s="228"/>
      <c r="GN447" s="228"/>
      <c r="GO447" s="228"/>
      <c r="GP447" s="228"/>
      <c r="GQ447" s="229" cm="1">
        <f t="array" ref="GQ447">IF(OR(N447:ER447='Annex.1　DeclarationDesired'!$F$30),ROW(),"")</f>
        <v>447</v>
      </c>
      <c r="GR447" s="229"/>
    </row>
    <row r="448" spans="1:200" s="230" customFormat="1" ht="20.65" customHeight="1">
      <c r="A448" s="242"/>
      <c r="B448" s="233"/>
      <c r="C448" s="235"/>
      <c r="D448" s="235"/>
      <c r="E448" s="235"/>
      <c r="F448" s="236"/>
      <c r="G448" s="235"/>
      <c r="H448" s="236"/>
      <c r="I448" s="237"/>
      <c r="J448" s="236"/>
      <c r="K448" s="235"/>
      <c r="L448" s="235"/>
      <c r="M448" s="231"/>
      <c r="N448" s="232"/>
      <c r="O448" s="232"/>
      <c r="P448" s="232"/>
      <c r="Q448" s="232"/>
      <c r="R448" s="232"/>
      <c r="S448" s="232"/>
      <c r="T448" s="232"/>
      <c r="U448" s="232"/>
      <c r="V448" s="232"/>
      <c r="W448" s="232"/>
      <c r="X448" s="232"/>
      <c r="Y448" s="232"/>
      <c r="Z448" s="232"/>
      <c r="AA448" s="232"/>
      <c r="AB448" s="232"/>
      <c r="AC448" s="232"/>
      <c r="AD448" s="232"/>
      <c r="AE448" s="232"/>
      <c r="AF448" s="232"/>
      <c r="AG448" s="232"/>
      <c r="AH448" s="232"/>
      <c r="AI448" s="232"/>
      <c r="AJ448" s="232"/>
      <c r="AK448" s="232"/>
      <c r="AL448" s="232"/>
      <c r="AM448" s="232"/>
      <c r="AN448" s="232"/>
      <c r="AO448" s="232"/>
      <c r="AP448" s="232"/>
      <c r="AQ448" s="232"/>
      <c r="AR448" s="232"/>
      <c r="AS448" s="232"/>
      <c r="AT448" s="232"/>
      <c r="AU448" s="232"/>
      <c r="AV448" s="232"/>
      <c r="AW448" s="232"/>
      <c r="AX448" s="232"/>
      <c r="AY448" s="232"/>
      <c r="AZ448" s="232"/>
      <c r="BA448" s="232"/>
      <c r="BB448" s="232"/>
      <c r="BC448" s="232"/>
      <c r="BD448" s="232"/>
      <c r="BE448" s="232"/>
      <c r="BF448" s="232"/>
      <c r="BG448" s="232"/>
      <c r="BH448" s="232"/>
      <c r="BI448" s="232"/>
      <c r="BJ448" s="232"/>
      <c r="BK448" s="232"/>
      <c r="BL448" s="232"/>
      <c r="BM448" s="232"/>
      <c r="BN448" s="232"/>
      <c r="BO448" s="232"/>
      <c r="BP448" s="232"/>
      <c r="BQ448" s="232"/>
      <c r="BR448" s="232"/>
      <c r="BS448" s="232"/>
      <c r="BT448" s="232"/>
      <c r="BU448" s="232"/>
      <c r="BV448" s="232"/>
      <c r="BW448" s="232"/>
      <c r="BX448" s="232"/>
      <c r="BY448" s="228"/>
      <c r="BZ448" s="228"/>
      <c r="CA448" s="228"/>
      <c r="CB448" s="228"/>
      <c r="CC448" s="228"/>
      <c r="CD448" s="228"/>
      <c r="CE448" s="228"/>
      <c r="CF448" s="228"/>
      <c r="CG448" s="228"/>
      <c r="CH448" s="228"/>
      <c r="CI448" s="228"/>
      <c r="CJ448" s="228"/>
      <c r="CK448" s="228"/>
      <c r="CL448" s="228"/>
      <c r="CM448" s="228"/>
      <c r="CN448" s="228"/>
      <c r="CO448" s="228"/>
      <c r="CP448" s="228"/>
      <c r="CQ448" s="228"/>
      <c r="CR448" s="228"/>
      <c r="CS448" s="228"/>
      <c r="CT448" s="228"/>
      <c r="CU448" s="228"/>
      <c r="CV448" s="228"/>
      <c r="CW448" s="228"/>
      <c r="CX448" s="228"/>
      <c r="CY448" s="228"/>
      <c r="CZ448" s="228"/>
      <c r="DA448" s="228"/>
      <c r="DB448" s="228"/>
      <c r="DC448" s="228"/>
      <c r="DD448" s="228"/>
      <c r="DE448" s="228"/>
      <c r="DF448" s="228"/>
      <c r="DG448" s="228"/>
      <c r="DH448" s="228"/>
      <c r="DI448" s="228"/>
      <c r="DJ448" s="228"/>
      <c r="DK448" s="228"/>
      <c r="DL448" s="228"/>
      <c r="DM448" s="228"/>
      <c r="DN448" s="228"/>
      <c r="DO448" s="228"/>
      <c r="DP448" s="228"/>
      <c r="DQ448" s="228"/>
      <c r="DR448" s="228"/>
      <c r="DS448" s="228"/>
      <c r="DT448" s="228"/>
      <c r="DU448" s="228"/>
      <c r="DV448" s="228"/>
      <c r="DW448" s="228"/>
      <c r="DX448" s="228"/>
      <c r="DY448" s="228"/>
      <c r="DZ448" s="228"/>
      <c r="EA448" s="228"/>
      <c r="EB448" s="228"/>
      <c r="EC448" s="228"/>
      <c r="ED448" s="228"/>
      <c r="EE448" s="228"/>
      <c r="EF448" s="228"/>
      <c r="EG448" s="228"/>
      <c r="EH448" s="228"/>
      <c r="EI448" s="228"/>
      <c r="EJ448" s="228"/>
      <c r="EK448" s="228"/>
      <c r="EL448" s="228"/>
      <c r="EM448" s="228"/>
      <c r="EN448" s="228"/>
      <c r="EO448" s="228"/>
      <c r="EP448" s="228"/>
      <c r="EQ448" s="228"/>
      <c r="ER448" s="228"/>
      <c r="ES448" s="228"/>
      <c r="ET448" s="228"/>
      <c r="EU448" s="228"/>
      <c r="EV448" s="228"/>
      <c r="EW448" s="228"/>
      <c r="EX448" s="228"/>
      <c r="EY448" s="228"/>
      <c r="EZ448" s="228"/>
      <c r="FA448" s="228"/>
      <c r="FB448" s="228"/>
      <c r="FC448" s="228"/>
      <c r="FD448" s="228"/>
      <c r="FE448" s="228"/>
      <c r="FF448" s="228"/>
      <c r="FG448" s="228"/>
      <c r="FH448" s="228"/>
      <c r="FI448" s="228"/>
      <c r="FJ448" s="228"/>
      <c r="FK448" s="228"/>
      <c r="FL448" s="228"/>
      <c r="FM448" s="228"/>
      <c r="FN448" s="228"/>
      <c r="FO448" s="228"/>
      <c r="FP448" s="228"/>
      <c r="FQ448" s="228"/>
      <c r="FR448" s="228"/>
      <c r="FS448" s="228"/>
      <c r="FT448" s="228"/>
      <c r="FU448" s="228"/>
      <c r="FV448" s="228"/>
      <c r="FW448" s="228"/>
      <c r="FX448" s="228"/>
      <c r="FY448" s="228"/>
      <c r="FZ448" s="228"/>
      <c r="GA448" s="228"/>
      <c r="GB448" s="228"/>
      <c r="GC448" s="228"/>
      <c r="GD448" s="228"/>
      <c r="GE448" s="228"/>
      <c r="GF448" s="228"/>
      <c r="GG448" s="228"/>
      <c r="GH448" s="228"/>
      <c r="GI448" s="228"/>
      <c r="GJ448" s="228"/>
      <c r="GK448" s="228"/>
      <c r="GL448" s="228"/>
      <c r="GM448" s="228"/>
      <c r="GN448" s="228"/>
      <c r="GO448" s="228"/>
      <c r="GP448" s="228"/>
      <c r="GQ448" s="229" cm="1">
        <f t="array" ref="GQ448">IF(OR(N448:ER448='Annex.1　DeclarationDesired'!$F$30),ROW(),"")</f>
        <v>448</v>
      </c>
      <c r="GR448" s="229"/>
    </row>
    <row r="449" spans="1:200" s="230" customFormat="1" ht="20.65" customHeight="1">
      <c r="A449" s="242"/>
      <c r="B449" s="233"/>
      <c r="C449" s="235"/>
      <c r="D449" s="235"/>
      <c r="E449" s="235"/>
      <c r="F449" s="236"/>
      <c r="G449" s="235"/>
      <c r="H449" s="236"/>
      <c r="I449" s="237"/>
      <c r="J449" s="236"/>
      <c r="K449" s="235"/>
      <c r="L449" s="235"/>
      <c r="M449" s="231"/>
      <c r="N449" s="232"/>
      <c r="O449" s="232"/>
      <c r="P449" s="232"/>
      <c r="Q449" s="232"/>
      <c r="R449" s="232"/>
      <c r="S449" s="232"/>
      <c r="T449" s="232"/>
      <c r="U449" s="232"/>
      <c r="V449" s="232"/>
      <c r="W449" s="232"/>
      <c r="X449" s="232"/>
      <c r="Y449" s="232"/>
      <c r="Z449" s="232"/>
      <c r="AA449" s="232"/>
      <c r="AB449" s="232"/>
      <c r="AC449" s="232"/>
      <c r="AD449" s="232"/>
      <c r="AE449" s="232"/>
      <c r="AF449" s="232"/>
      <c r="AG449" s="232"/>
      <c r="AH449" s="232"/>
      <c r="AI449" s="232"/>
      <c r="AJ449" s="232"/>
      <c r="AK449" s="232"/>
      <c r="AL449" s="232"/>
      <c r="AM449" s="232"/>
      <c r="AN449" s="232"/>
      <c r="AO449" s="232"/>
      <c r="AP449" s="232"/>
      <c r="AQ449" s="232"/>
      <c r="AR449" s="232"/>
      <c r="AS449" s="232"/>
      <c r="AT449" s="232"/>
      <c r="AU449" s="232"/>
      <c r="AV449" s="232"/>
      <c r="AW449" s="232"/>
      <c r="AX449" s="232"/>
      <c r="AY449" s="232"/>
      <c r="AZ449" s="232"/>
      <c r="BA449" s="232"/>
      <c r="BB449" s="232"/>
      <c r="BC449" s="232"/>
      <c r="BD449" s="232"/>
      <c r="BE449" s="232"/>
      <c r="BF449" s="232"/>
      <c r="BG449" s="232"/>
      <c r="BH449" s="232"/>
      <c r="BI449" s="232"/>
      <c r="BJ449" s="232"/>
      <c r="BK449" s="232"/>
      <c r="BL449" s="232"/>
      <c r="BM449" s="232"/>
      <c r="BN449" s="232"/>
      <c r="BO449" s="232"/>
      <c r="BP449" s="232"/>
      <c r="BQ449" s="232"/>
      <c r="BR449" s="232"/>
      <c r="BS449" s="232"/>
      <c r="BT449" s="232"/>
      <c r="BU449" s="232"/>
      <c r="BV449" s="232"/>
      <c r="BW449" s="232"/>
      <c r="BX449" s="232"/>
      <c r="BY449" s="228"/>
      <c r="BZ449" s="228"/>
      <c r="CA449" s="228"/>
      <c r="CB449" s="228"/>
      <c r="CC449" s="228"/>
      <c r="CD449" s="228"/>
      <c r="CE449" s="228"/>
      <c r="CF449" s="228"/>
      <c r="CG449" s="228"/>
      <c r="CH449" s="228"/>
      <c r="CI449" s="228"/>
      <c r="CJ449" s="228"/>
      <c r="CK449" s="228"/>
      <c r="CL449" s="228"/>
      <c r="CM449" s="228"/>
      <c r="CN449" s="228"/>
      <c r="CO449" s="228"/>
      <c r="CP449" s="228"/>
      <c r="CQ449" s="228"/>
      <c r="CR449" s="228"/>
      <c r="CS449" s="228"/>
      <c r="CT449" s="228"/>
      <c r="CU449" s="228"/>
      <c r="CV449" s="228"/>
      <c r="CW449" s="228"/>
      <c r="CX449" s="228"/>
      <c r="CY449" s="228"/>
      <c r="CZ449" s="228"/>
      <c r="DA449" s="228"/>
      <c r="DB449" s="228"/>
      <c r="DC449" s="228"/>
      <c r="DD449" s="228"/>
      <c r="DE449" s="228"/>
      <c r="DF449" s="228"/>
      <c r="DG449" s="228"/>
      <c r="DH449" s="228"/>
      <c r="DI449" s="228"/>
      <c r="DJ449" s="228"/>
      <c r="DK449" s="228"/>
      <c r="DL449" s="228"/>
      <c r="DM449" s="228"/>
      <c r="DN449" s="228"/>
      <c r="DO449" s="228"/>
      <c r="DP449" s="228"/>
      <c r="DQ449" s="228"/>
      <c r="DR449" s="228"/>
      <c r="DS449" s="228"/>
      <c r="DT449" s="228"/>
      <c r="DU449" s="228"/>
      <c r="DV449" s="228"/>
      <c r="DW449" s="228"/>
      <c r="DX449" s="228"/>
      <c r="DY449" s="228"/>
      <c r="DZ449" s="228"/>
      <c r="EA449" s="228"/>
      <c r="EB449" s="228"/>
      <c r="EC449" s="228"/>
      <c r="ED449" s="228"/>
      <c r="EE449" s="228"/>
      <c r="EF449" s="228"/>
      <c r="EG449" s="228"/>
      <c r="EH449" s="228"/>
      <c r="EI449" s="228"/>
      <c r="EJ449" s="228"/>
      <c r="EK449" s="228"/>
      <c r="EL449" s="228"/>
      <c r="EM449" s="228"/>
      <c r="EN449" s="228"/>
      <c r="EO449" s="228"/>
      <c r="EP449" s="228"/>
      <c r="EQ449" s="228"/>
      <c r="ER449" s="228"/>
      <c r="ES449" s="228"/>
      <c r="ET449" s="228"/>
      <c r="EU449" s="228"/>
      <c r="EV449" s="228"/>
      <c r="EW449" s="228"/>
      <c r="EX449" s="228"/>
      <c r="EY449" s="228"/>
      <c r="EZ449" s="228"/>
      <c r="FA449" s="228"/>
      <c r="FB449" s="228"/>
      <c r="FC449" s="228"/>
      <c r="FD449" s="228"/>
      <c r="FE449" s="228"/>
      <c r="FF449" s="228"/>
      <c r="FG449" s="228"/>
      <c r="FH449" s="228"/>
      <c r="FI449" s="228"/>
      <c r="FJ449" s="228"/>
      <c r="FK449" s="228"/>
      <c r="FL449" s="228"/>
      <c r="FM449" s="228"/>
      <c r="FN449" s="228"/>
      <c r="FO449" s="228"/>
      <c r="FP449" s="228"/>
      <c r="FQ449" s="228"/>
      <c r="FR449" s="228"/>
      <c r="FS449" s="228"/>
      <c r="FT449" s="228"/>
      <c r="FU449" s="228"/>
      <c r="FV449" s="228"/>
      <c r="FW449" s="228"/>
      <c r="FX449" s="228"/>
      <c r="FY449" s="228"/>
      <c r="FZ449" s="228"/>
      <c r="GA449" s="228"/>
      <c r="GB449" s="228"/>
      <c r="GC449" s="228"/>
      <c r="GD449" s="228"/>
      <c r="GE449" s="228"/>
      <c r="GF449" s="228"/>
      <c r="GG449" s="228"/>
      <c r="GH449" s="228"/>
      <c r="GI449" s="228"/>
      <c r="GJ449" s="228"/>
      <c r="GK449" s="228"/>
      <c r="GL449" s="228"/>
      <c r="GM449" s="228"/>
      <c r="GN449" s="228"/>
      <c r="GO449" s="228"/>
      <c r="GP449" s="228"/>
      <c r="GQ449" s="229" cm="1">
        <f t="array" ref="GQ449">IF(OR(N449:ER449='Annex.1　DeclarationDesired'!$F$30),ROW(),"")</f>
        <v>449</v>
      </c>
      <c r="GR449" s="229"/>
    </row>
    <row r="450" spans="1:200" s="230" customFormat="1" ht="20.65" customHeight="1">
      <c r="A450" s="242"/>
      <c r="B450" s="233"/>
      <c r="C450" s="235"/>
      <c r="D450" s="235"/>
      <c r="E450" s="235"/>
      <c r="F450" s="236"/>
      <c r="G450" s="235"/>
      <c r="H450" s="236"/>
      <c r="I450" s="237"/>
      <c r="J450" s="236"/>
      <c r="K450" s="235"/>
      <c r="L450" s="235"/>
      <c r="M450" s="231"/>
      <c r="N450" s="232"/>
      <c r="O450" s="232"/>
      <c r="P450" s="232"/>
      <c r="Q450" s="232"/>
      <c r="R450" s="232"/>
      <c r="S450" s="232"/>
      <c r="T450" s="232"/>
      <c r="U450" s="232"/>
      <c r="V450" s="232"/>
      <c r="W450" s="232"/>
      <c r="X450" s="232"/>
      <c r="Y450" s="232"/>
      <c r="Z450" s="232"/>
      <c r="AA450" s="232"/>
      <c r="AB450" s="232"/>
      <c r="AC450" s="232"/>
      <c r="AD450" s="232"/>
      <c r="AE450" s="232"/>
      <c r="AF450" s="232"/>
      <c r="AG450" s="232"/>
      <c r="AH450" s="232"/>
      <c r="AI450" s="232"/>
      <c r="AJ450" s="232"/>
      <c r="AK450" s="232"/>
      <c r="AL450" s="232"/>
      <c r="AM450" s="232"/>
      <c r="AN450" s="232"/>
      <c r="AO450" s="232"/>
      <c r="AP450" s="232"/>
      <c r="AQ450" s="232"/>
      <c r="AR450" s="232"/>
      <c r="AS450" s="232"/>
      <c r="AT450" s="232"/>
      <c r="AU450" s="232"/>
      <c r="AV450" s="232"/>
      <c r="AW450" s="232"/>
      <c r="AX450" s="232"/>
      <c r="AY450" s="232"/>
      <c r="AZ450" s="232"/>
      <c r="BA450" s="232"/>
      <c r="BB450" s="232"/>
      <c r="BC450" s="232"/>
      <c r="BD450" s="232"/>
      <c r="BE450" s="232"/>
      <c r="BF450" s="232"/>
      <c r="BG450" s="232"/>
      <c r="BH450" s="232"/>
      <c r="BI450" s="232"/>
      <c r="BJ450" s="232"/>
      <c r="BK450" s="232"/>
      <c r="BL450" s="232"/>
      <c r="BM450" s="232"/>
      <c r="BN450" s="232"/>
      <c r="BO450" s="232"/>
      <c r="BP450" s="232"/>
      <c r="BQ450" s="232"/>
      <c r="BR450" s="232"/>
      <c r="BS450" s="232"/>
      <c r="BT450" s="232"/>
      <c r="BU450" s="232"/>
      <c r="BV450" s="232"/>
      <c r="BW450" s="232"/>
      <c r="BX450" s="232"/>
      <c r="BY450" s="228"/>
      <c r="BZ450" s="228"/>
      <c r="CA450" s="228"/>
      <c r="CB450" s="228"/>
      <c r="CC450" s="228"/>
      <c r="CD450" s="228"/>
      <c r="CE450" s="228"/>
      <c r="CF450" s="228"/>
      <c r="CG450" s="228"/>
      <c r="CH450" s="228"/>
      <c r="CI450" s="228"/>
      <c r="CJ450" s="228"/>
      <c r="CK450" s="228"/>
      <c r="CL450" s="228"/>
      <c r="CM450" s="228"/>
      <c r="CN450" s="228"/>
      <c r="CO450" s="228"/>
      <c r="CP450" s="228"/>
      <c r="CQ450" s="228"/>
      <c r="CR450" s="228"/>
      <c r="CS450" s="228"/>
      <c r="CT450" s="228"/>
      <c r="CU450" s="228"/>
      <c r="CV450" s="228"/>
      <c r="CW450" s="228"/>
      <c r="CX450" s="228"/>
      <c r="CY450" s="228"/>
      <c r="CZ450" s="228"/>
      <c r="DA450" s="228"/>
      <c r="DB450" s="228"/>
      <c r="DC450" s="228"/>
      <c r="DD450" s="228"/>
      <c r="DE450" s="228"/>
      <c r="DF450" s="228"/>
      <c r="DG450" s="228"/>
      <c r="DH450" s="228"/>
      <c r="DI450" s="228"/>
      <c r="DJ450" s="228"/>
      <c r="DK450" s="228"/>
      <c r="DL450" s="228"/>
      <c r="DM450" s="228"/>
      <c r="DN450" s="228"/>
      <c r="DO450" s="228"/>
      <c r="DP450" s="228"/>
      <c r="DQ450" s="228"/>
      <c r="DR450" s="228"/>
      <c r="DS450" s="228"/>
      <c r="DT450" s="228"/>
      <c r="DU450" s="228"/>
      <c r="DV450" s="228"/>
      <c r="DW450" s="228"/>
      <c r="DX450" s="228"/>
      <c r="DY450" s="228"/>
      <c r="DZ450" s="228"/>
      <c r="EA450" s="228"/>
      <c r="EB450" s="228"/>
      <c r="EC450" s="228"/>
      <c r="ED450" s="228"/>
      <c r="EE450" s="228"/>
      <c r="EF450" s="228"/>
      <c r="EG450" s="228"/>
      <c r="EH450" s="228"/>
      <c r="EI450" s="228"/>
      <c r="EJ450" s="228"/>
      <c r="EK450" s="228"/>
      <c r="EL450" s="228"/>
      <c r="EM450" s="228"/>
      <c r="EN450" s="228"/>
      <c r="EO450" s="228"/>
      <c r="EP450" s="228"/>
      <c r="EQ450" s="228"/>
      <c r="ER450" s="228"/>
      <c r="ES450" s="228"/>
      <c r="ET450" s="228"/>
      <c r="EU450" s="228"/>
      <c r="EV450" s="228"/>
      <c r="EW450" s="228"/>
      <c r="EX450" s="228"/>
      <c r="EY450" s="228"/>
      <c r="EZ450" s="228"/>
      <c r="FA450" s="228"/>
      <c r="FB450" s="228"/>
      <c r="FC450" s="228"/>
      <c r="FD450" s="228"/>
      <c r="FE450" s="228"/>
      <c r="FF450" s="228"/>
      <c r="FG450" s="228"/>
      <c r="FH450" s="228"/>
      <c r="FI450" s="228"/>
      <c r="FJ450" s="228"/>
      <c r="FK450" s="228"/>
      <c r="FL450" s="228"/>
      <c r="FM450" s="228"/>
      <c r="FN450" s="228"/>
      <c r="FO450" s="228"/>
      <c r="FP450" s="228"/>
      <c r="FQ450" s="228"/>
      <c r="FR450" s="228"/>
      <c r="FS450" s="228"/>
      <c r="FT450" s="228"/>
      <c r="FU450" s="228"/>
      <c r="FV450" s="228"/>
      <c r="FW450" s="228"/>
      <c r="FX450" s="228"/>
      <c r="FY450" s="228"/>
      <c r="FZ450" s="228"/>
      <c r="GA450" s="228"/>
      <c r="GB450" s="228"/>
      <c r="GC450" s="228"/>
      <c r="GD450" s="228"/>
      <c r="GE450" s="228"/>
      <c r="GF450" s="228"/>
      <c r="GG450" s="228"/>
      <c r="GH450" s="228"/>
      <c r="GI450" s="228"/>
      <c r="GJ450" s="228"/>
      <c r="GK450" s="228"/>
      <c r="GL450" s="228"/>
      <c r="GM450" s="228"/>
      <c r="GN450" s="228"/>
      <c r="GO450" s="228"/>
      <c r="GP450" s="228"/>
      <c r="GQ450" s="229" cm="1">
        <f t="array" ref="GQ450">IF(OR(N450:ER450='Annex.1　DeclarationDesired'!$F$30),ROW(),"")</f>
        <v>450</v>
      </c>
      <c r="GR450" s="229"/>
    </row>
    <row r="451" spans="1:200" s="230" customFormat="1" ht="20.65" customHeight="1">
      <c r="A451" s="242"/>
      <c r="B451" s="233"/>
      <c r="C451" s="235"/>
      <c r="D451" s="235"/>
      <c r="E451" s="235"/>
      <c r="F451" s="236"/>
      <c r="G451" s="235"/>
      <c r="H451" s="236"/>
      <c r="I451" s="237"/>
      <c r="J451" s="236"/>
      <c r="K451" s="235"/>
      <c r="L451" s="235"/>
      <c r="M451" s="231"/>
      <c r="N451" s="232"/>
      <c r="O451" s="232"/>
      <c r="P451" s="232"/>
      <c r="Q451" s="232"/>
      <c r="R451" s="232"/>
      <c r="S451" s="232"/>
      <c r="T451" s="232"/>
      <c r="U451" s="232"/>
      <c r="V451" s="232"/>
      <c r="W451" s="232"/>
      <c r="X451" s="232"/>
      <c r="Y451" s="232"/>
      <c r="Z451" s="232"/>
      <c r="AA451" s="232"/>
      <c r="AB451" s="232"/>
      <c r="AC451" s="232"/>
      <c r="AD451" s="232"/>
      <c r="AE451" s="232"/>
      <c r="AF451" s="232"/>
      <c r="AG451" s="232"/>
      <c r="AH451" s="232"/>
      <c r="AI451" s="232"/>
      <c r="AJ451" s="232"/>
      <c r="AK451" s="232"/>
      <c r="AL451" s="232"/>
      <c r="AM451" s="232"/>
      <c r="AN451" s="232"/>
      <c r="AO451" s="232"/>
      <c r="AP451" s="232"/>
      <c r="AQ451" s="232"/>
      <c r="AR451" s="232"/>
      <c r="AS451" s="232"/>
      <c r="AT451" s="232"/>
      <c r="AU451" s="232"/>
      <c r="AV451" s="232"/>
      <c r="AW451" s="232"/>
      <c r="AX451" s="232"/>
      <c r="AY451" s="232"/>
      <c r="AZ451" s="232"/>
      <c r="BA451" s="232"/>
      <c r="BB451" s="232"/>
      <c r="BC451" s="232"/>
      <c r="BD451" s="232"/>
      <c r="BE451" s="232"/>
      <c r="BF451" s="232"/>
      <c r="BG451" s="232"/>
      <c r="BH451" s="232"/>
      <c r="BI451" s="232"/>
      <c r="BJ451" s="232"/>
      <c r="BK451" s="232"/>
      <c r="BL451" s="232"/>
      <c r="BM451" s="232"/>
      <c r="BN451" s="232"/>
      <c r="BO451" s="232"/>
      <c r="BP451" s="232"/>
      <c r="BQ451" s="232"/>
      <c r="BR451" s="232"/>
      <c r="BS451" s="232"/>
      <c r="BT451" s="232"/>
      <c r="BU451" s="232"/>
      <c r="BV451" s="232"/>
      <c r="BW451" s="232"/>
      <c r="BX451" s="232"/>
      <c r="BY451" s="228"/>
      <c r="BZ451" s="228"/>
      <c r="CA451" s="228"/>
      <c r="CB451" s="228"/>
      <c r="CC451" s="228"/>
      <c r="CD451" s="228"/>
      <c r="CE451" s="228"/>
      <c r="CF451" s="228"/>
      <c r="CG451" s="228"/>
      <c r="CH451" s="228"/>
      <c r="CI451" s="228"/>
      <c r="CJ451" s="228"/>
      <c r="CK451" s="228"/>
      <c r="CL451" s="228"/>
      <c r="CM451" s="228"/>
      <c r="CN451" s="228"/>
      <c r="CO451" s="228"/>
      <c r="CP451" s="228"/>
      <c r="CQ451" s="228"/>
      <c r="CR451" s="228"/>
      <c r="CS451" s="228"/>
      <c r="CT451" s="228"/>
      <c r="CU451" s="228"/>
      <c r="CV451" s="228"/>
      <c r="CW451" s="228"/>
      <c r="CX451" s="228"/>
      <c r="CY451" s="228"/>
      <c r="CZ451" s="228"/>
      <c r="DA451" s="228"/>
      <c r="DB451" s="228"/>
      <c r="DC451" s="228"/>
      <c r="DD451" s="228"/>
      <c r="DE451" s="228"/>
      <c r="DF451" s="228"/>
      <c r="DG451" s="228"/>
      <c r="DH451" s="228"/>
      <c r="DI451" s="228"/>
      <c r="DJ451" s="228"/>
      <c r="DK451" s="228"/>
      <c r="DL451" s="228"/>
      <c r="DM451" s="228"/>
      <c r="DN451" s="228"/>
      <c r="DO451" s="228"/>
      <c r="DP451" s="228"/>
      <c r="DQ451" s="228"/>
      <c r="DR451" s="228"/>
      <c r="DS451" s="228"/>
      <c r="DT451" s="228"/>
      <c r="DU451" s="228"/>
      <c r="DV451" s="228"/>
      <c r="DW451" s="228"/>
      <c r="DX451" s="228"/>
      <c r="DY451" s="228"/>
      <c r="DZ451" s="228"/>
      <c r="EA451" s="228"/>
      <c r="EB451" s="228"/>
      <c r="EC451" s="228"/>
      <c r="ED451" s="228"/>
      <c r="EE451" s="228"/>
      <c r="EF451" s="228"/>
      <c r="EG451" s="228"/>
      <c r="EH451" s="228"/>
      <c r="EI451" s="228"/>
      <c r="EJ451" s="228"/>
      <c r="EK451" s="228"/>
      <c r="EL451" s="228"/>
      <c r="EM451" s="228"/>
      <c r="EN451" s="228"/>
      <c r="EO451" s="228"/>
      <c r="EP451" s="228"/>
      <c r="EQ451" s="228"/>
      <c r="ER451" s="228"/>
      <c r="ES451" s="228"/>
      <c r="ET451" s="228"/>
      <c r="EU451" s="228"/>
      <c r="EV451" s="228"/>
      <c r="EW451" s="228"/>
      <c r="EX451" s="228"/>
      <c r="EY451" s="228"/>
      <c r="EZ451" s="228"/>
      <c r="FA451" s="228"/>
      <c r="FB451" s="228"/>
      <c r="FC451" s="228"/>
      <c r="FD451" s="228"/>
      <c r="FE451" s="228"/>
      <c r="FF451" s="228"/>
      <c r="FG451" s="228"/>
      <c r="FH451" s="228"/>
      <c r="FI451" s="228"/>
      <c r="FJ451" s="228"/>
      <c r="FK451" s="228"/>
      <c r="FL451" s="228"/>
      <c r="FM451" s="228"/>
      <c r="FN451" s="228"/>
      <c r="FO451" s="228"/>
      <c r="FP451" s="228"/>
      <c r="FQ451" s="228"/>
      <c r="FR451" s="228"/>
      <c r="FS451" s="228"/>
      <c r="FT451" s="228"/>
      <c r="FU451" s="228"/>
      <c r="FV451" s="228"/>
      <c r="FW451" s="228"/>
      <c r="FX451" s="228"/>
      <c r="FY451" s="228"/>
      <c r="FZ451" s="228"/>
      <c r="GA451" s="228"/>
      <c r="GB451" s="228"/>
      <c r="GC451" s="228"/>
      <c r="GD451" s="228"/>
      <c r="GE451" s="228"/>
      <c r="GF451" s="228"/>
      <c r="GG451" s="228"/>
      <c r="GH451" s="228"/>
      <c r="GI451" s="228"/>
      <c r="GJ451" s="228"/>
      <c r="GK451" s="228"/>
      <c r="GL451" s="228"/>
      <c r="GM451" s="228"/>
      <c r="GN451" s="228"/>
      <c r="GO451" s="228"/>
      <c r="GP451" s="228"/>
      <c r="GQ451" s="229" cm="1">
        <f t="array" ref="GQ451">IF(OR(N451:ER451='Annex.1　DeclarationDesired'!$F$30),ROW(),"")</f>
        <v>451</v>
      </c>
      <c r="GR451" s="229"/>
    </row>
    <row r="452" spans="1:200" s="230" customFormat="1" ht="20.65" customHeight="1">
      <c r="A452" s="242"/>
      <c r="B452" s="233"/>
      <c r="C452" s="235"/>
      <c r="D452" s="235"/>
      <c r="E452" s="235"/>
      <c r="F452" s="236"/>
      <c r="G452" s="235"/>
      <c r="H452" s="236"/>
      <c r="I452" s="237"/>
      <c r="J452" s="236"/>
      <c r="K452" s="235"/>
      <c r="L452" s="235"/>
      <c r="M452" s="231"/>
      <c r="N452" s="232"/>
      <c r="O452" s="232"/>
      <c r="P452" s="232"/>
      <c r="Q452" s="232"/>
      <c r="R452" s="232"/>
      <c r="S452" s="232"/>
      <c r="T452" s="232"/>
      <c r="U452" s="232"/>
      <c r="V452" s="232"/>
      <c r="W452" s="232"/>
      <c r="X452" s="232"/>
      <c r="Y452" s="232"/>
      <c r="Z452" s="232"/>
      <c r="AA452" s="232"/>
      <c r="AB452" s="232"/>
      <c r="AC452" s="232"/>
      <c r="AD452" s="232"/>
      <c r="AE452" s="232"/>
      <c r="AF452" s="232"/>
      <c r="AG452" s="232"/>
      <c r="AH452" s="232"/>
      <c r="AI452" s="232"/>
      <c r="AJ452" s="232"/>
      <c r="AK452" s="232"/>
      <c r="AL452" s="232"/>
      <c r="AM452" s="232"/>
      <c r="AN452" s="232"/>
      <c r="AO452" s="232"/>
      <c r="AP452" s="232"/>
      <c r="AQ452" s="232"/>
      <c r="AR452" s="232"/>
      <c r="AS452" s="232"/>
      <c r="AT452" s="232"/>
      <c r="AU452" s="232"/>
      <c r="AV452" s="232"/>
      <c r="AW452" s="232"/>
      <c r="AX452" s="232"/>
      <c r="AY452" s="232"/>
      <c r="AZ452" s="232"/>
      <c r="BA452" s="232"/>
      <c r="BB452" s="232"/>
      <c r="BC452" s="232"/>
      <c r="BD452" s="232"/>
      <c r="BE452" s="232"/>
      <c r="BF452" s="232"/>
      <c r="BG452" s="232"/>
      <c r="BH452" s="232"/>
      <c r="BI452" s="232"/>
      <c r="BJ452" s="232"/>
      <c r="BK452" s="232"/>
      <c r="BL452" s="232"/>
      <c r="BM452" s="232"/>
      <c r="BN452" s="232"/>
      <c r="BO452" s="232"/>
      <c r="BP452" s="232"/>
      <c r="BQ452" s="232"/>
      <c r="BR452" s="232"/>
      <c r="BS452" s="232"/>
      <c r="BT452" s="232"/>
      <c r="BU452" s="232"/>
      <c r="BV452" s="232"/>
      <c r="BW452" s="232"/>
      <c r="BX452" s="232"/>
      <c r="BY452" s="228"/>
      <c r="BZ452" s="228"/>
      <c r="CA452" s="228"/>
      <c r="CB452" s="228"/>
      <c r="CC452" s="228"/>
      <c r="CD452" s="228"/>
      <c r="CE452" s="228"/>
      <c r="CF452" s="228"/>
      <c r="CG452" s="228"/>
      <c r="CH452" s="228"/>
      <c r="CI452" s="228"/>
      <c r="CJ452" s="228"/>
      <c r="CK452" s="228"/>
      <c r="CL452" s="228"/>
      <c r="CM452" s="228"/>
      <c r="CN452" s="228"/>
      <c r="CO452" s="228"/>
      <c r="CP452" s="228"/>
      <c r="CQ452" s="228"/>
      <c r="CR452" s="228"/>
      <c r="CS452" s="228"/>
      <c r="CT452" s="228"/>
      <c r="CU452" s="228"/>
      <c r="CV452" s="228"/>
      <c r="CW452" s="228"/>
      <c r="CX452" s="228"/>
      <c r="CY452" s="228"/>
      <c r="CZ452" s="228"/>
      <c r="DA452" s="228"/>
      <c r="DB452" s="228"/>
      <c r="DC452" s="228"/>
      <c r="DD452" s="228"/>
      <c r="DE452" s="228"/>
      <c r="DF452" s="228"/>
      <c r="DG452" s="228"/>
      <c r="DH452" s="228"/>
      <c r="DI452" s="228"/>
      <c r="DJ452" s="228"/>
      <c r="DK452" s="228"/>
      <c r="DL452" s="228"/>
      <c r="DM452" s="228"/>
      <c r="DN452" s="228"/>
      <c r="DO452" s="228"/>
      <c r="DP452" s="228"/>
      <c r="DQ452" s="228"/>
      <c r="DR452" s="228"/>
      <c r="DS452" s="228"/>
      <c r="DT452" s="228"/>
      <c r="DU452" s="228"/>
      <c r="DV452" s="228"/>
      <c r="DW452" s="228"/>
      <c r="DX452" s="228"/>
      <c r="DY452" s="228"/>
      <c r="DZ452" s="228"/>
      <c r="EA452" s="228"/>
      <c r="EB452" s="228"/>
      <c r="EC452" s="228"/>
      <c r="ED452" s="228"/>
      <c r="EE452" s="228"/>
      <c r="EF452" s="228"/>
      <c r="EG452" s="228"/>
      <c r="EH452" s="228"/>
      <c r="EI452" s="228"/>
      <c r="EJ452" s="228"/>
      <c r="EK452" s="228"/>
      <c r="EL452" s="228"/>
      <c r="EM452" s="228"/>
      <c r="EN452" s="228"/>
      <c r="EO452" s="228"/>
      <c r="EP452" s="228"/>
      <c r="EQ452" s="228"/>
      <c r="ER452" s="228"/>
      <c r="ES452" s="228"/>
      <c r="ET452" s="228"/>
      <c r="EU452" s="228"/>
      <c r="EV452" s="228"/>
      <c r="EW452" s="228"/>
      <c r="EX452" s="228"/>
      <c r="EY452" s="228"/>
      <c r="EZ452" s="228"/>
      <c r="FA452" s="228"/>
      <c r="FB452" s="228"/>
      <c r="FC452" s="228"/>
      <c r="FD452" s="228"/>
      <c r="FE452" s="228"/>
      <c r="FF452" s="228"/>
      <c r="FG452" s="228"/>
      <c r="FH452" s="228"/>
      <c r="FI452" s="228"/>
      <c r="FJ452" s="228"/>
      <c r="FK452" s="228"/>
      <c r="FL452" s="228"/>
      <c r="FM452" s="228"/>
      <c r="FN452" s="228"/>
      <c r="FO452" s="228"/>
      <c r="FP452" s="228"/>
      <c r="FQ452" s="228"/>
      <c r="FR452" s="228"/>
      <c r="FS452" s="228"/>
      <c r="FT452" s="228"/>
      <c r="FU452" s="228"/>
      <c r="FV452" s="228"/>
      <c r="FW452" s="228"/>
      <c r="FX452" s="228"/>
      <c r="FY452" s="228"/>
      <c r="FZ452" s="228"/>
      <c r="GA452" s="228"/>
      <c r="GB452" s="228"/>
      <c r="GC452" s="228"/>
      <c r="GD452" s="228"/>
      <c r="GE452" s="228"/>
      <c r="GF452" s="228"/>
      <c r="GG452" s="228"/>
      <c r="GH452" s="228"/>
      <c r="GI452" s="228"/>
      <c r="GJ452" s="228"/>
      <c r="GK452" s="228"/>
      <c r="GL452" s="228"/>
      <c r="GM452" s="228"/>
      <c r="GN452" s="228"/>
      <c r="GO452" s="228"/>
      <c r="GP452" s="228"/>
      <c r="GQ452" s="229" cm="1">
        <f t="array" ref="GQ452">IF(OR(N452:ER452='Annex.1　DeclarationDesired'!$F$30),ROW(),"")</f>
        <v>452</v>
      </c>
      <c r="GR452" s="229"/>
    </row>
    <row r="453" spans="1:200" s="230" customFormat="1" ht="20.65" customHeight="1">
      <c r="A453" s="242"/>
      <c r="B453" s="233"/>
      <c r="C453" s="235"/>
      <c r="D453" s="235"/>
      <c r="E453" s="235"/>
      <c r="F453" s="236"/>
      <c r="G453" s="235"/>
      <c r="H453" s="236"/>
      <c r="I453" s="237"/>
      <c r="J453" s="236"/>
      <c r="K453" s="235"/>
      <c r="L453" s="235"/>
      <c r="M453" s="231"/>
      <c r="N453" s="232"/>
      <c r="O453" s="232"/>
      <c r="P453" s="232"/>
      <c r="Q453" s="232"/>
      <c r="R453" s="232"/>
      <c r="S453" s="232"/>
      <c r="T453" s="232"/>
      <c r="U453" s="232"/>
      <c r="V453" s="232"/>
      <c r="W453" s="232"/>
      <c r="X453" s="232"/>
      <c r="Y453" s="232"/>
      <c r="Z453" s="232"/>
      <c r="AA453" s="232"/>
      <c r="AB453" s="232"/>
      <c r="AC453" s="232"/>
      <c r="AD453" s="232"/>
      <c r="AE453" s="232"/>
      <c r="AF453" s="232"/>
      <c r="AG453" s="232"/>
      <c r="AH453" s="232"/>
      <c r="AI453" s="232"/>
      <c r="AJ453" s="232"/>
      <c r="AK453" s="232"/>
      <c r="AL453" s="232"/>
      <c r="AM453" s="232"/>
      <c r="AN453" s="232"/>
      <c r="AO453" s="232"/>
      <c r="AP453" s="232"/>
      <c r="AQ453" s="232"/>
      <c r="AR453" s="232"/>
      <c r="AS453" s="232"/>
      <c r="AT453" s="232"/>
      <c r="AU453" s="232"/>
      <c r="AV453" s="232"/>
      <c r="AW453" s="232"/>
      <c r="AX453" s="232"/>
      <c r="AY453" s="232"/>
      <c r="AZ453" s="232"/>
      <c r="BA453" s="232"/>
      <c r="BB453" s="232"/>
      <c r="BC453" s="232"/>
      <c r="BD453" s="232"/>
      <c r="BE453" s="232"/>
      <c r="BF453" s="232"/>
      <c r="BG453" s="232"/>
      <c r="BH453" s="232"/>
      <c r="BI453" s="232"/>
      <c r="BJ453" s="232"/>
      <c r="BK453" s="232"/>
      <c r="BL453" s="232"/>
      <c r="BM453" s="232"/>
      <c r="BN453" s="232"/>
      <c r="BO453" s="232"/>
      <c r="BP453" s="232"/>
      <c r="BQ453" s="232"/>
      <c r="BR453" s="232"/>
      <c r="BS453" s="232"/>
      <c r="BT453" s="232"/>
      <c r="BU453" s="232"/>
      <c r="BV453" s="232"/>
      <c r="BW453" s="232"/>
      <c r="BX453" s="232"/>
      <c r="BY453" s="228"/>
      <c r="BZ453" s="228"/>
      <c r="CA453" s="228"/>
      <c r="CB453" s="228"/>
      <c r="CC453" s="228"/>
      <c r="CD453" s="228"/>
      <c r="CE453" s="228"/>
      <c r="CF453" s="228"/>
      <c r="CG453" s="228"/>
      <c r="CH453" s="228"/>
      <c r="CI453" s="228"/>
      <c r="CJ453" s="228"/>
      <c r="CK453" s="228"/>
      <c r="CL453" s="228"/>
      <c r="CM453" s="228"/>
      <c r="CN453" s="228"/>
      <c r="CO453" s="228"/>
      <c r="CP453" s="228"/>
      <c r="CQ453" s="228"/>
      <c r="CR453" s="228"/>
      <c r="CS453" s="228"/>
      <c r="CT453" s="228"/>
      <c r="CU453" s="228"/>
      <c r="CV453" s="228"/>
      <c r="CW453" s="228"/>
      <c r="CX453" s="228"/>
      <c r="CY453" s="228"/>
      <c r="CZ453" s="228"/>
      <c r="DA453" s="228"/>
      <c r="DB453" s="228"/>
      <c r="DC453" s="228"/>
      <c r="DD453" s="228"/>
      <c r="DE453" s="228"/>
      <c r="DF453" s="228"/>
      <c r="DG453" s="228"/>
      <c r="DH453" s="228"/>
      <c r="DI453" s="228"/>
      <c r="DJ453" s="228"/>
      <c r="DK453" s="228"/>
      <c r="DL453" s="228"/>
      <c r="DM453" s="228"/>
      <c r="DN453" s="228"/>
      <c r="DO453" s="228"/>
      <c r="DP453" s="228"/>
      <c r="DQ453" s="228"/>
      <c r="DR453" s="228"/>
      <c r="DS453" s="228"/>
      <c r="DT453" s="228"/>
      <c r="DU453" s="228"/>
      <c r="DV453" s="228"/>
      <c r="DW453" s="228"/>
      <c r="DX453" s="228"/>
      <c r="DY453" s="228"/>
      <c r="DZ453" s="228"/>
      <c r="EA453" s="228"/>
      <c r="EB453" s="228"/>
      <c r="EC453" s="228"/>
      <c r="ED453" s="228"/>
      <c r="EE453" s="228"/>
      <c r="EF453" s="228"/>
      <c r="EG453" s="228"/>
      <c r="EH453" s="228"/>
      <c r="EI453" s="228"/>
      <c r="EJ453" s="228"/>
      <c r="EK453" s="228"/>
      <c r="EL453" s="228"/>
      <c r="EM453" s="228"/>
      <c r="EN453" s="228"/>
      <c r="EO453" s="228"/>
      <c r="EP453" s="228"/>
      <c r="EQ453" s="228"/>
      <c r="ER453" s="228"/>
      <c r="ES453" s="228"/>
      <c r="ET453" s="228"/>
      <c r="EU453" s="228"/>
      <c r="EV453" s="228"/>
      <c r="EW453" s="228"/>
      <c r="EX453" s="228"/>
      <c r="EY453" s="228"/>
      <c r="EZ453" s="228"/>
      <c r="FA453" s="228"/>
      <c r="FB453" s="228"/>
      <c r="FC453" s="228"/>
      <c r="FD453" s="228"/>
      <c r="FE453" s="228"/>
      <c r="FF453" s="228"/>
      <c r="FG453" s="228"/>
      <c r="FH453" s="228"/>
      <c r="FI453" s="228"/>
      <c r="FJ453" s="228"/>
      <c r="FK453" s="228"/>
      <c r="FL453" s="228"/>
      <c r="FM453" s="228"/>
      <c r="FN453" s="228"/>
      <c r="FO453" s="228"/>
      <c r="FP453" s="228"/>
      <c r="FQ453" s="228"/>
      <c r="FR453" s="228"/>
      <c r="FS453" s="228"/>
      <c r="FT453" s="228"/>
      <c r="FU453" s="228"/>
      <c r="FV453" s="228"/>
      <c r="FW453" s="228"/>
      <c r="FX453" s="228"/>
      <c r="FY453" s="228"/>
      <c r="FZ453" s="228"/>
      <c r="GA453" s="228"/>
      <c r="GB453" s="228"/>
      <c r="GC453" s="228"/>
      <c r="GD453" s="228"/>
      <c r="GE453" s="228"/>
      <c r="GF453" s="228"/>
      <c r="GG453" s="228"/>
      <c r="GH453" s="228"/>
      <c r="GI453" s="228"/>
      <c r="GJ453" s="228"/>
      <c r="GK453" s="228"/>
      <c r="GL453" s="228"/>
      <c r="GM453" s="228"/>
      <c r="GN453" s="228"/>
      <c r="GO453" s="228"/>
      <c r="GP453" s="228"/>
      <c r="GQ453" s="229" cm="1">
        <f t="array" ref="GQ453">IF(OR(N453:ER453='Annex.1　DeclarationDesired'!$F$30),ROW(),"")</f>
        <v>453</v>
      </c>
      <c r="GR453" s="229"/>
    </row>
    <row r="454" spans="1:200" s="230" customFormat="1" ht="20.65" customHeight="1">
      <c r="A454" s="242"/>
      <c r="B454" s="233"/>
      <c r="C454" s="235"/>
      <c r="D454" s="235"/>
      <c r="E454" s="235"/>
      <c r="F454" s="236"/>
      <c r="G454" s="235"/>
      <c r="H454" s="236"/>
      <c r="I454" s="237"/>
      <c r="J454" s="236"/>
      <c r="K454" s="235"/>
      <c r="L454" s="235"/>
      <c r="M454" s="231"/>
      <c r="N454" s="232"/>
      <c r="O454" s="232"/>
      <c r="P454" s="232"/>
      <c r="Q454" s="232"/>
      <c r="R454" s="232"/>
      <c r="S454" s="232"/>
      <c r="T454" s="232"/>
      <c r="U454" s="232"/>
      <c r="V454" s="232"/>
      <c r="W454" s="232"/>
      <c r="X454" s="232"/>
      <c r="Y454" s="232"/>
      <c r="Z454" s="232"/>
      <c r="AA454" s="232"/>
      <c r="AB454" s="232"/>
      <c r="AC454" s="232"/>
      <c r="AD454" s="232"/>
      <c r="AE454" s="232"/>
      <c r="AF454" s="232"/>
      <c r="AG454" s="232"/>
      <c r="AH454" s="232"/>
      <c r="AI454" s="232"/>
      <c r="AJ454" s="232"/>
      <c r="AK454" s="232"/>
      <c r="AL454" s="232"/>
      <c r="AM454" s="232"/>
      <c r="AN454" s="232"/>
      <c r="AO454" s="232"/>
      <c r="AP454" s="232"/>
      <c r="AQ454" s="232"/>
      <c r="AR454" s="232"/>
      <c r="AS454" s="232"/>
      <c r="AT454" s="232"/>
      <c r="AU454" s="232"/>
      <c r="AV454" s="232"/>
      <c r="AW454" s="232"/>
      <c r="AX454" s="232"/>
      <c r="AY454" s="232"/>
      <c r="AZ454" s="232"/>
      <c r="BA454" s="232"/>
      <c r="BB454" s="232"/>
      <c r="BC454" s="232"/>
      <c r="BD454" s="232"/>
      <c r="BE454" s="232"/>
      <c r="BF454" s="232"/>
      <c r="BG454" s="232"/>
      <c r="BH454" s="232"/>
      <c r="BI454" s="232"/>
      <c r="BJ454" s="232"/>
      <c r="BK454" s="232"/>
      <c r="BL454" s="232"/>
      <c r="BM454" s="232"/>
      <c r="BN454" s="232"/>
      <c r="BO454" s="232"/>
      <c r="BP454" s="232"/>
      <c r="BQ454" s="232"/>
      <c r="BR454" s="232"/>
      <c r="BS454" s="232"/>
      <c r="BT454" s="232"/>
      <c r="BU454" s="232"/>
      <c r="BV454" s="232"/>
      <c r="BW454" s="232"/>
      <c r="BX454" s="232"/>
      <c r="BY454" s="228"/>
      <c r="BZ454" s="228"/>
      <c r="CA454" s="228"/>
      <c r="CB454" s="228"/>
      <c r="CC454" s="228"/>
      <c r="CD454" s="228"/>
      <c r="CE454" s="228"/>
      <c r="CF454" s="228"/>
      <c r="CG454" s="228"/>
      <c r="CH454" s="228"/>
      <c r="CI454" s="228"/>
      <c r="CJ454" s="228"/>
      <c r="CK454" s="228"/>
      <c r="CL454" s="228"/>
      <c r="CM454" s="228"/>
      <c r="CN454" s="228"/>
      <c r="CO454" s="228"/>
      <c r="CP454" s="228"/>
      <c r="CQ454" s="228"/>
      <c r="CR454" s="228"/>
      <c r="CS454" s="228"/>
      <c r="CT454" s="228"/>
      <c r="CU454" s="228"/>
      <c r="CV454" s="228"/>
      <c r="CW454" s="228"/>
      <c r="CX454" s="228"/>
      <c r="CY454" s="228"/>
      <c r="CZ454" s="228"/>
      <c r="DA454" s="228"/>
      <c r="DB454" s="228"/>
      <c r="DC454" s="228"/>
      <c r="DD454" s="228"/>
      <c r="DE454" s="228"/>
      <c r="DF454" s="228"/>
      <c r="DG454" s="228"/>
      <c r="DH454" s="228"/>
      <c r="DI454" s="228"/>
      <c r="DJ454" s="228"/>
      <c r="DK454" s="228"/>
      <c r="DL454" s="228"/>
      <c r="DM454" s="228"/>
      <c r="DN454" s="228"/>
      <c r="DO454" s="228"/>
      <c r="DP454" s="228"/>
      <c r="DQ454" s="228"/>
      <c r="DR454" s="228"/>
      <c r="DS454" s="228"/>
      <c r="DT454" s="228"/>
      <c r="DU454" s="228"/>
      <c r="DV454" s="228"/>
      <c r="DW454" s="228"/>
      <c r="DX454" s="228"/>
      <c r="DY454" s="228"/>
      <c r="DZ454" s="228"/>
      <c r="EA454" s="228"/>
      <c r="EB454" s="228"/>
      <c r="EC454" s="228"/>
      <c r="ED454" s="228"/>
      <c r="EE454" s="228"/>
      <c r="EF454" s="228"/>
      <c r="EG454" s="228"/>
      <c r="EH454" s="228"/>
      <c r="EI454" s="228"/>
      <c r="EJ454" s="228"/>
      <c r="EK454" s="228"/>
      <c r="EL454" s="228"/>
      <c r="EM454" s="228"/>
      <c r="EN454" s="228"/>
      <c r="EO454" s="228"/>
      <c r="EP454" s="228"/>
      <c r="EQ454" s="228"/>
      <c r="ER454" s="228"/>
      <c r="ES454" s="228"/>
      <c r="ET454" s="228"/>
      <c r="EU454" s="228"/>
      <c r="EV454" s="228"/>
      <c r="EW454" s="228"/>
      <c r="EX454" s="228"/>
      <c r="EY454" s="228"/>
      <c r="EZ454" s="228"/>
      <c r="FA454" s="228"/>
      <c r="FB454" s="228"/>
      <c r="FC454" s="228"/>
      <c r="FD454" s="228"/>
      <c r="FE454" s="228"/>
      <c r="FF454" s="228"/>
      <c r="FG454" s="228"/>
      <c r="FH454" s="228"/>
      <c r="FI454" s="228"/>
      <c r="FJ454" s="228"/>
      <c r="FK454" s="228"/>
      <c r="FL454" s="228"/>
      <c r="FM454" s="228"/>
      <c r="FN454" s="228"/>
      <c r="FO454" s="228"/>
      <c r="FP454" s="228"/>
      <c r="FQ454" s="228"/>
      <c r="FR454" s="228"/>
      <c r="FS454" s="228"/>
      <c r="FT454" s="228"/>
      <c r="FU454" s="228"/>
      <c r="FV454" s="228"/>
      <c r="FW454" s="228"/>
      <c r="FX454" s="228"/>
      <c r="FY454" s="228"/>
      <c r="FZ454" s="228"/>
      <c r="GA454" s="228"/>
      <c r="GB454" s="228"/>
      <c r="GC454" s="228"/>
      <c r="GD454" s="228"/>
      <c r="GE454" s="228"/>
      <c r="GF454" s="228"/>
      <c r="GG454" s="228"/>
      <c r="GH454" s="228"/>
      <c r="GI454" s="228"/>
      <c r="GJ454" s="228"/>
      <c r="GK454" s="228"/>
      <c r="GL454" s="228"/>
      <c r="GM454" s="228"/>
      <c r="GN454" s="228"/>
      <c r="GO454" s="228"/>
      <c r="GP454" s="228"/>
      <c r="GQ454" s="229" cm="1">
        <f t="array" ref="GQ454">IF(OR(N454:ER454='Annex.1　DeclarationDesired'!$F$30),ROW(),"")</f>
        <v>454</v>
      </c>
      <c r="GR454" s="229"/>
    </row>
    <row r="455" spans="1:200" s="230" customFormat="1" ht="20.65" customHeight="1">
      <c r="A455" s="242"/>
      <c r="B455" s="233"/>
      <c r="C455" s="235"/>
      <c r="D455" s="235"/>
      <c r="E455" s="235"/>
      <c r="F455" s="236"/>
      <c r="G455" s="235"/>
      <c r="H455" s="236"/>
      <c r="I455" s="237"/>
      <c r="J455" s="236"/>
      <c r="K455" s="235"/>
      <c r="L455" s="235"/>
      <c r="M455" s="231"/>
      <c r="N455" s="232"/>
      <c r="O455" s="232"/>
      <c r="P455" s="232"/>
      <c r="Q455" s="232"/>
      <c r="R455" s="232"/>
      <c r="S455" s="232"/>
      <c r="T455" s="232"/>
      <c r="U455" s="232"/>
      <c r="V455" s="232"/>
      <c r="W455" s="232"/>
      <c r="X455" s="232"/>
      <c r="Y455" s="232"/>
      <c r="Z455" s="232"/>
      <c r="AA455" s="232"/>
      <c r="AB455" s="232"/>
      <c r="AC455" s="232"/>
      <c r="AD455" s="232"/>
      <c r="AE455" s="232"/>
      <c r="AF455" s="232"/>
      <c r="AG455" s="232"/>
      <c r="AH455" s="232"/>
      <c r="AI455" s="232"/>
      <c r="AJ455" s="232"/>
      <c r="AK455" s="232"/>
      <c r="AL455" s="232"/>
      <c r="AM455" s="232"/>
      <c r="AN455" s="232"/>
      <c r="AO455" s="232"/>
      <c r="AP455" s="232"/>
      <c r="AQ455" s="232"/>
      <c r="AR455" s="232"/>
      <c r="AS455" s="232"/>
      <c r="AT455" s="232"/>
      <c r="AU455" s="232"/>
      <c r="AV455" s="232"/>
      <c r="AW455" s="232"/>
      <c r="AX455" s="232"/>
      <c r="AY455" s="232"/>
      <c r="AZ455" s="232"/>
      <c r="BA455" s="232"/>
      <c r="BB455" s="232"/>
      <c r="BC455" s="232"/>
      <c r="BD455" s="232"/>
      <c r="BE455" s="232"/>
      <c r="BF455" s="232"/>
      <c r="BG455" s="232"/>
      <c r="BH455" s="232"/>
      <c r="BI455" s="232"/>
      <c r="BJ455" s="232"/>
      <c r="BK455" s="232"/>
      <c r="BL455" s="232"/>
      <c r="BM455" s="232"/>
      <c r="BN455" s="232"/>
      <c r="BO455" s="232"/>
      <c r="BP455" s="232"/>
      <c r="BQ455" s="232"/>
      <c r="BR455" s="232"/>
      <c r="BS455" s="232"/>
      <c r="BT455" s="232"/>
      <c r="BU455" s="232"/>
      <c r="BV455" s="232"/>
      <c r="BW455" s="232"/>
      <c r="BX455" s="232"/>
      <c r="BY455" s="228"/>
      <c r="BZ455" s="228"/>
      <c r="CA455" s="228"/>
      <c r="CB455" s="228"/>
      <c r="CC455" s="228"/>
      <c r="CD455" s="228"/>
      <c r="CE455" s="228"/>
      <c r="CF455" s="228"/>
      <c r="CG455" s="228"/>
      <c r="CH455" s="228"/>
      <c r="CI455" s="228"/>
      <c r="CJ455" s="228"/>
      <c r="CK455" s="228"/>
      <c r="CL455" s="228"/>
      <c r="CM455" s="228"/>
      <c r="CN455" s="228"/>
      <c r="CO455" s="228"/>
      <c r="CP455" s="228"/>
      <c r="CQ455" s="228"/>
      <c r="CR455" s="228"/>
      <c r="CS455" s="228"/>
      <c r="CT455" s="228"/>
      <c r="CU455" s="228"/>
      <c r="CV455" s="228"/>
      <c r="CW455" s="228"/>
      <c r="CX455" s="228"/>
      <c r="CY455" s="228"/>
      <c r="CZ455" s="228"/>
      <c r="DA455" s="228"/>
      <c r="DB455" s="228"/>
      <c r="DC455" s="228"/>
      <c r="DD455" s="228"/>
      <c r="DE455" s="228"/>
      <c r="DF455" s="228"/>
      <c r="DG455" s="228"/>
      <c r="DH455" s="228"/>
      <c r="DI455" s="228"/>
      <c r="DJ455" s="228"/>
      <c r="DK455" s="228"/>
      <c r="DL455" s="228"/>
      <c r="DM455" s="228"/>
      <c r="DN455" s="228"/>
      <c r="DO455" s="228"/>
      <c r="DP455" s="228"/>
      <c r="DQ455" s="228"/>
      <c r="DR455" s="228"/>
      <c r="DS455" s="228"/>
      <c r="DT455" s="228"/>
      <c r="DU455" s="228"/>
      <c r="DV455" s="228"/>
      <c r="DW455" s="228"/>
      <c r="DX455" s="228"/>
      <c r="DY455" s="228"/>
      <c r="DZ455" s="228"/>
      <c r="EA455" s="228"/>
      <c r="EB455" s="228"/>
      <c r="EC455" s="228"/>
      <c r="ED455" s="228"/>
      <c r="EE455" s="228"/>
      <c r="EF455" s="228"/>
      <c r="EG455" s="228"/>
      <c r="EH455" s="228"/>
      <c r="EI455" s="228"/>
      <c r="EJ455" s="228"/>
      <c r="EK455" s="228"/>
      <c r="EL455" s="228"/>
      <c r="EM455" s="228"/>
      <c r="EN455" s="228"/>
      <c r="EO455" s="228"/>
      <c r="EP455" s="228"/>
      <c r="EQ455" s="228"/>
      <c r="ER455" s="228"/>
      <c r="ES455" s="228"/>
      <c r="ET455" s="228"/>
      <c r="EU455" s="228"/>
      <c r="EV455" s="228"/>
      <c r="EW455" s="228"/>
      <c r="EX455" s="228"/>
      <c r="EY455" s="228"/>
      <c r="EZ455" s="228"/>
      <c r="FA455" s="228"/>
      <c r="FB455" s="228"/>
      <c r="FC455" s="228"/>
      <c r="FD455" s="228"/>
      <c r="FE455" s="228"/>
      <c r="FF455" s="228"/>
      <c r="FG455" s="228"/>
      <c r="FH455" s="228"/>
      <c r="FI455" s="228"/>
      <c r="FJ455" s="228"/>
      <c r="FK455" s="228"/>
      <c r="FL455" s="228"/>
      <c r="FM455" s="228"/>
      <c r="FN455" s="228"/>
      <c r="FO455" s="228"/>
      <c r="FP455" s="228"/>
      <c r="FQ455" s="228"/>
      <c r="FR455" s="228"/>
      <c r="FS455" s="228"/>
      <c r="FT455" s="228"/>
      <c r="FU455" s="228"/>
      <c r="FV455" s="228"/>
      <c r="FW455" s="228"/>
      <c r="FX455" s="228"/>
      <c r="FY455" s="228"/>
      <c r="FZ455" s="228"/>
      <c r="GA455" s="228"/>
      <c r="GB455" s="228"/>
      <c r="GC455" s="228"/>
      <c r="GD455" s="228"/>
      <c r="GE455" s="228"/>
      <c r="GF455" s="228"/>
      <c r="GG455" s="228"/>
      <c r="GH455" s="228"/>
      <c r="GI455" s="228"/>
      <c r="GJ455" s="228"/>
      <c r="GK455" s="228"/>
      <c r="GL455" s="228"/>
      <c r="GM455" s="228"/>
      <c r="GN455" s="228"/>
      <c r="GO455" s="228"/>
      <c r="GP455" s="228"/>
      <c r="GQ455" s="229" cm="1">
        <f t="array" ref="GQ455">IF(OR(N455:ER455='Annex.1　DeclarationDesired'!$F$30),ROW(),"")</f>
        <v>455</v>
      </c>
      <c r="GR455" s="229"/>
    </row>
    <row r="456" spans="1:200" s="230" customFormat="1" ht="20.65" customHeight="1">
      <c r="A456" s="242"/>
      <c r="B456" s="233"/>
      <c r="C456" s="235"/>
      <c r="D456" s="235"/>
      <c r="E456" s="235"/>
      <c r="F456" s="236"/>
      <c r="G456" s="235"/>
      <c r="H456" s="236"/>
      <c r="I456" s="237"/>
      <c r="J456" s="236"/>
      <c r="K456" s="235"/>
      <c r="L456" s="235"/>
      <c r="M456" s="231"/>
      <c r="N456" s="232"/>
      <c r="O456" s="232"/>
      <c r="P456" s="232"/>
      <c r="Q456" s="232"/>
      <c r="R456" s="232"/>
      <c r="S456" s="232"/>
      <c r="T456" s="232"/>
      <c r="U456" s="232"/>
      <c r="V456" s="232"/>
      <c r="W456" s="232"/>
      <c r="X456" s="232"/>
      <c r="Y456" s="232"/>
      <c r="Z456" s="232"/>
      <c r="AA456" s="232"/>
      <c r="AB456" s="232"/>
      <c r="AC456" s="232"/>
      <c r="AD456" s="232"/>
      <c r="AE456" s="232"/>
      <c r="AF456" s="232"/>
      <c r="AG456" s="232"/>
      <c r="AH456" s="232"/>
      <c r="AI456" s="232"/>
      <c r="AJ456" s="232"/>
      <c r="AK456" s="232"/>
      <c r="AL456" s="232"/>
      <c r="AM456" s="232"/>
      <c r="AN456" s="232"/>
      <c r="AO456" s="232"/>
      <c r="AP456" s="232"/>
      <c r="AQ456" s="232"/>
      <c r="AR456" s="232"/>
      <c r="AS456" s="232"/>
      <c r="AT456" s="232"/>
      <c r="AU456" s="232"/>
      <c r="AV456" s="232"/>
      <c r="AW456" s="232"/>
      <c r="AX456" s="232"/>
      <c r="AY456" s="232"/>
      <c r="AZ456" s="232"/>
      <c r="BA456" s="232"/>
      <c r="BB456" s="232"/>
      <c r="BC456" s="232"/>
      <c r="BD456" s="232"/>
      <c r="BE456" s="232"/>
      <c r="BF456" s="232"/>
      <c r="BG456" s="232"/>
      <c r="BH456" s="232"/>
      <c r="BI456" s="232"/>
      <c r="BJ456" s="232"/>
      <c r="BK456" s="232"/>
      <c r="BL456" s="232"/>
      <c r="BM456" s="232"/>
      <c r="BN456" s="232"/>
      <c r="BO456" s="232"/>
      <c r="BP456" s="232"/>
      <c r="BQ456" s="232"/>
      <c r="BR456" s="232"/>
      <c r="BS456" s="232"/>
      <c r="BT456" s="232"/>
      <c r="BU456" s="232"/>
      <c r="BV456" s="232"/>
      <c r="BW456" s="232"/>
      <c r="BX456" s="232"/>
      <c r="BY456" s="228"/>
      <c r="BZ456" s="228"/>
      <c r="CA456" s="228"/>
      <c r="CB456" s="228"/>
      <c r="CC456" s="228"/>
      <c r="CD456" s="228"/>
      <c r="CE456" s="228"/>
      <c r="CF456" s="228"/>
      <c r="CG456" s="228"/>
      <c r="CH456" s="228"/>
      <c r="CI456" s="228"/>
      <c r="CJ456" s="228"/>
      <c r="CK456" s="228"/>
      <c r="CL456" s="228"/>
      <c r="CM456" s="228"/>
      <c r="CN456" s="228"/>
      <c r="CO456" s="228"/>
      <c r="CP456" s="228"/>
      <c r="CQ456" s="228"/>
      <c r="CR456" s="228"/>
      <c r="CS456" s="228"/>
      <c r="CT456" s="228"/>
      <c r="CU456" s="228"/>
      <c r="CV456" s="228"/>
      <c r="CW456" s="228"/>
      <c r="CX456" s="228"/>
      <c r="CY456" s="228"/>
      <c r="CZ456" s="228"/>
      <c r="DA456" s="228"/>
      <c r="DB456" s="228"/>
      <c r="DC456" s="228"/>
      <c r="DD456" s="228"/>
      <c r="DE456" s="228"/>
      <c r="DF456" s="228"/>
      <c r="DG456" s="228"/>
      <c r="DH456" s="228"/>
      <c r="DI456" s="228"/>
      <c r="DJ456" s="228"/>
      <c r="DK456" s="228"/>
      <c r="DL456" s="228"/>
      <c r="DM456" s="228"/>
      <c r="DN456" s="228"/>
      <c r="DO456" s="228"/>
      <c r="DP456" s="228"/>
      <c r="DQ456" s="228"/>
      <c r="DR456" s="228"/>
      <c r="DS456" s="228"/>
      <c r="DT456" s="228"/>
      <c r="DU456" s="228"/>
      <c r="DV456" s="228"/>
      <c r="DW456" s="228"/>
      <c r="DX456" s="228"/>
      <c r="DY456" s="228"/>
      <c r="DZ456" s="228"/>
      <c r="EA456" s="228"/>
      <c r="EB456" s="228"/>
      <c r="EC456" s="228"/>
      <c r="ED456" s="228"/>
      <c r="EE456" s="228"/>
      <c r="EF456" s="228"/>
      <c r="EG456" s="228"/>
      <c r="EH456" s="228"/>
      <c r="EI456" s="228"/>
      <c r="EJ456" s="228"/>
      <c r="EK456" s="228"/>
      <c r="EL456" s="228"/>
      <c r="EM456" s="228"/>
      <c r="EN456" s="228"/>
      <c r="EO456" s="228"/>
      <c r="EP456" s="228"/>
      <c r="EQ456" s="228"/>
      <c r="ER456" s="228"/>
      <c r="ES456" s="228"/>
      <c r="ET456" s="228"/>
      <c r="EU456" s="228"/>
      <c r="EV456" s="228"/>
      <c r="EW456" s="228"/>
      <c r="EX456" s="228"/>
      <c r="EY456" s="228"/>
      <c r="EZ456" s="228"/>
      <c r="FA456" s="228"/>
      <c r="FB456" s="228"/>
      <c r="FC456" s="228"/>
      <c r="FD456" s="228"/>
      <c r="FE456" s="228"/>
      <c r="FF456" s="228"/>
      <c r="FG456" s="228"/>
      <c r="FH456" s="228"/>
      <c r="FI456" s="228"/>
      <c r="FJ456" s="228"/>
      <c r="FK456" s="228"/>
      <c r="FL456" s="228"/>
      <c r="FM456" s="228"/>
      <c r="FN456" s="228"/>
      <c r="FO456" s="228"/>
      <c r="FP456" s="228"/>
      <c r="FQ456" s="228"/>
      <c r="FR456" s="228"/>
      <c r="FS456" s="228"/>
      <c r="FT456" s="228"/>
      <c r="FU456" s="228"/>
      <c r="FV456" s="228"/>
      <c r="FW456" s="228"/>
      <c r="FX456" s="228"/>
      <c r="FY456" s="228"/>
      <c r="FZ456" s="228"/>
      <c r="GA456" s="228"/>
      <c r="GB456" s="228"/>
      <c r="GC456" s="228"/>
      <c r="GD456" s="228"/>
      <c r="GE456" s="228"/>
      <c r="GF456" s="228"/>
      <c r="GG456" s="228"/>
      <c r="GH456" s="228"/>
      <c r="GI456" s="228"/>
      <c r="GJ456" s="228"/>
      <c r="GK456" s="228"/>
      <c r="GL456" s="228"/>
      <c r="GM456" s="228"/>
      <c r="GN456" s="228"/>
      <c r="GO456" s="228"/>
      <c r="GP456" s="228"/>
      <c r="GQ456" s="229" cm="1">
        <f t="array" ref="GQ456">IF(OR(N456:ER456='Annex.1　DeclarationDesired'!$F$30),ROW(),"")</f>
        <v>456</v>
      </c>
      <c r="GR456" s="229"/>
    </row>
    <row r="457" spans="1:200" s="230" customFormat="1" ht="20.65" customHeight="1">
      <c r="A457" s="242"/>
      <c r="B457" s="233"/>
      <c r="C457" s="235"/>
      <c r="D457" s="235"/>
      <c r="E457" s="235"/>
      <c r="F457" s="236"/>
      <c r="G457" s="235"/>
      <c r="H457" s="236"/>
      <c r="I457" s="237"/>
      <c r="J457" s="236"/>
      <c r="K457" s="235"/>
      <c r="L457" s="235"/>
      <c r="M457" s="231"/>
      <c r="N457" s="232"/>
      <c r="O457" s="232"/>
      <c r="P457" s="232"/>
      <c r="Q457" s="232"/>
      <c r="R457" s="232"/>
      <c r="S457" s="232"/>
      <c r="T457" s="232"/>
      <c r="U457" s="232"/>
      <c r="V457" s="232"/>
      <c r="W457" s="232"/>
      <c r="X457" s="232"/>
      <c r="Y457" s="232"/>
      <c r="Z457" s="232"/>
      <c r="AA457" s="232"/>
      <c r="AB457" s="232"/>
      <c r="AC457" s="232"/>
      <c r="AD457" s="232"/>
      <c r="AE457" s="232"/>
      <c r="AF457" s="232"/>
      <c r="AG457" s="232"/>
      <c r="AH457" s="232"/>
      <c r="AI457" s="232"/>
      <c r="AJ457" s="232"/>
      <c r="AK457" s="232"/>
      <c r="AL457" s="232"/>
      <c r="AM457" s="232"/>
      <c r="AN457" s="232"/>
      <c r="AO457" s="232"/>
      <c r="AP457" s="232"/>
      <c r="AQ457" s="232"/>
      <c r="AR457" s="232"/>
      <c r="AS457" s="232"/>
      <c r="AT457" s="232"/>
      <c r="AU457" s="232"/>
      <c r="AV457" s="232"/>
      <c r="AW457" s="232"/>
      <c r="AX457" s="232"/>
      <c r="AY457" s="232"/>
      <c r="AZ457" s="232"/>
      <c r="BA457" s="232"/>
      <c r="BB457" s="232"/>
      <c r="BC457" s="232"/>
      <c r="BD457" s="232"/>
      <c r="BE457" s="232"/>
      <c r="BF457" s="232"/>
      <c r="BG457" s="232"/>
      <c r="BH457" s="232"/>
      <c r="BI457" s="232"/>
      <c r="BJ457" s="232"/>
      <c r="BK457" s="232"/>
      <c r="BL457" s="232"/>
      <c r="BM457" s="232"/>
      <c r="BN457" s="232"/>
      <c r="BO457" s="232"/>
      <c r="BP457" s="232"/>
      <c r="BQ457" s="232"/>
      <c r="BR457" s="232"/>
      <c r="BS457" s="232"/>
      <c r="BT457" s="232"/>
      <c r="BU457" s="232"/>
      <c r="BV457" s="232"/>
      <c r="BW457" s="232"/>
      <c r="BX457" s="232"/>
      <c r="BY457" s="228"/>
      <c r="BZ457" s="228"/>
      <c r="CA457" s="228"/>
      <c r="CB457" s="228"/>
      <c r="CC457" s="228"/>
      <c r="CD457" s="228"/>
      <c r="CE457" s="228"/>
      <c r="CF457" s="228"/>
      <c r="CG457" s="228"/>
      <c r="CH457" s="228"/>
      <c r="CI457" s="228"/>
      <c r="CJ457" s="228"/>
      <c r="CK457" s="228"/>
      <c r="CL457" s="228"/>
      <c r="CM457" s="228"/>
      <c r="CN457" s="228"/>
      <c r="CO457" s="228"/>
      <c r="CP457" s="228"/>
      <c r="CQ457" s="228"/>
      <c r="CR457" s="228"/>
      <c r="CS457" s="228"/>
      <c r="CT457" s="228"/>
      <c r="CU457" s="228"/>
      <c r="CV457" s="228"/>
      <c r="CW457" s="228"/>
      <c r="CX457" s="228"/>
      <c r="CY457" s="228"/>
      <c r="CZ457" s="228"/>
      <c r="DA457" s="228"/>
      <c r="DB457" s="228"/>
      <c r="DC457" s="228"/>
      <c r="DD457" s="228"/>
      <c r="DE457" s="228"/>
      <c r="DF457" s="228"/>
      <c r="DG457" s="228"/>
      <c r="DH457" s="228"/>
      <c r="DI457" s="228"/>
      <c r="DJ457" s="228"/>
      <c r="DK457" s="228"/>
      <c r="DL457" s="228"/>
      <c r="DM457" s="228"/>
      <c r="DN457" s="228"/>
      <c r="DO457" s="228"/>
      <c r="DP457" s="228"/>
      <c r="DQ457" s="228"/>
      <c r="DR457" s="228"/>
      <c r="DS457" s="228"/>
      <c r="DT457" s="228"/>
      <c r="DU457" s="228"/>
      <c r="DV457" s="228"/>
      <c r="DW457" s="228"/>
      <c r="DX457" s="228"/>
      <c r="DY457" s="228"/>
      <c r="DZ457" s="228"/>
      <c r="EA457" s="228"/>
      <c r="EB457" s="228"/>
      <c r="EC457" s="228"/>
      <c r="ED457" s="228"/>
      <c r="EE457" s="228"/>
      <c r="EF457" s="228"/>
      <c r="EG457" s="228"/>
      <c r="EH457" s="228"/>
      <c r="EI457" s="228"/>
      <c r="EJ457" s="228"/>
      <c r="EK457" s="228"/>
      <c r="EL457" s="228"/>
      <c r="EM457" s="228"/>
      <c r="EN457" s="228"/>
      <c r="EO457" s="228"/>
      <c r="EP457" s="228"/>
      <c r="EQ457" s="228"/>
      <c r="ER457" s="228"/>
      <c r="ES457" s="228"/>
      <c r="ET457" s="228"/>
      <c r="EU457" s="228"/>
      <c r="EV457" s="228"/>
      <c r="EW457" s="228"/>
      <c r="EX457" s="228"/>
      <c r="EY457" s="228"/>
      <c r="EZ457" s="228"/>
      <c r="FA457" s="228"/>
      <c r="FB457" s="228"/>
      <c r="FC457" s="228"/>
      <c r="FD457" s="228"/>
      <c r="FE457" s="228"/>
      <c r="FF457" s="228"/>
      <c r="FG457" s="228"/>
      <c r="FH457" s="228"/>
      <c r="FI457" s="228"/>
      <c r="FJ457" s="228"/>
      <c r="FK457" s="228"/>
      <c r="FL457" s="228"/>
      <c r="FM457" s="228"/>
      <c r="FN457" s="228"/>
      <c r="FO457" s="228"/>
      <c r="FP457" s="228"/>
      <c r="FQ457" s="228"/>
      <c r="FR457" s="228"/>
      <c r="FS457" s="228"/>
      <c r="FT457" s="228"/>
      <c r="FU457" s="228"/>
      <c r="FV457" s="228"/>
      <c r="FW457" s="228"/>
      <c r="FX457" s="228"/>
      <c r="FY457" s="228"/>
      <c r="FZ457" s="228"/>
      <c r="GA457" s="228"/>
      <c r="GB457" s="228"/>
      <c r="GC457" s="228"/>
      <c r="GD457" s="228"/>
      <c r="GE457" s="228"/>
      <c r="GF457" s="228"/>
      <c r="GG457" s="228"/>
      <c r="GH457" s="228"/>
      <c r="GI457" s="228"/>
      <c r="GJ457" s="228"/>
      <c r="GK457" s="228"/>
      <c r="GL457" s="228"/>
      <c r="GM457" s="228"/>
      <c r="GN457" s="228"/>
      <c r="GO457" s="228"/>
      <c r="GP457" s="228"/>
      <c r="GQ457" s="229" cm="1">
        <f t="array" ref="GQ457">IF(OR(N457:ER457='Annex.1　DeclarationDesired'!$F$30),ROW(),"")</f>
        <v>457</v>
      </c>
      <c r="GR457" s="229"/>
    </row>
    <row r="458" spans="1:200" s="230" customFormat="1" ht="20.65" customHeight="1">
      <c r="A458" s="242"/>
      <c r="B458" s="233"/>
      <c r="C458" s="235"/>
      <c r="D458" s="235"/>
      <c r="E458" s="235"/>
      <c r="F458" s="236"/>
      <c r="G458" s="235"/>
      <c r="H458" s="236"/>
      <c r="I458" s="237"/>
      <c r="J458" s="236"/>
      <c r="K458" s="235"/>
      <c r="L458" s="235"/>
      <c r="M458" s="231"/>
      <c r="N458" s="232"/>
      <c r="O458" s="232"/>
      <c r="P458" s="232"/>
      <c r="Q458" s="232"/>
      <c r="R458" s="232"/>
      <c r="S458" s="232"/>
      <c r="T458" s="232"/>
      <c r="U458" s="232"/>
      <c r="V458" s="232"/>
      <c r="W458" s="232"/>
      <c r="X458" s="232"/>
      <c r="Y458" s="232"/>
      <c r="Z458" s="232"/>
      <c r="AA458" s="232"/>
      <c r="AB458" s="232"/>
      <c r="AC458" s="232"/>
      <c r="AD458" s="232"/>
      <c r="AE458" s="232"/>
      <c r="AF458" s="232"/>
      <c r="AG458" s="232"/>
      <c r="AH458" s="232"/>
      <c r="AI458" s="232"/>
      <c r="AJ458" s="232"/>
      <c r="AK458" s="232"/>
      <c r="AL458" s="232"/>
      <c r="AM458" s="232"/>
      <c r="AN458" s="232"/>
      <c r="AO458" s="232"/>
      <c r="AP458" s="232"/>
      <c r="AQ458" s="232"/>
      <c r="AR458" s="232"/>
      <c r="AS458" s="232"/>
      <c r="AT458" s="232"/>
      <c r="AU458" s="232"/>
      <c r="AV458" s="232"/>
      <c r="AW458" s="232"/>
      <c r="AX458" s="232"/>
      <c r="AY458" s="232"/>
      <c r="AZ458" s="232"/>
      <c r="BA458" s="232"/>
      <c r="BB458" s="232"/>
      <c r="BC458" s="232"/>
      <c r="BD458" s="232"/>
      <c r="BE458" s="232"/>
      <c r="BF458" s="232"/>
      <c r="BG458" s="232"/>
      <c r="BH458" s="232"/>
      <c r="BI458" s="232"/>
      <c r="BJ458" s="232"/>
      <c r="BK458" s="232"/>
      <c r="BL458" s="232"/>
      <c r="BM458" s="232"/>
      <c r="BN458" s="232"/>
      <c r="BO458" s="232"/>
      <c r="BP458" s="232"/>
      <c r="BQ458" s="232"/>
      <c r="BR458" s="232"/>
      <c r="BS458" s="232"/>
      <c r="BT458" s="232"/>
      <c r="BU458" s="232"/>
      <c r="BV458" s="232"/>
      <c r="BW458" s="232"/>
      <c r="BX458" s="232"/>
      <c r="BY458" s="228"/>
      <c r="BZ458" s="228"/>
      <c r="CA458" s="228"/>
      <c r="CB458" s="228"/>
      <c r="CC458" s="228"/>
      <c r="CD458" s="228"/>
      <c r="CE458" s="228"/>
      <c r="CF458" s="228"/>
      <c r="CG458" s="228"/>
      <c r="CH458" s="228"/>
      <c r="CI458" s="228"/>
      <c r="CJ458" s="228"/>
      <c r="CK458" s="228"/>
      <c r="CL458" s="228"/>
      <c r="CM458" s="228"/>
      <c r="CN458" s="228"/>
      <c r="CO458" s="228"/>
      <c r="CP458" s="228"/>
      <c r="CQ458" s="228"/>
      <c r="CR458" s="228"/>
      <c r="CS458" s="228"/>
      <c r="CT458" s="228"/>
      <c r="CU458" s="228"/>
      <c r="CV458" s="228"/>
      <c r="CW458" s="228"/>
      <c r="CX458" s="228"/>
      <c r="CY458" s="228"/>
      <c r="CZ458" s="228"/>
      <c r="DA458" s="228"/>
      <c r="DB458" s="228"/>
      <c r="DC458" s="228"/>
      <c r="DD458" s="228"/>
      <c r="DE458" s="228"/>
      <c r="DF458" s="228"/>
      <c r="DG458" s="228"/>
      <c r="DH458" s="228"/>
      <c r="DI458" s="228"/>
      <c r="DJ458" s="228"/>
      <c r="DK458" s="228"/>
      <c r="DL458" s="228"/>
      <c r="DM458" s="228"/>
      <c r="DN458" s="228"/>
      <c r="DO458" s="228"/>
      <c r="DP458" s="228"/>
      <c r="DQ458" s="228"/>
      <c r="DR458" s="228"/>
      <c r="DS458" s="228"/>
      <c r="DT458" s="228"/>
      <c r="DU458" s="228"/>
      <c r="DV458" s="228"/>
      <c r="DW458" s="228"/>
      <c r="DX458" s="228"/>
      <c r="DY458" s="228"/>
      <c r="DZ458" s="228"/>
      <c r="EA458" s="228"/>
      <c r="EB458" s="228"/>
      <c r="EC458" s="228"/>
      <c r="ED458" s="228"/>
      <c r="EE458" s="228"/>
      <c r="EF458" s="228"/>
      <c r="EG458" s="228"/>
      <c r="EH458" s="228"/>
      <c r="EI458" s="228"/>
      <c r="EJ458" s="228"/>
      <c r="EK458" s="228"/>
      <c r="EL458" s="228"/>
      <c r="EM458" s="228"/>
      <c r="EN458" s="228"/>
      <c r="EO458" s="228"/>
      <c r="EP458" s="228"/>
      <c r="EQ458" s="228"/>
      <c r="ER458" s="228"/>
      <c r="ES458" s="228"/>
      <c r="ET458" s="228"/>
      <c r="EU458" s="228"/>
      <c r="EV458" s="228"/>
      <c r="EW458" s="228"/>
      <c r="EX458" s="228"/>
      <c r="EY458" s="228"/>
      <c r="EZ458" s="228"/>
      <c r="FA458" s="228"/>
      <c r="FB458" s="228"/>
      <c r="FC458" s="228"/>
      <c r="FD458" s="228"/>
      <c r="FE458" s="228"/>
      <c r="FF458" s="228"/>
      <c r="FG458" s="228"/>
      <c r="FH458" s="228"/>
      <c r="FI458" s="228"/>
      <c r="FJ458" s="228"/>
      <c r="FK458" s="228"/>
      <c r="FL458" s="228"/>
      <c r="FM458" s="228"/>
      <c r="FN458" s="228"/>
      <c r="FO458" s="228"/>
      <c r="FP458" s="228"/>
      <c r="FQ458" s="228"/>
      <c r="FR458" s="228"/>
      <c r="FS458" s="228"/>
      <c r="FT458" s="228"/>
      <c r="FU458" s="228"/>
      <c r="FV458" s="228"/>
      <c r="FW458" s="228"/>
      <c r="FX458" s="228"/>
      <c r="FY458" s="228"/>
      <c r="FZ458" s="228"/>
      <c r="GA458" s="228"/>
      <c r="GB458" s="228"/>
      <c r="GC458" s="228"/>
      <c r="GD458" s="228"/>
      <c r="GE458" s="228"/>
      <c r="GF458" s="228"/>
      <c r="GG458" s="228"/>
      <c r="GH458" s="228"/>
      <c r="GI458" s="228"/>
      <c r="GJ458" s="228"/>
      <c r="GK458" s="228"/>
      <c r="GL458" s="228"/>
      <c r="GM458" s="228"/>
      <c r="GN458" s="228"/>
      <c r="GO458" s="228"/>
      <c r="GP458" s="228"/>
      <c r="GQ458" s="229" cm="1">
        <f t="array" ref="GQ458">IF(OR(N458:ER458='Annex.1　DeclarationDesired'!$F$30),ROW(),"")</f>
        <v>458</v>
      </c>
      <c r="GR458" s="229"/>
    </row>
    <row r="459" spans="1:200" s="230" customFormat="1" ht="20.65" customHeight="1">
      <c r="A459" s="242"/>
      <c r="B459" s="233"/>
      <c r="C459" s="235"/>
      <c r="D459" s="235"/>
      <c r="E459" s="235"/>
      <c r="F459" s="236"/>
      <c r="G459" s="235"/>
      <c r="H459" s="236"/>
      <c r="I459" s="237"/>
      <c r="J459" s="236"/>
      <c r="K459" s="235"/>
      <c r="L459" s="235"/>
      <c r="M459" s="231"/>
      <c r="N459" s="232"/>
      <c r="O459" s="232"/>
      <c r="P459" s="232"/>
      <c r="Q459" s="232"/>
      <c r="R459" s="232"/>
      <c r="S459" s="232"/>
      <c r="T459" s="232"/>
      <c r="U459" s="232"/>
      <c r="V459" s="232"/>
      <c r="W459" s="232"/>
      <c r="X459" s="232"/>
      <c r="Y459" s="232"/>
      <c r="Z459" s="232"/>
      <c r="AA459" s="232"/>
      <c r="AB459" s="232"/>
      <c r="AC459" s="232"/>
      <c r="AD459" s="232"/>
      <c r="AE459" s="232"/>
      <c r="AF459" s="232"/>
      <c r="AG459" s="232"/>
      <c r="AH459" s="232"/>
      <c r="AI459" s="232"/>
      <c r="AJ459" s="232"/>
      <c r="AK459" s="232"/>
      <c r="AL459" s="232"/>
      <c r="AM459" s="232"/>
      <c r="AN459" s="232"/>
      <c r="AO459" s="232"/>
      <c r="AP459" s="232"/>
      <c r="AQ459" s="232"/>
      <c r="AR459" s="232"/>
      <c r="AS459" s="232"/>
      <c r="AT459" s="232"/>
      <c r="AU459" s="232"/>
      <c r="AV459" s="232"/>
      <c r="AW459" s="232"/>
      <c r="AX459" s="232"/>
      <c r="AY459" s="232"/>
      <c r="AZ459" s="232"/>
      <c r="BA459" s="232"/>
      <c r="BB459" s="232"/>
      <c r="BC459" s="232"/>
      <c r="BD459" s="232"/>
      <c r="BE459" s="232"/>
      <c r="BF459" s="232"/>
      <c r="BG459" s="232"/>
      <c r="BH459" s="232"/>
      <c r="BI459" s="232"/>
      <c r="BJ459" s="232"/>
      <c r="BK459" s="232"/>
      <c r="BL459" s="232"/>
      <c r="BM459" s="232"/>
      <c r="BN459" s="232"/>
      <c r="BO459" s="232"/>
      <c r="BP459" s="232"/>
      <c r="BQ459" s="232"/>
      <c r="BR459" s="232"/>
      <c r="BS459" s="232"/>
      <c r="BT459" s="232"/>
      <c r="BU459" s="232"/>
      <c r="BV459" s="232"/>
      <c r="BW459" s="232"/>
      <c r="BX459" s="232"/>
      <c r="BY459" s="228"/>
      <c r="BZ459" s="228"/>
      <c r="CA459" s="228"/>
      <c r="CB459" s="228"/>
      <c r="CC459" s="228"/>
      <c r="CD459" s="228"/>
      <c r="CE459" s="228"/>
      <c r="CF459" s="228"/>
      <c r="CG459" s="228"/>
      <c r="CH459" s="228"/>
      <c r="CI459" s="228"/>
      <c r="CJ459" s="228"/>
      <c r="CK459" s="228"/>
      <c r="CL459" s="228"/>
      <c r="CM459" s="228"/>
      <c r="CN459" s="228"/>
      <c r="CO459" s="228"/>
      <c r="CP459" s="228"/>
      <c r="CQ459" s="228"/>
      <c r="CR459" s="228"/>
      <c r="CS459" s="228"/>
      <c r="CT459" s="228"/>
      <c r="CU459" s="228"/>
      <c r="CV459" s="228"/>
      <c r="CW459" s="228"/>
      <c r="CX459" s="228"/>
      <c r="CY459" s="228"/>
      <c r="CZ459" s="228"/>
      <c r="DA459" s="228"/>
      <c r="DB459" s="228"/>
      <c r="DC459" s="228"/>
      <c r="DD459" s="228"/>
      <c r="DE459" s="228"/>
      <c r="DF459" s="228"/>
      <c r="DG459" s="228"/>
      <c r="DH459" s="228"/>
      <c r="DI459" s="228"/>
      <c r="DJ459" s="228"/>
      <c r="DK459" s="228"/>
      <c r="DL459" s="228"/>
      <c r="DM459" s="228"/>
      <c r="DN459" s="228"/>
      <c r="DO459" s="228"/>
      <c r="DP459" s="228"/>
      <c r="DQ459" s="228"/>
      <c r="DR459" s="228"/>
      <c r="DS459" s="228"/>
      <c r="DT459" s="228"/>
      <c r="DU459" s="228"/>
      <c r="DV459" s="228"/>
      <c r="DW459" s="228"/>
      <c r="DX459" s="228"/>
      <c r="DY459" s="228"/>
      <c r="DZ459" s="228"/>
      <c r="EA459" s="228"/>
      <c r="EB459" s="228"/>
      <c r="EC459" s="228"/>
      <c r="ED459" s="228"/>
      <c r="EE459" s="228"/>
      <c r="EF459" s="228"/>
      <c r="EG459" s="228"/>
      <c r="EH459" s="228"/>
      <c r="EI459" s="228"/>
      <c r="EJ459" s="228"/>
      <c r="EK459" s="228"/>
      <c r="EL459" s="228"/>
      <c r="EM459" s="228"/>
      <c r="EN459" s="228"/>
      <c r="EO459" s="228"/>
      <c r="EP459" s="228"/>
      <c r="EQ459" s="228"/>
      <c r="ER459" s="228"/>
      <c r="ES459" s="228"/>
      <c r="ET459" s="228"/>
      <c r="EU459" s="228"/>
      <c r="EV459" s="228"/>
      <c r="EW459" s="228"/>
      <c r="EX459" s="228"/>
      <c r="EY459" s="228"/>
      <c r="EZ459" s="228"/>
      <c r="FA459" s="228"/>
      <c r="FB459" s="228"/>
      <c r="FC459" s="228"/>
      <c r="FD459" s="228"/>
      <c r="FE459" s="228"/>
      <c r="FF459" s="228"/>
      <c r="FG459" s="228"/>
      <c r="FH459" s="228"/>
      <c r="FI459" s="228"/>
      <c r="FJ459" s="228"/>
      <c r="FK459" s="228"/>
      <c r="FL459" s="228"/>
      <c r="FM459" s="228"/>
      <c r="FN459" s="228"/>
      <c r="FO459" s="228"/>
      <c r="FP459" s="228"/>
      <c r="FQ459" s="228"/>
      <c r="FR459" s="228"/>
      <c r="FS459" s="228"/>
      <c r="FT459" s="228"/>
      <c r="FU459" s="228"/>
      <c r="FV459" s="228"/>
      <c r="FW459" s="228"/>
      <c r="FX459" s="228"/>
      <c r="FY459" s="228"/>
      <c r="FZ459" s="228"/>
      <c r="GA459" s="228"/>
      <c r="GB459" s="228"/>
      <c r="GC459" s="228"/>
      <c r="GD459" s="228"/>
      <c r="GE459" s="228"/>
      <c r="GF459" s="228"/>
      <c r="GG459" s="228"/>
      <c r="GH459" s="228"/>
      <c r="GI459" s="228"/>
      <c r="GJ459" s="228"/>
      <c r="GK459" s="228"/>
      <c r="GL459" s="228"/>
      <c r="GM459" s="228"/>
      <c r="GN459" s="228"/>
      <c r="GO459" s="228"/>
      <c r="GP459" s="228"/>
      <c r="GQ459" s="229" cm="1">
        <f t="array" ref="GQ459">IF(OR(N459:ER459='Annex.1　DeclarationDesired'!$F$30),ROW(),"")</f>
        <v>459</v>
      </c>
      <c r="GR459" s="229"/>
    </row>
    <row r="460" spans="1:200" s="230" customFormat="1" ht="20.65" customHeight="1">
      <c r="A460" s="242"/>
      <c r="B460" s="233"/>
      <c r="C460" s="235"/>
      <c r="D460" s="235"/>
      <c r="E460" s="235"/>
      <c r="F460" s="236"/>
      <c r="G460" s="235"/>
      <c r="H460" s="236"/>
      <c r="I460" s="237"/>
      <c r="J460" s="236"/>
      <c r="K460" s="235"/>
      <c r="L460" s="235"/>
      <c r="M460" s="231"/>
      <c r="N460" s="232"/>
      <c r="O460" s="232"/>
      <c r="P460" s="232"/>
      <c r="Q460" s="232"/>
      <c r="R460" s="232"/>
      <c r="S460" s="232"/>
      <c r="T460" s="232"/>
      <c r="U460" s="232"/>
      <c r="V460" s="232"/>
      <c r="W460" s="232"/>
      <c r="X460" s="232"/>
      <c r="Y460" s="232"/>
      <c r="Z460" s="232"/>
      <c r="AA460" s="232"/>
      <c r="AB460" s="232"/>
      <c r="AC460" s="232"/>
      <c r="AD460" s="232"/>
      <c r="AE460" s="232"/>
      <c r="AF460" s="232"/>
      <c r="AG460" s="232"/>
      <c r="AH460" s="232"/>
      <c r="AI460" s="232"/>
      <c r="AJ460" s="232"/>
      <c r="AK460" s="232"/>
      <c r="AL460" s="232"/>
      <c r="AM460" s="232"/>
      <c r="AN460" s="232"/>
      <c r="AO460" s="232"/>
      <c r="AP460" s="232"/>
      <c r="AQ460" s="232"/>
      <c r="AR460" s="232"/>
      <c r="AS460" s="232"/>
      <c r="AT460" s="232"/>
      <c r="AU460" s="232"/>
      <c r="AV460" s="232"/>
      <c r="AW460" s="232"/>
      <c r="AX460" s="232"/>
      <c r="AY460" s="232"/>
      <c r="AZ460" s="232"/>
      <c r="BA460" s="232"/>
      <c r="BB460" s="232"/>
      <c r="BC460" s="232"/>
      <c r="BD460" s="232"/>
      <c r="BE460" s="232"/>
      <c r="BF460" s="232"/>
      <c r="BG460" s="232"/>
      <c r="BH460" s="232"/>
      <c r="BI460" s="232"/>
      <c r="BJ460" s="232"/>
      <c r="BK460" s="232"/>
      <c r="BL460" s="232"/>
      <c r="BM460" s="232"/>
      <c r="BN460" s="232"/>
      <c r="BO460" s="232"/>
      <c r="BP460" s="232"/>
      <c r="BQ460" s="232"/>
      <c r="BR460" s="232"/>
      <c r="BS460" s="232"/>
      <c r="BT460" s="232"/>
      <c r="BU460" s="232"/>
      <c r="BV460" s="232"/>
      <c r="BW460" s="232"/>
      <c r="BX460" s="232"/>
      <c r="BY460" s="228"/>
      <c r="BZ460" s="228"/>
      <c r="CA460" s="228"/>
      <c r="CB460" s="228"/>
      <c r="CC460" s="228"/>
      <c r="CD460" s="228"/>
      <c r="CE460" s="228"/>
      <c r="CF460" s="228"/>
      <c r="CG460" s="228"/>
      <c r="CH460" s="228"/>
      <c r="CI460" s="228"/>
      <c r="CJ460" s="228"/>
      <c r="CK460" s="228"/>
      <c r="CL460" s="228"/>
      <c r="CM460" s="228"/>
      <c r="CN460" s="228"/>
      <c r="CO460" s="228"/>
      <c r="CP460" s="228"/>
      <c r="CQ460" s="228"/>
      <c r="CR460" s="228"/>
      <c r="CS460" s="228"/>
      <c r="CT460" s="228"/>
      <c r="CU460" s="228"/>
      <c r="CV460" s="228"/>
      <c r="CW460" s="228"/>
      <c r="CX460" s="228"/>
      <c r="CY460" s="228"/>
      <c r="CZ460" s="228"/>
      <c r="DA460" s="228"/>
      <c r="DB460" s="228"/>
      <c r="DC460" s="228"/>
      <c r="DD460" s="228"/>
      <c r="DE460" s="228"/>
      <c r="DF460" s="228"/>
      <c r="DG460" s="228"/>
      <c r="DH460" s="228"/>
      <c r="DI460" s="228"/>
      <c r="DJ460" s="228"/>
      <c r="DK460" s="228"/>
      <c r="DL460" s="228"/>
      <c r="DM460" s="228"/>
      <c r="DN460" s="228"/>
      <c r="DO460" s="228"/>
      <c r="DP460" s="228"/>
      <c r="DQ460" s="228"/>
      <c r="DR460" s="228"/>
      <c r="DS460" s="228"/>
      <c r="DT460" s="228"/>
      <c r="DU460" s="228"/>
      <c r="DV460" s="228"/>
      <c r="DW460" s="228"/>
      <c r="DX460" s="228"/>
      <c r="DY460" s="228"/>
      <c r="DZ460" s="228"/>
      <c r="EA460" s="228"/>
      <c r="EB460" s="228"/>
      <c r="EC460" s="228"/>
      <c r="ED460" s="228"/>
      <c r="EE460" s="228"/>
      <c r="EF460" s="228"/>
      <c r="EG460" s="228"/>
      <c r="EH460" s="228"/>
      <c r="EI460" s="228"/>
      <c r="EJ460" s="228"/>
      <c r="EK460" s="228"/>
      <c r="EL460" s="228"/>
      <c r="EM460" s="228"/>
      <c r="EN460" s="228"/>
      <c r="EO460" s="228"/>
      <c r="EP460" s="228"/>
      <c r="EQ460" s="228"/>
      <c r="ER460" s="228"/>
      <c r="ES460" s="228"/>
      <c r="ET460" s="228"/>
      <c r="EU460" s="228"/>
      <c r="EV460" s="228"/>
      <c r="EW460" s="228"/>
      <c r="EX460" s="228"/>
      <c r="EY460" s="228"/>
      <c r="EZ460" s="228"/>
      <c r="FA460" s="228"/>
      <c r="FB460" s="228"/>
      <c r="FC460" s="228"/>
      <c r="FD460" s="228"/>
      <c r="FE460" s="228"/>
      <c r="FF460" s="228"/>
      <c r="FG460" s="228"/>
      <c r="FH460" s="228"/>
      <c r="FI460" s="228"/>
      <c r="FJ460" s="228"/>
      <c r="FK460" s="228"/>
      <c r="FL460" s="228"/>
      <c r="FM460" s="228"/>
      <c r="FN460" s="228"/>
      <c r="FO460" s="228"/>
      <c r="FP460" s="228"/>
      <c r="FQ460" s="228"/>
      <c r="FR460" s="228"/>
      <c r="FS460" s="228"/>
      <c r="FT460" s="228"/>
      <c r="FU460" s="228"/>
      <c r="FV460" s="228"/>
      <c r="FW460" s="228"/>
      <c r="FX460" s="228"/>
      <c r="FY460" s="228"/>
      <c r="FZ460" s="228"/>
      <c r="GA460" s="228"/>
      <c r="GB460" s="228"/>
      <c r="GC460" s="228"/>
      <c r="GD460" s="228"/>
      <c r="GE460" s="228"/>
      <c r="GF460" s="228"/>
      <c r="GG460" s="228"/>
      <c r="GH460" s="228"/>
      <c r="GI460" s="228"/>
      <c r="GJ460" s="228"/>
      <c r="GK460" s="228"/>
      <c r="GL460" s="228"/>
      <c r="GM460" s="228"/>
      <c r="GN460" s="228"/>
      <c r="GO460" s="228"/>
      <c r="GP460" s="228"/>
      <c r="GQ460" s="229" cm="1">
        <f t="array" ref="GQ460">IF(OR(N460:ER460='Annex.1　DeclarationDesired'!$F$30),ROW(),"")</f>
        <v>460</v>
      </c>
      <c r="GR460" s="229"/>
    </row>
    <row r="461" spans="1:200" s="230" customFormat="1" ht="20.65" customHeight="1">
      <c r="A461" s="242"/>
      <c r="B461" s="233"/>
      <c r="C461" s="235"/>
      <c r="D461" s="235"/>
      <c r="E461" s="235"/>
      <c r="F461" s="236"/>
      <c r="G461" s="235"/>
      <c r="H461" s="236"/>
      <c r="I461" s="237"/>
      <c r="J461" s="236"/>
      <c r="K461" s="235"/>
      <c r="L461" s="235"/>
      <c r="M461" s="231"/>
      <c r="N461" s="232"/>
      <c r="O461" s="232"/>
      <c r="P461" s="232"/>
      <c r="Q461" s="232"/>
      <c r="R461" s="232"/>
      <c r="S461" s="232"/>
      <c r="T461" s="232"/>
      <c r="U461" s="232"/>
      <c r="V461" s="232"/>
      <c r="W461" s="232"/>
      <c r="X461" s="232"/>
      <c r="Y461" s="232"/>
      <c r="Z461" s="232"/>
      <c r="AA461" s="232"/>
      <c r="AB461" s="232"/>
      <c r="AC461" s="232"/>
      <c r="AD461" s="232"/>
      <c r="AE461" s="232"/>
      <c r="AF461" s="232"/>
      <c r="AG461" s="232"/>
      <c r="AH461" s="232"/>
      <c r="AI461" s="232"/>
      <c r="AJ461" s="232"/>
      <c r="AK461" s="232"/>
      <c r="AL461" s="232"/>
      <c r="AM461" s="232"/>
      <c r="AN461" s="232"/>
      <c r="AO461" s="232"/>
      <c r="AP461" s="232"/>
      <c r="AQ461" s="232"/>
      <c r="AR461" s="232"/>
      <c r="AS461" s="232"/>
      <c r="AT461" s="232"/>
      <c r="AU461" s="232"/>
      <c r="AV461" s="232"/>
      <c r="AW461" s="232"/>
      <c r="AX461" s="232"/>
      <c r="AY461" s="232"/>
      <c r="AZ461" s="232"/>
      <c r="BA461" s="232"/>
      <c r="BB461" s="232"/>
      <c r="BC461" s="232"/>
      <c r="BD461" s="232"/>
      <c r="BE461" s="232"/>
      <c r="BF461" s="232"/>
      <c r="BG461" s="232"/>
      <c r="BH461" s="232"/>
      <c r="BI461" s="232"/>
      <c r="BJ461" s="232"/>
      <c r="BK461" s="232"/>
      <c r="BL461" s="232"/>
      <c r="BM461" s="232"/>
      <c r="BN461" s="232"/>
      <c r="BO461" s="232"/>
      <c r="BP461" s="232"/>
      <c r="BQ461" s="232"/>
      <c r="BR461" s="232"/>
      <c r="BS461" s="232"/>
      <c r="BT461" s="232"/>
      <c r="BU461" s="232"/>
      <c r="BV461" s="232"/>
      <c r="BW461" s="232"/>
      <c r="BX461" s="232"/>
      <c r="BY461" s="228"/>
      <c r="BZ461" s="228"/>
      <c r="CA461" s="228"/>
      <c r="CB461" s="228"/>
      <c r="CC461" s="228"/>
      <c r="CD461" s="228"/>
      <c r="CE461" s="228"/>
      <c r="CF461" s="228"/>
      <c r="CG461" s="228"/>
      <c r="CH461" s="228"/>
      <c r="CI461" s="228"/>
      <c r="CJ461" s="228"/>
      <c r="CK461" s="228"/>
      <c r="CL461" s="228"/>
      <c r="CM461" s="228"/>
      <c r="CN461" s="228"/>
      <c r="CO461" s="228"/>
      <c r="CP461" s="228"/>
      <c r="CQ461" s="228"/>
      <c r="CR461" s="228"/>
      <c r="CS461" s="228"/>
      <c r="CT461" s="228"/>
      <c r="CU461" s="228"/>
      <c r="CV461" s="228"/>
      <c r="CW461" s="228"/>
      <c r="CX461" s="228"/>
      <c r="CY461" s="228"/>
      <c r="CZ461" s="228"/>
      <c r="DA461" s="228"/>
      <c r="DB461" s="228"/>
      <c r="DC461" s="228"/>
      <c r="DD461" s="228"/>
      <c r="DE461" s="228"/>
      <c r="DF461" s="228"/>
      <c r="DG461" s="228"/>
      <c r="DH461" s="228"/>
      <c r="DI461" s="228"/>
      <c r="DJ461" s="228"/>
      <c r="DK461" s="228"/>
      <c r="DL461" s="228"/>
      <c r="DM461" s="228"/>
      <c r="DN461" s="228"/>
      <c r="DO461" s="228"/>
      <c r="DP461" s="228"/>
      <c r="DQ461" s="228"/>
      <c r="DR461" s="228"/>
      <c r="DS461" s="228"/>
      <c r="DT461" s="228"/>
      <c r="DU461" s="228"/>
      <c r="DV461" s="228"/>
      <c r="DW461" s="228"/>
      <c r="DX461" s="228"/>
      <c r="DY461" s="228"/>
      <c r="DZ461" s="228"/>
      <c r="EA461" s="228"/>
      <c r="EB461" s="228"/>
      <c r="EC461" s="228"/>
      <c r="ED461" s="228"/>
      <c r="EE461" s="228"/>
      <c r="EF461" s="228"/>
      <c r="EG461" s="228"/>
      <c r="EH461" s="228"/>
      <c r="EI461" s="228"/>
      <c r="EJ461" s="228"/>
      <c r="EK461" s="228"/>
      <c r="EL461" s="228"/>
      <c r="EM461" s="228"/>
      <c r="EN461" s="228"/>
      <c r="EO461" s="228"/>
      <c r="EP461" s="228"/>
      <c r="EQ461" s="228"/>
      <c r="ER461" s="228"/>
      <c r="ES461" s="228"/>
      <c r="ET461" s="228"/>
      <c r="EU461" s="228"/>
      <c r="EV461" s="228"/>
      <c r="EW461" s="228"/>
      <c r="EX461" s="228"/>
      <c r="EY461" s="228"/>
      <c r="EZ461" s="228"/>
      <c r="FA461" s="228"/>
      <c r="FB461" s="228"/>
      <c r="FC461" s="228"/>
      <c r="FD461" s="228"/>
      <c r="FE461" s="228"/>
      <c r="FF461" s="228"/>
      <c r="FG461" s="228"/>
      <c r="FH461" s="228"/>
      <c r="FI461" s="228"/>
      <c r="FJ461" s="228"/>
      <c r="FK461" s="228"/>
      <c r="FL461" s="228"/>
      <c r="FM461" s="228"/>
      <c r="FN461" s="228"/>
      <c r="FO461" s="228"/>
      <c r="FP461" s="228"/>
      <c r="FQ461" s="228"/>
      <c r="FR461" s="228"/>
      <c r="FS461" s="228"/>
      <c r="FT461" s="228"/>
      <c r="FU461" s="228"/>
      <c r="FV461" s="228"/>
      <c r="FW461" s="228"/>
      <c r="FX461" s="228"/>
      <c r="FY461" s="228"/>
      <c r="FZ461" s="228"/>
      <c r="GA461" s="228"/>
      <c r="GB461" s="228"/>
      <c r="GC461" s="228"/>
      <c r="GD461" s="228"/>
      <c r="GE461" s="228"/>
      <c r="GF461" s="228"/>
      <c r="GG461" s="228"/>
      <c r="GH461" s="228"/>
      <c r="GI461" s="228"/>
      <c r="GJ461" s="228"/>
      <c r="GK461" s="228"/>
      <c r="GL461" s="228"/>
      <c r="GM461" s="228"/>
      <c r="GN461" s="228"/>
      <c r="GO461" s="228"/>
      <c r="GP461" s="228"/>
      <c r="GQ461" s="229" cm="1">
        <f t="array" ref="GQ461">IF(OR(N461:ER461='Annex.1　DeclarationDesired'!$F$30),ROW(),"")</f>
        <v>461</v>
      </c>
      <c r="GR461" s="229"/>
    </row>
    <row r="462" spans="1:200" s="230" customFormat="1" ht="20.65" customHeight="1">
      <c r="A462" s="242"/>
      <c r="B462" s="233"/>
      <c r="C462" s="235"/>
      <c r="D462" s="235"/>
      <c r="E462" s="235"/>
      <c r="F462" s="236"/>
      <c r="G462" s="235"/>
      <c r="H462" s="236"/>
      <c r="I462" s="237"/>
      <c r="J462" s="236"/>
      <c r="K462" s="235"/>
      <c r="L462" s="235"/>
      <c r="M462" s="231"/>
      <c r="N462" s="232"/>
      <c r="O462" s="232"/>
      <c r="P462" s="232"/>
      <c r="Q462" s="232"/>
      <c r="R462" s="232"/>
      <c r="S462" s="232"/>
      <c r="T462" s="232"/>
      <c r="U462" s="232"/>
      <c r="V462" s="232"/>
      <c r="W462" s="232"/>
      <c r="X462" s="232"/>
      <c r="Y462" s="232"/>
      <c r="Z462" s="232"/>
      <c r="AA462" s="232"/>
      <c r="AB462" s="232"/>
      <c r="AC462" s="232"/>
      <c r="AD462" s="232"/>
      <c r="AE462" s="232"/>
      <c r="AF462" s="232"/>
      <c r="AG462" s="232"/>
      <c r="AH462" s="232"/>
      <c r="AI462" s="232"/>
      <c r="AJ462" s="232"/>
      <c r="AK462" s="232"/>
      <c r="AL462" s="232"/>
      <c r="AM462" s="232"/>
      <c r="AN462" s="232"/>
      <c r="AO462" s="232"/>
      <c r="AP462" s="232"/>
      <c r="AQ462" s="232"/>
      <c r="AR462" s="232"/>
      <c r="AS462" s="232"/>
      <c r="AT462" s="232"/>
      <c r="AU462" s="232"/>
      <c r="AV462" s="232"/>
      <c r="AW462" s="232"/>
      <c r="AX462" s="232"/>
      <c r="AY462" s="232"/>
      <c r="AZ462" s="232"/>
      <c r="BA462" s="232"/>
      <c r="BB462" s="232"/>
      <c r="BC462" s="232"/>
      <c r="BD462" s="232"/>
      <c r="BE462" s="232"/>
      <c r="BF462" s="232"/>
      <c r="BG462" s="232"/>
      <c r="BH462" s="232"/>
      <c r="BI462" s="232"/>
      <c r="BJ462" s="232"/>
      <c r="BK462" s="232"/>
      <c r="BL462" s="232"/>
      <c r="BM462" s="232"/>
      <c r="BN462" s="232"/>
      <c r="BO462" s="232"/>
      <c r="BP462" s="232"/>
      <c r="BQ462" s="232"/>
      <c r="BR462" s="232"/>
      <c r="BS462" s="232"/>
      <c r="BT462" s="232"/>
      <c r="BU462" s="232"/>
      <c r="BV462" s="232"/>
      <c r="BW462" s="232"/>
      <c r="BX462" s="232"/>
      <c r="BY462" s="228"/>
      <c r="BZ462" s="228"/>
      <c r="CA462" s="228"/>
      <c r="CB462" s="228"/>
      <c r="CC462" s="228"/>
      <c r="CD462" s="228"/>
      <c r="CE462" s="228"/>
      <c r="CF462" s="228"/>
      <c r="CG462" s="228"/>
      <c r="CH462" s="228"/>
      <c r="CI462" s="228"/>
      <c r="CJ462" s="228"/>
      <c r="CK462" s="228"/>
      <c r="CL462" s="228"/>
      <c r="CM462" s="228"/>
      <c r="CN462" s="228"/>
      <c r="CO462" s="228"/>
      <c r="CP462" s="228"/>
      <c r="CQ462" s="228"/>
      <c r="CR462" s="228"/>
      <c r="CS462" s="228"/>
      <c r="CT462" s="228"/>
      <c r="CU462" s="228"/>
      <c r="CV462" s="228"/>
      <c r="CW462" s="228"/>
      <c r="CX462" s="228"/>
      <c r="CY462" s="228"/>
      <c r="CZ462" s="228"/>
      <c r="DA462" s="228"/>
      <c r="DB462" s="228"/>
      <c r="DC462" s="228"/>
      <c r="DD462" s="228"/>
      <c r="DE462" s="228"/>
      <c r="DF462" s="228"/>
      <c r="DG462" s="228"/>
      <c r="DH462" s="228"/>
      <c r="DI462" s="228"/>
      <c r="DJ462" s="228"/>
      <c r="DK462" s="228"/>
      <c r="DL462" s="228"/>
      <c r="DM462" s="228"/>
      <c r="DN462" s="228"/>
      <c r="DO462" s="228"/>
      <c r="DP462" s="228"/>
      <c r="DQ462" s="228"/>
      <c r="DR462" s="228"/>
      <c r="DS462" s="228"/>
      <c r="DT462" s="228"/>
      <c r="DU462" s="228"/>
      <c r="DV462" s="228"/>
      <c r="DW462" s="228"/>
      <c r="DX462" s="228"/>
      <c r="DY462" s="228"/>
      <c r="DZ462" s="228"/>
      <c r="EA462" s="228"/>
      <c r="EB462" s="228"/>
      <c r="EC462" s="228"/>
      <c r="ED462" s="228"/>
      <c r="EE462" s="228"/>
      <c r="EF462" s="228"/>
      <c r="EG462" s="228"/>
      <c r="EH462" s="228"/>
      <c r="EI462" s="228"/>
      <c r="EJ462" s="228"/>
      <c r="EK462" s="228"/>
      <c r="EL462" s="228"/>
      <c r="EM462" s="228"/>
      <c r="EN462" s="228"/>
      <c r="EO462" s="228"/>
      <c r="EP462" s="228"/>
      <c r="EQ462" s="228"/>
      <c r="ER462" s="228"/>
      <c r="ES462" s="228"/>
      <c r="ET462" s="228"/>
      <c r="EU462" s="228"/>
      <c r="EV462" s="228"/>
      <c r="EW462" s="228"/>
      <c r="EX462" s="228"/>
      <c r="EY462" s="228"/>
      <c r="EZ462" s="228"/>
      <c r="FA462" s="228"/>
      <c r="FB462" s="228"/>
      <c r="FC462" s="228"/>
      <c r="FD462" s="228"/>
      <c r="FE462" s="228"/>
      <c r="FF462" s="228"/>
      <c r="FG462" s="228"/>
      <c r="FH462" s="228"/>
      <c r="FI462" s="228"/>
      <c r="FJ462" s="228"/>
      <c r="FK462" s="228"/>
      <c r="FL462" s="228"/>
      <c r="FM462" s="228"/>
      <c r="FN462" s="228"/>
      <c r="FO462" s="228"/>
      <c r="FP462" s="228"/>
      <c r="FQ462" s="228"/>
      <c r="FR462" s="228"/>
      <c r="FS462" s="228"/>
      <c r="FT462" s="228"/>
      <c r="FU462" s="228"/>
      <c r="FV462" s="228"/>
      <c r="FW462" s="228"/>
      <c r="FX462" s="228"/>
      <c r="FY462" s="228"/>
      <c r="FZ462" s="228"/>
      <c r="GA462" s="228"/>
      <c r="GB462" s="228"/>
      <c r="GC462" s="228"/>
      <c r="GD462" s="228"/>
      <c r="GE462" s="228"/>
      <c r="GF462" s="228"/>
      <c r="GG462" s="228"/>
      <c r="GH462" s="228"/>
      <c r="GI462" s="228"/>
      <c r="GJ462" s="228"/>
      <c r="GK462" s="228"/>
      <c r="GL462" s="228"/>
      <c r="GM462" s="228"/>
      <c r="GN462" s="228"/>
      <c r="GO462" s="228"/>
      <c r="GP462" s="228"/>
      <c r="GQ462" s="229" cm="1">
        <f t="array" ref="GQ462">IF(OR(N462:ER462='Annex.1　DeclarationDesired'!$F$30),ROW(),"")</f>
        <v>462</v>
      </c>
      <c r="GR462" s="229"/>
    </row>
    <row r="463" spans="1:200" s="230" customFormat="1" ht="20.65" customHeight="1">
      <c r="A463" s="242"/>
      <c r="B463" s="233"/>
      <c r="C463" s="235"/>
      <c r="D463" s="235"/>
      <c r="E463" s="235"/>
      <c r="F463" s="236"/>
      <c r="G463" s="235"/>
      <c r="H463" s="236"/>
      <c r="I463" s="237"/>
      <c r="J463" s="236"/>
      <c r="K463" s="235"/>
      <c r="L463" s="235"/>
      <c r="M463" s="231"/>
      <c r="N463" s="232"/>
      <c r="O463" s="232"/>
      <c r="P463" s="232"/>
      <c r="Q463" s="232"/>
      <c r="R463" s="232"/>
      <c r="S463" s="232"/>
      <c r="T463" s="232"/>
      <c r="U463" s="232"/>
      <c r="V463" s="232"/>
      <c r="W463" s="232"/>
      <c r="X463" s="232"/>
      <c r="Y463" s="232"/>
      <c r="Z463" s="232"/>
      <c r="AA463" s="232"/>
      <c r="AB463" s="232"/>
      <c r="AC463" s="232"/>
      <c r="AD463" s="232"/>
      <c r="AE463" s="232"/>
      <c r="AF463" s="232"/>
      <c r="AG463" s="232"/>
      <c r="AH463" s="232"/>
      <c r="AI463" s="232"/>
      <c r="AJ463" s="232"/>
      <c r="AK463" s="232"/>
      <c r="AL463" s="232"/>
      <c r="AM463" s="232"/>
      <c r="AN463" s="232"/>
      <c r="AO463" s="232"/>
      <c r="AP463" s="232"/>
      <c r="AQ463" s="232"/>
      <c r="AR463" s="232"/>
      <c r="AS463" s="232"/>
      <c r="AT463" s="232"/>
      <c r="AU463" s="232"/>
      <c r="AV463" s="232"/>
      <c r="AW463" s="232"/>
      <c r="AX463" s="232"/>
      <c r="AY463" s="232"/>
      <c r="AZ463" s="232"/>
      <c r="BA463" s="232"/>
      <c r="BB463" s="232"/>
      <c r="BC463" s="232"/>
      <c r="BD463" s="232"/>
      <c r="BE463" s="232"/>
      <c r="BF463" s="232"/>
      <c r="BG463" s="232"/>
      <c r="BH463" s="232"/>
      <c r="BI463" s="232"/>
      <c r="BJ463" s="232"/>
      <c r="BK463" s="232"/>
      <c r="BL463" s="232"/>
      <c r="BM463" s="232"/>
      <c r="BN463" s="232"/>
      <c r="BO463" s="232"/>
      <c r="BP463" s="232"/>
      <c r="BQ463" s="232"/>
      <c r="BR463" s="232"/>
      <c r="BS463" s="232"/>
      <c r="BT463" s="232"/>
      <c r="BU463" s="232"/>
      <c r="BV463" s="232"/>
      <c r="BW463" s="232"/>
      <c r="BX463" s="232"/>
      <c r="BY463" s="228"/>
      <c r="BZ463" s="228"/>
      <c r="CA463" s="228"/>
      <c r="CB463" s="228"/>
      <c r="CC463" s="228"/>
      <c r="CD463" s="228"/>
      <c r="CE463" s="228"/>
      <c r="CF463" s="228"/>
      <c r="CG463" s="228"/>
      <c r="CH463" s="228"/>
      <c r="CI463" s="228"/>
      <c r="CJ463" s="228"/>
      <c r="CK463" s="228"/>
      <c r="CL463" s="228"/>
      <c r="CM463" s="228"/>
      <c r="CN463" s="228"/>
      <c r="CO463" s="228"/>
      <c r="CP463" s="228"/>
      <c r="CQ463" s="228"/>
      <c r="CR463" s="228"/>
      <c r="CS463" s="228"/>
      <c r="CT463" s="228"/>
      <c r="CU463" s="228"/>
      <c r="CV463" s="228"/>
      <c r="CW463" s="228"/>
      <c r="CX463" s="228"/>
      <c r="CY463" s="228"/>
      <c r="CZ463" s="228"/>
      <c r="DA463" s="228"/>
      <c r="DB463" s="228"/>
      <c r="DC463" s="228"/>
      <c r="DD463" s="228"/>
      <c r="DE463" s="228"/>
      <c r="DF463" s="228"/>
      <c r="DG463" s="228"/>
      <c r="DH463" s="228"/>
      <c r="DI463" s="228"/>
      <c r="DJ463" s="228"/>
      <c r="DK463" s="228"/>
      <c r="DL463" s="228"/>
      <c r="DM463" s="228"/>
      <c r="DN463" s="228"/>
      <c r="DO463" s="228"/>
      <c r="DP463" s="228"/>
      <c r="DQ463" s="228"/>
      <c r="DR463" s="228"/>
      <c r="DS463" s="228"/>
      <c r="DT463" s="228"/>
      <c r="DU463" s="228"/>
      <c r="DV463" s="228"/>
      <c r="DW463" s="228"/>
      <c r="DX463" s="228"/>
      <c r="DY463" s="228"/>
      <c r="DZ463" s="228"/>
      <c r="EA463" s="228"/>
      <c r="EB463" s="228"/>
      <c r="EC463" s="228"/>
      <c r="ED463" s="228"/>
      <c r="EE463" s="228"/>
      <c r="EF463" s="228"/>
      <c r="EG463" s="228"/>
      <c r="EH463" s="228"/>
      <c r="EI463" s="228"/>
      <c r="EJ463" s="228"/>
      <c r="EK463" s="228"/>
      <c r="EL463" s="228"/>
      <c r="EM463" s="228"/>
      <c r="EN463" s="228"/>
      <c r="EO463" s="228"/>
      <c r="EP463" s="228"/>
      <c r="EQ463" s="228"/>
      <c r="ER463" s="228"/>
      <c r="ES463" s="228"/>
      <c r="ET463" s="228"/>
      <c r="EU463" s="228"/>
      <c r="EV463" s="228"/>
      <c r="EW463" s="228"/>
      <c r="EX463" s="228"/>
      <c r="EY463" s="228"/>
      <c r="EZ463" s="228"/>
      <c r="FA463" s="228"/>
      <c r="FB463" s="228"/>
      <c r="FC463" s="228"/>
      <c r="FD463" s="228"/>
      <c r="FE463" s="228"/>
      <c r="FF463" s="228"/>
      <c r="FG463" s="228"/>
      <c r="FH463" s="228"/>
      <c r="FI463" s="228"/>
      <c r="FJ463" s="228"/>
      <c r="FK463" s="228"/>
      <c r="FL463" s="228"/>
      <c r="FM463" s="228"/>
      <c r="FN463" s="228"/>
      <c r="FO463" s="228"/>
      <c r="FP463" s="228"/>
      <c r="FQ463" s="228"/>
      <c r="FR463" s="228"/>
      <c r="FS463" s="228"/>
      <c r="FT463" s="228"/>
      <c r="FU463" s="228"/>
      <c r="FV463" s="228"/>
      <c r="FW463" s="228"/>
      <c r="FX463" s="228"/>
      <c r="FY463" s="228"/>
      <c r="FZ463" s="228"/>
      <c r="GA463" s="228"/>
      <c r="GB463" s="228"/>
      <c r="GC463" s="228"/>
      <c r="GD463" s="228"/>
      <c r="GE463" s="228"/>
      <c r="GF463" s="228"/>
      <c r="GG463" s="228"/>
      <c r="GH463" s="228"/>
      <c r="GI463" s="228"/>
      <c r="GJ463" s="228"/>
      <c r="GK463" s="228"/>
      <c r="GL463" s="228"/>
      <c r="GM463" s="228"/>
      <c r="GN463" s="228"/>
      <c r="GO463" s="228"/>
      <c r="GP463" s="228"/>
      <c r="GQ463" s="229" cm="1">
        <f t="array" ref="GQ463">IF(OR(N463:ER463='Annex.1　DeclarationDesired'!$F$30),ROW(),"")</f>
        <v>463</v>
      </c>
      <c r="GR463" s="229"/>
    </row>
    <row r="464" spans="1:200" s="230" customFormat="1" ht="20.65" customHeight="1">
      <c r="A464" s="242"/>
      <c r="B464" s="233"/>
      <c r="C464" s="235"/>
      <c r="D464" s="235"/>
      <c r="E464" s="235"/>
      <c r="F464" s="236"/>
      <c r="G464" s="235"/>
      <c r="H464" s="236"/>
      <c r="I464" s="237"/>
      <c r="J464" s="236"/>
      <c r="K464" s="235"/>
      <c r="L464" s="235"/>
      <c r="M464" s="231"/>
      <c r="N464" s="232"/>
      <c r="O464" s="232"/>
      <c r="P464" s="232"/>
      <c r="Q464" s="232"/>
      <c r="R464" s="232"/>
      <c r="S464" s="232"/>
      <c r="T464" s="232"/>
      <c r="U464" s="232"/>
      <c r="V464" s="232"/>
      <c r="W464" s="232"/>
      <c r="X464" s="232"/>
      <c r="Y464" s="232"/>
      <c r="Z464" s="232"/>
      <c r="AA464" s="232"/>
      <c r="AB464" s="232"/>
      <c r="AC464" s="232"/>
      <c r="AD464" s="232"/>
      <c r="AE464" s="232"/>
      <c r="AF464" s="232"/>
      <c r="AG464" s="232"/>
      <c r="AH464" s="232"/>
      <c r="AI464" s="232"/>
      <c r="AJ464" s="232"/>
      <c r="AK464" s="232"/>
      <c r="AL464" s="232"/>
      <c r="AM464" s="232"/>
      <c r="AN464" s="232"/>
      <c r="AO464" s="232"/>
      <c r="AP464" s="232"/>
      <c r="AQ464" s="232"/>
      <c r="AR464" s="232"/>
      <c r="AS464" s="232"/>
      <c r="AT464" s="232"/>
      <c r="AU464" s="232"/>
      <c r="AV464" s="232"/>
      <c r="AW464" s="232"/>
      <c r="AX464" s="232"/>
      <c r="AY464" s="232"/>
      <c r="AZ464" s="232"/>
      <c r="BA464" s="232"/>
      <c r="BB464" s="232"/>
      <c r="BC464" s="232"/>
      <c r="BD464" s="232"/>
      <c r="BE464" s="232"/>
      <c r="BF464" s="232"/>
      <c r="BG464" s="232"/>
      <c r="BH464" s="232"/>
      <c r="BI464" s="232"/>
      <c r="BJ464" s="232"/>
      <c r="BK464" s="232"/>
      <c r="BL464" s="232"/>
      <c r="BM464" s="232"/>
      <c r="BN464" s="232"/>
      <c r="BO464" s="232"/>
      <c r="BP464" s="232"/>
      <c r="BQ464" s="232"/>
      <c r="BR464" s="232"/>
      <c r="BS464" s="232"/>
      <c r="BT464" s="232"/>
      <c r="BU464" s="232"/>
      <c r="BV464" s="232"/>
      <c r="BW464" s="232"/>
      <c r="BX464" s="232"/>
      <c r="BY464" s="228"/>
      <c r="BZ464" s="228"/>
      <c r="CA464" s="228"/>
      <c r="CB464" s="228"/>
      <c r="CC464" s="228"/>
      <c r="CD464" s="228"/>
      <c r="CE464" s="228"/>
      <c r="CF464" s="228"/>
      <c r="CG464" s="228"/>
      <c r="CH464" s="228"/>
      <c r="CI464" s="228"/>
      <c r="CJ464" s="228"/>
      <c r="CK464" s="228"/>
      <c r="CL464" s="228"/>
      <c r="CM464" s="228"/>
      <c r="CN464" s="228"/>
      <c r="CO464" s="228"/>
      <c r="CP464" s="228"/>
      <c r="CQ464" s="228"/>
      <c r="CR464" s="228"/>
      <c r="CS464" s="228"/>
      <c r="CT464" s="228"/>
      <c r="CU464" s="228"/>
      <c r="CV464" s="228"/>
      <c r="CW464" s="228"/>
      <c r="CX464" s="228"/>
      <c r="CY464" s="228"/>
      <c r="CZ464" s="228"/>
      <c r="DA464" s="228"/>
      <c r="DB464" s="228"/>
      <c r="DC464" s="228"/>
      <c r="DD464" s="228"/>
      <c r="DE464" s="228"/>
      <c r="DF464" s="228"/>
      <c r="DG464" s="228"/>
      <c r="DH464" s="228"/>
      <c r="DI464" s="228"/>
      <c r="DJ464" s="228"/>
      <c r="DK464" s="228"/>
      <c r="DL464" s="228"/>
      <c r="DM464" s="228"/>
      <c r="DN464" s="228"/>
      <c r="DO464" s="228"/>
      <c r="DP464" s="228"/>
      <c r="DQ464" s="228"/>
      <c r="DR464" s="228"/>
      <c r="DS464" s="228"/>
      <c r="DT464" s="228"/>
      <c r="DU464" s="228"/>
      <c r="DV464" s="228"/>
      <c r="DW464" s="228"/>
      <c r="DX464" s="228"/>
      <c r="DY464" s="228"/>
      <c r="DZ464" s="228"/>
      <c r="EA464" s="228"/>
      <c r="EB464" s="228"/>
      <c r="EC464" s="228"/>
      <c r="ED464" s="228"/>
      <c r="EE464" s="228"/>
      <c r="EF464" s="228"/>
      <c r="EG464" s="228"/>
      <c r="EH464" s="228"/>
      <c r="EI464" s="228"/>
      <c r="EJ464" s="228"/>
      <c r="EK464" s="228"/>
      <c r="EL464" s="228"/>
      <c r="EM464" s="228"/>
      <c r="EN464" s="228"/>
      <c r="EO464" s="228"/>
      <c r="EP464" s="228"/>
      <c r="EQ464" s="228"/>
      <c r="ER464" s="228"/>
      <c r="ES464" s="228"/>
      <c r="ET464" s="228"/>
      <c r="EU464" s="228"/>
      <c r="EV464" s="228"/>
      <c r="EW464" s="228"/>
      <c r="EX464" s="228"/>
      <c r="EY464" s="228"/>
      <c r="EZ464" s="228"/>
      <c r="FA464" s="228"/>
      <c r="FB464" s="228"/>
      <c r="FC464" s="228"/>
      <c r="FD464" s="228"/>
      <c r="FE464" s="228"/>
      <c r="FF464" s="228"/>
      <c r="FG464" s="228"/>
      <c r="FH464" s="228"/>
      <c r="FI464" s="228"/>
      <c r="FJ464" s="228"/>
      <c r="FK464" s="228"/>
      <c r="FL464" s="228"/>
      <c r="FM464" s="228"/>
      <c r="FN464" s="228"/>
      <c r="FO464" s="228"/>
      <c r="FP464" s="228"/>
      <c r="FQ464" s="228"/>
      <c r="FR464" s="228"/>
      <c r="FS464" s="228"/>
      <c r="FT464" s="228"/>
      <c r="FU464" s="228"/>
      <c r="FV464" s="228"/>
      <c r="FW464" s="228"/>
      <c r="FX464" s="228"/>
      <c r="FY464" s="228"/>
      <c r="FZ464" s="228"/>
      <c r="GA464" s="228"/>
      <c r="GB464" s="228"/>
      <c r="GC464" s="228"/>
      <c r="GD464" s="228"/>
      <c r="GE464" s="228"/>
      <c r="GF464" s="228"/>
      <c r="GG464" s="228"/>
      <c r="GH464" s="228"/>
      <c r="GI464" s="228"/>
      <c r="GJ464" s="228"/>
      <c r="GK464" s="228"/>
      <c r="GL464" s="228"/>
      <c r="GM464" s="228"/>
      <c r="GN464" s="228"/>
      <c r="GO464" s="228"/>
      <c r="GP464" s="228"/>
      <c r="GQ464" s="229" cm="1">
        <f t="array" ref="GQ464">IF(OR(N464:ER464='Annex.1　DeclarationDesired'!$F$30),ROW(),"")</f>
        <v>464</v>
      </c>
      <c r="GR464" s="229"/>
    </row>
    <row r="465" spans="1:200" s="230" customFormat="1" ht="20.65" customHeight="1">
      <c r="A465" s="242"/>
      <c r="B465" s="233"/>
      <c r="C465" s="235"/>
      <c r="D465" s="235"/>
      <c r="E465" s="235"/>
      <c r="F465" s="236"/>
      <c r="G465" s="235"/>
      <c r="H465" s="236"/>
      <c r="I465" s="237"/>
      <c r="J465" s="236"/>
      <c r="K465" s="235"/>
      <c r="L465" s="235"/>
      <c r="M465" s="231"/>
      <c r="N465" s="232"/>
      <c r="O465" s="232"/>
      <c r="P465" s="232"/>
      <c r="Q465" s="232"/>
      <c r="R465" s="232"/>
      <c r="S465" s="232"/>
      <c r="T465" s="232"/>
      <c r="U465" s="232"/>
      <c r="V465" s="232"/>
      <c r="W465" s="232"/>
      <c r="X465" s="232"/>
      <c r="Y465" s="232"/>
      <c r="Z465" s="232"/>
      <c r="AA465" s="232"/>
      <c r="AB465" s="232"/>
      <c r="AC465" s="232"/>
      <c r="AD465" s="232"/>
      <c r="AE465" s="232"/>
      <c r="AF465" s="232"/>
      <c r="AG465" s="232"/>
      <c r="AH465" s="232"/>
      <c r="AI465" s="232"/>
      <c r="AJ465" s="232"/>
      <c r="AK465" s="232"/>
      <c r="AL465" s="232"/>
      <c r="AM465" s="232"/>
      <c r="AN465" s="232"/>
      <c r="AO465" s="232"/>
      <c r="AP465" s="232"/>
      <c r="AQ465" s="232"/>
      <c r="AR465" s="232"/>
      <c r="AS465" s="232"/>
      <c r="AT465" s="232"/>
      <c r="AU465" s="232"/>
      <c r="AV465" s="232"/>
      <c r="AW465" s="232"/>
      <c r="AX465" s="232"/>
      <c r="AY465" s="232"/>
      <c r="AZ465" s="232"/>
      <c r="BA465" s="232"/>
      <c r="BB465" s="232"/>
      <c r="BC465" s="232"/>
      <c r="BD465" s="232"/>
      <c r="BE465" s="232"/>
      <c r="BF465" s="232"/>
      <c r="BG465" s="232"/>
      <c r="BH465" s="232"/>
      <c r="BI465" s="232"/>
      <c r="BJ465" s="232"/>
      <c r="BK465" s="232"/>
      <c r="BL465" s="232"/>
      <c r="BM465" s="232"/>
      <c r="BN465" s="232"/>
      <c r="BO465" s="232"/>
      <c r="BP465" s="232"/>
      <c r="BQ465" s="232"/>
      <c r="BR465" s="232"/>
      <c r="BS465" s="232"/>
      <c r="BT465" s="232"/>
      <c r="BU465" s="232"/>
      <c r="BV465" s="232"/>
      <c r="BW465" s="232"/>
      <c r="BX465" s="232"/>
      <c r="BY465" s="228"/>
      <c r="BZ465" s="228"/>
      <c r="CA465" s="228"/>
      <c r="CB465" s="228"/>
      <c r="CC465" s="228"/>
      <c r="CD465" s="228"/>
      <c r="CE465" s="228"/>
      <c r="CF465" s="228"/>
      <c r="CG465" s="228"/>
      <c r="CH465" s="228"/>
      <c r="CI465" s="228"/>
      <c r="CJ465" s="228"/>
      <c r="CK465" s="228"/>
      <c r="CL465" s="228"/>
      <c r="CM465" s="228"/>
      <c r="CN465" s="228"/>
      <c r="CO465" s="228"/>
      <c r="CP465" s="228"/>
      <c r="CQ465" s="228"/>
      <c r="CR465" s="228"/>
      <c r="CS465" s="228"/>
      <c r="CT465" s="228"/>
      <c r="CU465" s="228"/>
      <c r="CV465" s="228"/>
      <c r="CW465" s="228"/>
      <c r="CX465" s="228"/>
      <c r="CY465" s="228"/>
      <c r="CZ465" s="228"/>
      <c r="DA465" s="228"/>
      <c r="DB465" s="228"/>
      <c r="DC465" s="228"/>
      <c r="DD465" s="228"/>
      <c r="DE465" s="228"/>
      <c r="DF465" s="228"/>
      <c r="DG465" s="228"/>
      <c r="DH465" s="228"/>
      <c r="DI465" s="228"/>
      <c r="DJ465" s="228"/>
      <c r="DK465" s="228"/>
      <c r="DL465" s="228"/>
      <c r="DM465" s="228"/>
      <c r="DN465" s="228"/>
      <c r="DO465" s="228"/>
      <c r="DP465" s="228"/>
      <c r="DQ465" s="228"/>
      <c r="DR465" s="228"/>
      <c r="DS465" s="228"/>
      <c r="DT465" s="228"/>
      <c r="DU465" s="228"/>
      <c r="DV465" s="228"/>
      <c r="DW465" s="228"/>
      <c r="DX465" s="228"/>
      <c r="DY465" s="228"/>
      <c r="DZ465" s="228"/>
      <c r="EA465" s="228"/>
      <c r="EB465" s="228"/>
      <c r="EC465" s="228"/>
      <c r="ED465" s="228"/>
      <c r="EE465" s="228"/>
      <c r="EF465" s="228"/>
      <c r="EG465" s="228"/>
      <c r="EH465" s="228"/>
      <c r="EI465" s="228"/>
      <c r="EJ465" s="228"/>
      <c r="EK465" s="228"/>
      <c r="EL465" s="228"/>
      <c r="EM465" s="228"/>
      <c r="EN465" s="228"/>
      <c r="EO465" s="228"/>
      <c r="EP465" s="228"/>
      <c r="EQ465" s="228"/>
      <c r="ER465" s="228"/>
      <c r="ES465" s="228"/>
      <c r="ET465" s="228"/>
      <c r="EU465" s="228"/>
      <c r="EV465" s="228"/>
      <c r="EW465" s="228"/>
      <c r="EX465" s="228"/>
      <c r="EY465" s="228"/>
      <c r="EZ465" s="228"/>
      <c r="FA465" s="228"/>
      <c r="FB465" s="228"/>
      <c r="FC465" s="228"/>
      <c r="FD465" s="228"/>
      <c r="FE465" s="228"/>
      <c r="FF465" s="228"/>
      <c r="FG465" s="228"/>
      <c r="FH465" s="228"/>
      <c r="FI465" s="228"/>
      <c r="FJ465" s="228"/>
      <c r="FK465" s="228"/>
      <c r="FL465" s="228"/>
      <c r="FM465" s="228"/>
      <c r="FN465" s="228"/>
      <c r="FO465" s="228"/>
      <c r="FP465" s="228"/>
      <c r="FQ465" s="228"/>
      <c r="FR465" s="228"/>
      <c r="FS465" s="228"/>
      <c r="FT465" s="228"/>
      <c r="FU465" s="228"/>
      <c r="FV465" s="228"/>
      <c r="FW465" s="228"/>
      <c r="FX465" s="228"/>
      <c r="FY465" s="228"/>
      <c r="FZ465" s="228"/>
      <c r="GA465" s="228"/>
      <c r="GB465" s="228"/>
      <c r="GC465" s="228"/>
      <c r="GD465" s="228"/>
      <c r="GE465" s="228"/>
      <c r="GF465" s="228"/>
      <c r="GG465" s="228"/>
      <c r="GH465" s="228"/>
      <c r="GI465" s="228"/>
      <c r="GJ465" s="228"/>
      <c r="GK465" s="228"/>
      <c r="GL465" s="228"/>
      <c r="GM465" s="228"/>
      <c r="GN465" s="228"/>
      <c r="GO465" s="228"/>
      <c r="GP465" s="228"/>
      <c r="GQ465" s="229" cm="1">
        <f t="array" ref="GQ465">IF(OR(N465:ER465='Annex.1　DeclarationDesired'!$F$30),ROW(),"")</f>
        <v>465</v>
      </c>
      <c r="GR465" s="229"/>
    </row>
    <row r="466" spans="1:200" s="230" customFormat="1" ht="20.65" customHeight="1">
      <c r="A466" s="242"/>
      <c r="B466" s="233"/>
      <c r="C466" s="235"/>
      <c r="D466" s="235"/>
      <c r="E466" s="235"/>
      <c r="F466" s="236"/>
      <c r="G466" s="235"/>
      <c r="H466" s="236"/>
      <c r="I466" s="237"/>
      <c r="J466" s="236"/>
      <c r="K466" s="235"/>
      <c r="L466" s="235"/>
      <c r="M466" s="231"/>
      <c r="N466" s="232"/>
      <c r="O466" s="232"/>
      <c r="P466" s="232"/>
      <c r="Q466" s="232"/>
      <c r="R466" s="232"/>
      <c r="S466" s="232"/>
      <c r="T466" s="232"/>
      <c r="U466" s="232"/>
      <c r="V466" s="232"/>
      <c r="W466" s="232"/>
      <c r="X466" s="232"/>
      <c r="Y466" s="232"/>
      <c r="Z466" s="232"/>
      <c r="AA466" s="232"/>
      <c r="AB466" s="232"/>
      <c r="AC466" s="232"/>
      <c r="AD466" s="232"/>
      <c r="AE466" s="232"/>
      <c r="AF466" s="232"/>
      <c r="AG466" s="232"/>
      <c r="AH466" s="232"/>
      <c r="AI466" s="232"/>
      <c r="AJ466" s="232"/>
      <c r="AK466" s="232"/>
      <c r="AL466" s="232"/>
      <c r="AM466" s="232"/>
      <c r="AN466" s="232"/>
      <c r="AO466" s="232"/>
      <c r="AP466" s="232"/>
      <c r="AQ466" s="232"/>
      <c r="AR466" s="232"/>
      <c r="AS466" s="232"/>
      <c r="AT466" s="232"/>
      <c r="AU466" s="232"/>
      <c r="AV466" s="232"/>
      <c r="AW466" s="232"/>
      <c r="AX466" s="232"/>
      <c r="AY466" s="232"/>
      <c r="AZ466" s="232"/>
      <c r="BA466" s="232"/>
      <c r="BB466" s="232"/>
      <c r="BC466" s="232"/>
      <c r="BD466" s="232"/>
      <c r="BE466" s="232"/>
      <c r="BF466" s="232"/>
      <c r="BG466" s="232"/>
      <c r="BH466" s="232"/>
      <c r="BI466" s="232"/>
      <c r="BJ466" s="232"/>
      <c r="BK466" s="232"/>
      <c r="BL466" s="232"/>
      <c r="BM466" s="232"/>
      <c r="BN466" s="232"/>
      <c r="BO466" s="232"/>
      <c r="BP466" s="232"/>
      <c r="BQ466" s="232"/>
      <c r="BR466" s="232"/>
      <c r="BS466" s="232"/>
      <c r="BT466" s="232"/>
      <c r="BU466" s="232"/>
      <c r="BV466" s="232"/>
      <c r="BW466" s="232"/>
      <c r="BX466" s="232"/>
      <c r="BY466" s="228"/>
      <c r="BZ466" s="228"/>
      <c r="CA466" s="228"/>
      <c r="CB466" s="228"/>
      <c r="CC466" s="228"/>
      <c r="CD466" s="228"/>
      <c r="CE466" s="228"/>
      <c r="CF466" s="228"/>
      <c r="CG466" s="228"/>
      <c r="CH466" s="228"/>
      <c r="CI466" s="228"/>
      <c r="CJ466" s="228"/>
      <c r="CK466" s="228"/>
      <c r="CL466" s="228"/>
      <c r="CM466" s="228"/>
      <c r="CN466" s="228"/>
      <c r="CO466" s="228"/>
      <c r="CP466" s="228"/>
      <c r="CQ466" s="228"/>
      <c r="CR466" s="228"/>
      <c r="CS466" s="228"/>
      <c r="CT466" s="228"/>
      <c r="CU466" s="228"/>
      <c r="CV466" s="228"/>
      <c r="CW466" s="228"/>
      <c r="CX466" s="228"/>
      <c r="CY466" s="228"/>
      <c r="CZ466" s="228"/>
      <c r="DA466" s="228"/>
      <c r="DB466" s="228"/>
      <c r="DC466" s="228"/>
      <c r="DD466" s="228"/>
      <c r="DE466" s="228"/>
      <c r="DF466" s="228"/>
      <c r="DG466" s="228"/>
      <c r="DH466" s="228"/>
      <c r="DI466" s="228"/>
      <c r="DJ466" s="228"/>
      <c r="DK466" s="228"/>
      <c r="DL466" s="228"/>
      <c r="DM466" s="228"/>
      <c r="DN466" s="228"/>
      <c r="DO466" s="228"/>
      <c r="DP466" s="228"/>
      <c r="DQ466" s="228"/>
      <c r="DR466" s="228"/>
      <c r="DS466" s="228"/>
      <c r="DT466" s="228"/>
      <c r="DU466" s="228"/>
      <c r="DV466" s="228"/>
      <c r="DW466" s="228"/>
      <c r="DX466" s="228"/>
      <c r="DY466" s="228"/>
      <c r="DZ466" s="228"/>
      <c r="EA466" s="228"/>
      <c r="EB466" s="228"/>
      <c r="EC466" s="228"/>
      <c r="ED466" s="228"/>
      <c r="EE466" s="228"/>
      <c r="EF466" s="228"/>
      <c r="EG466" s="228"/>
      <c r="EH466" s="228"/>
      <c r="EI466" s="228"/>
      <c r="EJ466" s="228"/>
      <c r="EK466" s="228"/>
      <c r="EL466" s="228"/>
      <c r="EM466" s="228"/>
      <c r="EN466" s="228"/>
      <c r="EO466" s="228"/>
      <c r="EP466" s="228"/>
      <c r="EQ466" s="228"/>
      <c r="ER466" s="228"/>
      <c r="ES466" s="228"/>
      <c r="ET466" s="228"/>
      <c r="EU466" s="228"/>
      <c r="EV466" s="228"/>
      <c r="EW466" s="228"/>
      <c r="EX466" s="228"/>
      <c r="EY466" s="228"/>
      <c r="EZ466" s="228"/>
      <c r="FA466" s="228"/>
      <c r="FB466" s="228"/>
      <c r="FC466" s="228"/>
      <c r="FD466" s="228"/>
      <c r="FE466" s="228"/>
      <c r="FF466" s="228"/>
      <c r="FG466" s="228"/>
      <c r="FH466" s="228"/>
      <c r="FI466" s="228"/>
      <c r="FJ466" s="228"/>
      <c r="FK466" s="228"/>
      <c r="FL466" s="228"/>
      <c r="FM466" s="228"/>
      <c r="FN466" s="228"/>
      <c r="FO466" s="228"/>
      <c r="FP466" s="228"/>
      <c r="FQ466" s="228"/>
      <c r="FR466" s="228"/>
      <c r="FS466" s="228"/>
      <c r="FT466" s="228"/>
      <c r="FU466" s="228"/>
      <c r="FV466" s="228"/>
      <c r="FW466" s="228"/>
      <c r="FX466" s="228"/>
      <c r="FY466" s="228"/>
      <c r="FZ466" s="228"/>
      <c r="GA466" s="228"/>
      <c r="GB466" s="228"/>
      <c r="GC466" s="228"/>
      <c r="GD466" s="228"/>
      <c r="GE466" s="228"/>
      <c r="GF466" s="228"/>
      <c r="GG466" s="228"/>
      <c r="GH466" s="228"/>
      <c r="GI466" s="228"/>
      <c r="GJ466" s="228"/>
      <c r="GK466" s="228"/>
      <c r="GL466" s="228"/>
      <c r="GM466" s="228"/>
      <c r="GN466" s="228"/>
      <c r="GO466" s="228"/>
      <c r="GP466" s="228"/>
      <c r="GQ466" s="229" cm="1">
        <f t="array" ref="GQ466">IF(OR(N466:ER466='Annex.1　DeclarationDesired'!$F$30),ROW(),"")</f>
        <v>466</v>
      </c>
      <c r="GR466" s="229"/>
    </row>
    <row r="467" spans="1:200" s="230" customFormat="1" ht="20.65" customHeight="1">
      <c r="A467" s="242"/>
      <c r="B467" s="233"/>
      <c r="C467" s="235"/>
      <c r="D467" s="235"/>
      <c r="E467" s="235"/>
      <c r="F467" s="236"/>
      <c r="G467" s="235"/>
      <c r="H467" s="236"/>
      <c r="I467" s="237"/>
      <c r="J467" s="236"/>
      <c r="K467" s="235"/>
      <c r="L467" s="235"/>
      <c r="M467" s="231"/>
      <c r="N467" s="232"/>
      <c r="O467" s="232"/>
      <c r="P467" s="232"/>
      <c r="Q467" s="232"/>
      <c r="R467" s="232"/>
      <c r="S467" s="232"/>
      <c r="T467" s="232"/>
      <c r="U467" s="232"/>
      <c r="V467" s="232"/>
      <c r="W467" s="232"/>
      <c r="X467" s="232"/>
      <c r="Y467" s="232"/>
      <c r="Z467" s="232"/>
      <c r="AA467" s="232"/>
      <c r="AB467" s="232"/>
      <c r="AC467" s="232"/>
      <c r="AD467" s="232"/>
      <c r="AE467" s="232"/>
      <c r="AF467" s="232"/>
      <c r="AG467" s="232"/>
      <c r="AH467" s="232"/>
      <c r="AI467" s="232"/>
      <c r="AJ467" s="232"/>
      <c r="AK467" s="232"/>
      <c r="AL467" s="232"/>
      <c r="AM467" s="232"/>
      <c r="AN467" s="232"/>
      <c r="AO467" s="232"/>
      <c r="AP467" s="232"/>
      <c r="AQ467" s="232"/>
      <c r="AR467" s="232"/>
      <c r="AS467" s="232"/>
      <c r="AT467" s="232"/>
      <c r="AU467" s="232"/>
      <c r="AV467" s="232"/>
      <c r="AW467" s="232"/>
      <c r="AX467" s="232"/>
      <c r="AY467" s="232"/>
      <c r="AZ467" s="232"/>
      <c r="BA467" s="232"/>
      <c r="BB467" s="232"/>
      <c r="BC467" s="232"/>
      <c r="BD467" s="232"/>
      <c r="BE467" s="232"/>
      <c r="BF467" s="232"/>
      <c r="BG467" s="232"/>
      <c r="BH467" s="232"/>
      <c r="BI467" s="232"/>
      <c r="BJ467" s="232"/>
      <c r="BK467" s="232"/>
      <c r="BL467" s="232"/>
      <c r="BM467" s="232"/>
      <c r="BN467" s="232"/>
      <c r="BO467" s="232"/>
      <c r="BP467" s="232"/>
      <c r="BQ467" s="232"/>
      <c r="BR467" s="232"/>
      <c r="BS467" s="232"/>
      <c r="BT467" s="232"/>
      <c r="BU467" s="232"/>
      <c r="BV467" s="232"/>
      <c r="BW467" s="232"/>
      <c r="BX467" s="232"/>
      <c r="BY467" s="228"/>
      <c r="BZ467" s="228"/>
      <c r="CA467" s="228"/>
      <c r="CB467" s="228"/>
      <c r="CC467" s="228"/>
      <c r="CD467" s="228"/>
      <c r="CE467" s="228"/>
      <c r="CF467" s="228"/>
      <c r="CG467" s="228"/>
      <c r="CH467" s="228"/>
      <c r="CI467" s="228"/>
      <c r="CJ467" s="228"/>
      <c r="CK467" s="228"/>
      <c r="CL467" s="228"/>
      <c r="CM467" s="228"/>
      <c r="CN467" s="228"/>
      <c r="CO467" s="228"/>
      <c r="CP467" s="228"/>
      <c r="CQ467" s="228"/>
      <c r="CR467" s="228"/>
      <c r="CS467" s="228"/>
      <c r="CT467" s="228"/>
      <c r="CU467" s="228"/>
      <c r="CV467" s="228"/>
      <c r="CW467" s="228"/>
      <c r="CX467" s="228"/>
      <c r="CY467" s="228"/>
      <c r="CZ467" s="228"/>
      <c r="DA467" s="228"/>
      <c r="DB467" s="228"/>
      <c r="DC467" s="228"/>
      <c r="DD467" s="228"/>
      <c r="DE467" s="228"/>
      <c r="DF467" s="228"/>
      <c r="DG467" s="228"/>
      <c r="DH467" s="228"/>
      <c r="DI467" s="228"/>
      <c r="DJ467" s="228"/>
      <c r="DK467" s="228"/>
      <c r="DL467" s="228"/>
      <c r="DM467" s="228"/>
      <c r="DN467" s="228"/>
      <c r="DO467" s="228"/>
      <c r="DP467" s="228"/>
      <c r="DQ467" s="228"/>
      <c r="DR467" s="228"/>
      <c r="DS467" s="228"/>
      <c r="DT467" s="228"/>
      <c r="DU467" s="228"/>
      <c r="DV467" s="228"/>
      <c r="DW467" s="228"/>
      <c r="DX467" s="228"/>
      <c r="DY467" s="228"/>
      <c r="DZ467" s="228"/>
      <c r="EA467" s="228"/>
      <c r="EB467" s="228"/>
      <c r="EC467" s="228"/>
      <c r="ED467" s="228"/>
      <c r="EE467" s="228"/>
      <c r="EF467" s="228"/>
      <c r="EG467" s="228"/>
      <c r="EH467" s="228"/>
      <c r="EI467" s="228"/>
      <c r="EJ467" s="228"/>
      <c r="EK467" s="228"/>
      <c r="EL467" s="228"/>
      <c r="EM467" s="228"/>
      <c r="EN467" s="228"/>
      <c r="EO467" s="228"/>
      <c r="EP467" s="228"/>
      <c r="EQ467" s="228"/>
      <c r="ER467" s="228"/>
      <c r="ES467" s="228"/>
      <c r="ET467" s="228"/>
      <c r="EU467" s="228"/>
      <c r="EV467" s="228"/>
      <c r="EW467" s="228"/>
      <c r="EX467" s="228"/>
      <c r="EY467" s="228"/>
      <c r="EZ467" s="228"/>
      <c r="FA467" s="228"/>
      <c r="FB467" s="228"/>
      <c r="FC467" s="228"/>
      <c r="FD467" s="228"/>
      <c r="FE467" s="228"/>
      <c r="FF467" s="228"/>
      <c r="FG467" s="228"/>
      <c r="FH467" s="228"/>
      <c r="FI467" s="228"/>
      <c r="FJ467" s="228"/>
      <c r="FK467" s="228"/>
      <c r="FL467" s="228"/>
      <c r="FM467" s="228"/>
      <c r="FN467" s="228"/>
      <c r="FO467" s="228"/>
      <c r="FP467" s="228"/>
      <c r="FQ467" s="228"/>
      <c r="FR467" s="228"/>
      <c r="FS467" s="228"/>
      <c r="FT467" s="228"/>
      <c r="FU467" s="228"/>
      <c r="FV467" s="228"/>
      <c r="FW467" s="228"/>
      <c r="FX467" s="228"/>
      <c r="FY467" s="228"/>
      <c r="FZ467" s="228"/>
      <c r="GA467" s="228"/>
      <c r="GB467" s="228"/>
      <c r="GC467" s="228"/>
      <c r="GD467" s="228"/>
      <c r="GE467" s="228"/>
      <c r="GF467" s="228"/>
      <c r="GG467" s="228"/>
      <c r="GH467" s="228"/>
      <c r="GI467" s="228"/>
      <c r="GJ467" s="228"/>
      <c r="GK467" s="228"/>
      <c r="GL467" s="228"/>
      <c r="GM467" s="228"/>
      <c r="GN467" s="228"/>
      <c r="GO467" s="228"/>
      <c r="GP467" s="228"/>
      <c r="GQ467" s="229" cm="1">
        <f t="array" ref="GQ467">IF(OR(N467:ER467='Annex.1　DeclarationDesired'!$F$30),ROW(),"")</f>
        <v>467</v>
      </c>
      <c r="GR467" s="229"/>
    </row>
    <row r="468" spans="1:200" s="230" customFormat="1" ht="20.65" customHeight="1">
      <c r="A468" s="242"/>
      <c r="B468" s="233"/>
      <c r="C468" s="235"/>
      <c r="D468" s="235"/>
      <c r="E468" s="235"/>
      <c r="F468" s="236"/>
      <c r="G468" s="235"/>
      <c r="H468" s="236"/>
      <c r="I468" s="237"/>
      <c r="J468" s="236"/>
      <c r="K468" s="235"/>
      <c r="L468" s="235"/>
      <c r="M468" s="231"/>
      <c r="N468" s="232"/>
      <c r="O468" s="232"/>
      <c r="P468" s="232"/>
      <c r="Q468" s="232"/>
      <c r="R468" s="232"/>
      <c r="S468" s="232"/>
      <c r="T468" s="232"/>
      <c r="U468" s="232"/>
      <c r="V468" s="232"/>
      <c r="W468" s="232"/>
      <c r="X468" s="232"/>
      <c r="Y468" s="232"/>
      <c r="Z468" s="232"/>
      <c r="AA468" s="232"/>
      <c r="AB468" s="232"/>
      <c r="AC468" s="232"/>
      <c r="AD468" s="232"/>
      <c r="AE468" s="232"/>
      <c r="AF468" s="232"/>
      <c r="AG468" s="232"/>
      <c r="AH468" s="232"/>
      <c r="AI468" s="232"/>
      <c r="AJ468" s="232"/>
      <c r="AK468" s="232"/>
      <c r="AL468" s="232"/>
      <c r="AM468" s="232"/>
      <c r="AN468" s="232"/>
      <c r="AO468" s="232"/>
      <c r="AP468" s="232"/>
      <c r="AQ468" s="232"/>
      <c r="AR468" s="232"/>
      <c r="AS468" s="232"/>
      <c r="AT468" s="232"/>
      <c r="AU468" s="232"/>
      <c r="AV468" s="232"/>
      <c r="AW468" s="232"/>
      <c r="AX468" s="232"/>
      <c r="AY468" s="232"/>
      <c r="AZ468" s="232"/>
      <c r="BA468" s="232"/>
      <c r="BB468" s="232"/>
      <c r="BC468" s="232"/>
      <c r="BD468" s="232"/>
      <c r="BE468" s="232"/>
      <c r="BF468" s="232"/>
      <c r="BG468" s="232"/>
      <c r="BH468" s="232"/>
      <c r="BI468" s="232"/>
      <c r="BJ468" s="232"/>
      <c r="BK468" s="232"/>
      <c r="BL468" s="232"/>
      <c r="BM468" s="232"/>
      <c r="BN468" s="232"/>
      <c r="BO468" s="232"/>
      <c r="BP468" s="232"/>
      <c r="BQ468" s="232"/>
      <c r="BR468" s="232"/>
      <c r="BS468" s="232"/>
      <c r="BT468" s="232"/>
      <c r="BU468" s="232"/>
      <c r="BV468" s="232"/>
      <c r="BW468" s="232"/>
      <c r="BX468" s="232"/>
      <c r="BY468" s="228"/>
      <c r="BZ468" s="228"/>
      <c r="CA468" s="228"/>
      <c r="CB468" s="228"/>
      <c r="CC468" s="228"/>
      <c r="CD468" s="228"/>
      <c r="CE468" s="228"/>
      <c r="CF468" s="228"/>
      <c r="CG468" s="228"/>
      <c r="CH468" s="228"/>
      <c r="CI468" s="228"/>
      <c r="CJ468" s="228"/>
      <c r="CK468" s="228"/>
      <c r="CL468" s="228"/>
      <c r="CM468" s="228"/>
      <c r="CN468" s="228"/>
      <c r="CO468" s="228"/>
      <c r="CP468" s="228"/>
      <c r="CQ468" s="228"/>
      <c r="CR468" s="228"/>
      <c r="CS468" s="228"/>
      <c r="CT468" s="228"/>
      <c r="CU468" s="228"/>
      <c r="CV468" s="228"/>
      <c r="CW468" s="228"/>
      <c r="CX468" s="228"/>
      <c r="CY468" s="228"/>
      <c r="CZ468" s="228"/>
      <c r="DA468" s="228"/>
      <c r="DB468" s="228"/>
      <c r="DC468" s="228"/>
      <c r="DD468" s="228"/>
      <c r="DE468" s="228"/>
      <c r="DF468" s="228"/>
      <c r="DG468" s="228"/>
      <c r="DH468" s="228"/>
      <c r="DI468" s="228"/>
      <c r="DJ468" s="228"/>
      <c r="DK468" s="228"/>
      <c r="DL468" s="228"/>
      <c r="DM468" s="228"/>
      <c r="DN468" s="228"/>
      <c r="DO468" s="228"/>
      <c r="DP468" s="228"/>
      <c r="DQ468" s="228"/>
      <c r="DR468" s="228"/>
      <c r="DS468" s="228"/>
      <c r="DT468" s="228"/>
      <c r="DU468" s="228"/>
      <c r="DV468" s="228"/>
      <c r="DW468" s="228"/>
      <c r="DX468" s="228"/>
      <c r="DY468" s="228"/>
      <c r="DZ468" s="228"/>
      <c r="EA468" s="228"/>
      <c r="EB468" s="228"/>
      <c r="EC468" s="228"/>
      <c r="ED468" s="228"/>
      <c r="EE468" s="228"/>
      <c r="EF468" s="228"/>
      <c r="EG468" s="228"/>
      <c r="EH468" s="228"/>
      <c r="EI468" s="228"/>
      <c r="EJ468" s="228"/>
      <c r="EK468" s="228"/>
      <c r="EL468" s="228"/>
      <c r="EM468" s="228"/>
      <c r="EN468" s="228"/>
      <c r="EO468" s="228"/>
      <c r="EP468" s="228"/>
      <c r="EQ468" s="228"/>
      <c r="ER468" s="228"/>
      <c r="ES468" s="228"/>
      <c r="ET468" s="228"/>
      <c r="EU468" s="228"/>
      <c r="EV468" s="228"/>
      <c r="EW468" s="228"/>
      <c r="EX468" s="228"/>
      <c r="EY468" s="228"/>
      <c r="EZ468" s="228"/>
      <c r="FA468" s="228"/>
      <c r="FB468" s="228"/>
      <c r="FC468" s="228"/>
      <c r="FD468" s="228"/>
      <c r="FE468" s="228"/>
      <c r="FF468" s="228"/>
      <c r="FG468" s="228"/>
      <c r="FH468" s="228"/>
      <c r="FI468" s="228"/>
      <c r="FJ468" s="228"/>
      <c r="FK468" s="228"/>
      <c r="FL468" s="228"/>
      <c r="FM468" s="228"/>
      <c r="FN468" s="228"/>
      <c r="FO468" s="228"/>
      <c r="FP468" s="228"/>
      <c r="FQ468" s="228"/>
      <c r="FR468" s="228"/>
      <c r="FS468" s="228"/>
      <c r="FT468" s="228"/>
      <c r="FU468" s="228"/>
      <c r="FV468" s="228"/>
      <c r="FW468" s="228"/>
      <c r="FX468" s="228"/>
      <c r="FY468" s="228"/>
      <c r="FZ468" s="228"/>
      <c r="GA468" s="228"/>
      <c r="GB468" s="228"/>
      <c r="GC468" s="228"/>
      <c r="GD468" s="228"/>
      <c r="GE468" s="228"/>
      <c r="GF468" s="228"/>
      <c r="GG468" s="228"/>
      <c r="GH468" s="228"/>
      <c r="GI468" s="228"/>
      <c r="GJ468" s="228"/>
      <c r="GK468" s="228"/>
      <c r="GL468" s="228"/>
      <c r="GM468" s="228"/>
      <c r="GN468" s="228"/>
      <c r="GO468" s="228"/>
      <c r="GP468" s="228"/>
      <c r="GQ468" s="229" cm="1">
        <f t="array" ref="GQ468">IF(OR(N468:ER468='Annex.1　DeclarationDesired'!$F$30),ROW(),"")</f>
        <v>468</v>
      </c>
      <c r="GR468" s="229"/>
    </row>
    <row r="469" spans="1:200" s="230" customFormat="1" ht="20.65" customHeight="1">
      <c r="A469" s="242"/>
      <c r="B469" s="233"/>
      <c r="C469" s="235"/>
      <c r="D469" s="235"/>
      <c r="E469" s="235"/>
      <c r="F469" s="236"/>
      <c r="G469" s="235"/>
      <c r="H469" s="236"/>
      <c r="I469" s="237"/>
      <c r="J469" s="236"/>
      <c r="K469" s="235"/>
      <c r="L469" s="235"/>
      <c r="M469" s="231"/>
      <c r="N469" s="232"/>
      <c r="O469" s="232"/>
      <c r="P469" s="232"/>
      <c r="Q469" s="232"/>
      <c r="R469" s="232"/>
      <c r="S469" s="232"/>
      <c r="T469" s="232"/>
      <c r="U469" s="232"/>
      <c r="V469" s="232"/>
      <c r="W469" s="232"/>
      <c r="X469" s="232"/>
      <c r="Y469" s="232"/>
      <c r="Z469" s="232"/>
      <c r="AA469" s="232"/>
      <c r="AB469" s="232"/>
      <c r="AC469" s="232"/>
      <c r="AD469" s="232"/>
      <c r="AE469" s="232"/>
      <c r="AF469" s="232"/>
      <c r="AG469" s="232"/>
      <c r="AH469" s="232"/>
      <c r="AI469" s="232"/>
      <c r="AJ469" s="232"/>
      <c r="AK469" s="232"/>
      <c r="AL469" s="232"/>
      <c r="AM469" s="232"/>
      <c r="AN469" s="232"/>
      <c r="AO469" s="232"/>
      <c r="AP469" s="232"/>
      <c r="AQ469" s="232"/>
      <c r="AR469" s="232"/>
      <c r="AS469" s="232"/>
      <c r="AT469" s="232"/>
      <c r="AU469" s="232"/>
      <c r="AV469" s="232"/>
      <c r="AW469" s="232"/>
      <c r="AX469" s="232"/>
      <c r="AY469" s="232"/>
      <c r="AZ469" s="232"/>
      <c r="BA469" s="232"/>
      <c r="BB469" s="232"/>
      <c r="BC469" s="232"/>
      <c r="BD469" s="232"/>
      <c r="BE469" s="232"/>
      <c r="BF469" s="232"/>
      <c r="BG469" s="232"/>
      <c r="BH469" s="232"/>
      <c r="BI469" s="232"/>
      <c r="BJ469" s="232"/>
      <c r="BK469" s="232"/>
      <c r="BL469" s="232"/>
      <c r="BM469" s="232"/>
      <c r="BN469" s="232"/>
      <c r="BO469" s="232"/>
      <c r="BP469" s="232"/>
      <c r="BQ469" s="232"/>
      <c r="BR469" s="232"/>
      <c r="BS469" s="232"/>
      <c r="BT469" s="232"/>
      <c r="BU469" s="232"/>
      <c r="BV469" s="232"/>
      <c r="BW469" s="232"/>
      <c r="BX469" s="232"/>
      <c r="BY469" s="228"/>
      <c r="BZ469" s="228"/>
      <c r="CA469" s="228"/>
      <c r="CB469" s="228"/>
      <c r="CC469" s="228"/>
      <c r="CD469" s="228"/>
      <c r="CE469" s="228"/>
      <c r="CF469" s="228"/>
      <c r="CG469" s="228"/>
      <c r="CH469" s="228"/>
      <c r="CI469" s="228"/>
      <c r="CJ469" s="228"/>
      <c r="CK469" s="228"/>
      <c r="CL469" s="228"/>
      <c r="CM469" s="228"/>
      <c r="CN469" s="228"/>
      <c r="CO469" s="228"/>
      <c r="CP469" s="228"/>
      <c r="CQ469" s="228"/>
      <c r="CR469" s="228"/>
      <c r="CS469" s="228"/>
      <c r="CT469" s="228"/>
      <c r="CU469" s="228"/>
      <c r="CV469" s="228"/>
      <c r="CW469" s="228"/>
      <c r="CX469" s="228"/>
      <c r="CY469" s="228"/>
      <c r="CZ469" s="228"/>
      <c r="DA469" s="228"/>
      <c r="DB469" s="228"/>
      <c r="DC469" s="228"/>
      <c r="DD469" s="228"/>
      <c r="DE469" s="228"/>
      <c r="DF469" s="228"/>
      <c r="DG469" s="228"/>
      <c r="DH469" s="228"/>
      <c r="DI469" s="228"/>
      <c r="DJ469" s="228"/>
      <c r="DK469" s="228"/>
      <c r="DL469" s="228"/>
      <c r="DM469" s="228"/>
      <c r="DN469" s="228"/>
      <c r="DO469" s="228"/>
      <c r="DP469" s="228"/>
      <c r="DQ469" s="228"/>
      <c r="DR469" s="228"/>
      <c r="DS469" s="228"/>
      <c r="DT469" s="228"/>
      <c r="DU469" s="228"/>
      <c r="DV469" s="228"/>
      <c r="DW469" s="228"/>
      <c r="DX469" s="228"/>
      <c r="DY469" s="228"/>
      <c r="DZ469" s="228"/>
      <c r="EA469" s="228"/>
      <c r="EB469" s="228"/>
      <c r="EC469" s="228"/>
      <c r="ED469" s="228"/>
      <c r="EE469" s="228"/>
      <c r="EF469" s="228"/>
      <c r="EG469" s="228"/>
      <c r="EH469" s="228"/>
      <c r="EI469" s="228"/>
      <c r="EJ469" s="228"/>
      <c r="EK469" s="228"/>
      <c r="EL469" s="228"/>
      <c r="EM469" s="228"/>
      <c r="EN469" s="228"/>
      <c r="EO469" s="228"/>
      <c r="EP469" s="228"/>
      <c r="EQ469" s="228"/>
      <c r="ER469" s="228"/>
      <c r="ES469" s="228"/>
      <c r="ET469" s="228"/>
      <c r="EU469" s="228"/>
      <c r="EV469" s="228"/>
      <c r="EW469" s="228"/>
      <c r="EX469" s="228"/>
      <c r="EY469" s="228"/>
      <c r="EZ469" s="228"/>
      <c r="FA469" s="228"/>
      <c r="FB469" s="228"/>
      <c r="FC469" s="228"/>
      <c r="FD469" s="228"/>
      <c r="FE469" s="228"/>
      <c r="FF469" s="228"/>
      <c r="FG469" s="228"/>
      <c r="FH469" s="228"/>
      <c r="FI469" s="228"/>
      <c r="FJ469" s="228"/>
      <c r="FK469" s="228"/>
      <c r="FL469" s="228"/>
      <c r="FM469" s="228"/>
      <c r="FN469" s="228"/>
      <c r="FO469" s="228"/>
      <c r="FP469" s="228"/>
      <c r="FQ469" s="228"/>
      <c r="FR469" s="228"/>
      <c r="FS469" s="228"/>
      <c r="FT469" s="228"/>
      <c r="FU469" s="228"/>
      <c r="FV469" s="228"/>
      <c r="FW469" s="228"/>
      <c r="FX469" s="228"/>
      <c r="FY469" s="228"/>
      <c r="FZ469" s="228"/>
      <c r="GA469" s="228"/>
      <c r="GB469" s="228"/>
      <c r="GC469" s="228"/>
      <c r="GD469" s="228"/>
      <c r="GE469" s="228"/>
      <c r="GF469" s="228"/>
      <c r="GG469" s="228"/>
      <c r="GH469" s="228"/>
      <c r="GI469" s="228"/>
      <c r="GJ469" s="228"/>
      <c r="GK469" s="228"/>
      <c r="GL469" s="228"/>
      <c r="GM469" s="228"/>
      <c r="GN469" s="228"/>
      <c r="GO469" s="228"/>
      <c r="GP469" s="228"/>
      <c r="GQ469" s="229" cm="1">
        <f t="array" ref="GQ469">IF(OR(N469:ER469='Annex.1　DeclarationDesired'!$F$30),ROW(),"")</f>
        <v>469</v>
      </c>
      <c r="GR469" s="229"/>
    </row>
    <row r="470" spans="1:200" s="230" customFormat="1" ht="20.65" customHeight="1">
      <c r="A470" s="242"/>
      <c r="B470" s="233"/>
      <c r="C470" s="235"/>
      <c r="D470" s="235"/>
      <c r="E470" s="235"/>
      <c r="F470" s="236"/>
      <c r="G470" s="235"/>
      <c r="H470" s="236"/>
      <c r="I470" s="237"/>
      <c r="J470" s="236"/>
      <c r="K470" s="235"/>
      <c r="L470" s="235"/>
      <c r="M470" s="231"/>
      <c r="N470" s="232"/>
      <c r="O470" s="232"/>
      <c r="P470" s="232"/>
      <c r="Q470" s="232"/>
      <c r="R470" s="232"/>
      <c r="S470" s="232"/>
      <c r="T470" s="232"/>
      <c r="U470" s="232"/>
      <c r="V470" s="232"/>
      <c r="W470" s="232"/>
      <c r="X470" s="232"/>
      <c r="Y470" s="232"/>
      <c r="Z470" s="232"/>
      <c r="AA470" s="232"/>
      <c r="AB470" s="232"/>
      <c r="AC470" s="232"/>
      <c r="AD470" s="232"/>
      <c r="AE470" s="232"/>
      <c r="AF470" s="232"/>
      <c r="AG470" s="232"/>
      <c r="AH470" s="232"/>
      <c r="AI470" s="232"/>
      <c r="AJ470" s="232"/>
      <c r="AK470" s="232"/>
      <c r="AL470" s="232"/>
      <c r="AM470" s="232"/>
      <c r="AN470" s="232"/>
      <c r="AO470" s="232"/>
      <c r="AP470" s="232"/>
      <c r="AQ470" s="232"/>
      <c r="AR470" s="232"/>
      <c r="AS470" s="232"/>
      <c r="AT470" s="232"/>
      <c r="AU470" s="232"/>
      <c r="AV470" s="232"/>
      <c r="AW470" s="232"/>
      <c r="AX470" s="232"/>
      <c r="AY470" s="232"/>
      <c r="AZ470" s="232"/>
      <c r="BA470" s="232"/>
      <c r="BB470" s="232"/>
      <c r="BC470" s="232"/>
      <c r="BD470" s="232"/>
      <c r="BE470" s="232"/>
      <c r="BF470" s="232"/>
      <c r="BG470" s="232"/>
      <c r="BH470" s="232"/>
      <c r="BI470" s="232"/>
      <c r="BJ470" s="232"/>
      <c r="BK470" s="232"/>
      <c r="BL470" s="232"/>
      <c r="BM470" s="232"/>
      <c r="BN470" s="232"/>
      <c r="BO470" s="232"/>
      <c r="BP470" s="232"/>
      <c r="BQ470" s="232"/>
      <c r="BR470" s="232"/>
      <c r="BS470" s="232"/>
      <c r="BT470" s="232"/>
      <c r="BU470" s="232"/>
      <c r="BV470" s="232"/>
      <c r="BW470" s="232"/>
      <c r="BX470" s="232"/>
      <c r="BY470" s="228"/>
      <c r="BZ470" s="228"/>
      <c r="CA470" s="228"/>
      <c r="CB470" s="228"/>
      <c r="CC470" s="228"/>
      <c r="CD470" s="228"/>
      <c r="CE470" s="228"/>
      <c r="CF470" s="228"/>
      <c r="CG470" s="228"/>
      <c r="CH470" s="228"/>
      <c r="CI470" s="228"/>
      <c r="CJ470" s="228"/>
      <c r="CK470" s="228"/>
      <c r="CL470" s="228"/>
      <c r="CM470" s="228"/>
      <c r="CN470" s="228"/>
      <c r="CO470" s="228"/>
      <c r="CP470" s="228"/>
      <c r="CQ470" s="228"/>
      <c r="CR470" s="228"/>
      <c r="CS470" s="228"/>
      <c r="CT470" s="228"/>
      <c r="CU470" s="228"/>
      <c r="CV470" s="228"/>
      <c r="CW470" s="228"/>
      <c r="CX470" s="228"/>
      <c r="CY470" s="228"/>
      <c r="CZ470" s="228"/>
      <c r="DA470" s="228"/>
      <c r="DB470" s="228"/>
      <c r="DC470" s="228"/>
      <c r="DD470" s="228"/>
      <c r="DE470" s="228"/>
      <c r="DF470" s="228"/>
      <c r="DG470" s="228"/>
      <c r="DH470" s="228"/>
      <c r="DI470" s="228"/>
      <c r="DJ470" s="228"/>
      <c r="DK470" s="228"/>
      <c r="DL470" s="228"/>
      <c r="DM470" s="228"/>
      <c r="DN470" s="228"/>
      <c r="DO470" s="228"/>
      <c r="DP470" s="228"/>
      <c r="DQ470" s="228"/>
      <c r="DR470" s="228"/>
      <c r="DS470" s="228"/>
      <c r="DT470" s="228"/>
      <c r="DU470" s="228"/>
      <c r="DV470" s="228"/>
      <c r="DW470" s="228"/>
      <c r="DX470" s="228"/>
      <c r="DY470" s="228"/>
      <c r="DZ470" s="228"/>
      <c r="EA470" s="228"/>
      <c r="EB470" s="228"/>
      <c r="EC470" s="228"/>
      <c r="ED470" s="228"/>
      <c r="EE470" s="228"/>
      <c r="EF470" s="228"/>
      <c r="EG470" s="228"/>
      <c r="EH470" s="228"/>
      <c r="EI470" s="228"/>
      <c r="EJ470" s="228"/>
      <c r="EK470" s="228"/>
      <c r="EL470" s="228"/>
      <c r="EM470" s="228"/>
      <c r="EN470" s="228"/>
      <c r="EO470" s="228"/>
      <c r="EP470" s="228"/>
      <c r="EQ470" s="228"/>
      <c r="ER470" s="228"/>
      <c r="ES470" s="228"/>
      <c r="ET470" s="228"/>
      <c r="EU470" s="228"/>
      <c r="EV470" s="228"/>
      <c r="EW470" s="228"/>
      <c r="EX470" s="228"/>
      <c r="EY470" s="228"/>
      <c r="EZ470" s="228"/>
      <c r="FA470" s="228"/>
      <c r="FB470" s="228"/>
      <c r="FC470" s="228"/>
      <c r="FD470" s="228"/>
      <c r="FE470" s="228"/>
      <c r="FF470" s="228"/>
      <c r="FG470" s="228"/>
      <c r="FH470" s="228"/>
      <c r="FI470" s="228"/>
      <c r="FJ470" s="228"/>
      <c r="FK470" s="228"/>
      <c r="FL470" s="228"/>
      <c r="FM470" s="228"/>
      <c r="FN470" s="228"/>
      <c r="FO470" s="228"/>
      <c r="FP470" s="228"/>
      <c r="FQ470" s="228"/>
      <c r="FR470" s="228"/>
      <c r="FS470" s="228"/>
      <c r="FT470" s="228"/>
      <c r="FU470" s="228"/>
      <c r="FV470" s="228"/>
      <c r="FW470" s="228"/>
      <c r="FX470" s="228"/>
      <c r="FY470" s="228"/>
      <c r="FZ470" s="228"/>
      <c r="GA470" s="228"/>
      <c r="GB470" s="228"/>
      <c r="GC470" s="228"/>
      <c r="GD470" s="228"/>
      <c r="GE470" s="228"/>
      <c r="GF470" s="228"/>
      <c r="GG470" s="228"/>
      <c r="GH470" s="228"/>
      <c r="GI470" s="228"/>
      <c r="GJ470" s="228"/>
      <c r="GK470" s="228"/>
      <c r="GL470" s="228"/>
      <c r="GM470" s="228"/>
      <c r="GN470" s="228"/>
      <c r="GO470" s="228"/>
      <c r="GP470" s="228"/>
      <c r="GQ470" s="229" cm="1">
        <f t="array" ref="GQ470">IF(OR(N470:ER470='Annex.1　DeclarationDesired'!$F$30),ROW(),"")</f>
        <v>470</v>
      </c>
      <c r="GR470" s="229"/>
    </row>
    <row r="471" spans="1:200" s="230" customFormat="1" ht="20.65" customHeight="1">
      <c r="A471" s="242"/>
      <c r="B471" s="233"/>
      <c r="C471" s="235"/>
      <c r="D471" s="235"/>
      <c r="E471" s="235"/>
      <c r="F471" s="236"/>
      <c r="G471" s="235"/>
      <c r="H471" s="236"/>
      <c r="I471" s="237"/>
      <c r="J471" s="236"/>
      <c r="K471" s="235"/>
      <c r="L471" s="235"/>
      <c r="M471" s="231"/>
      <c r="N471" s="232"/>
      <c r="O471" s="232"/>
      <c r="P471" s="232"/>
      <c r="Q471" s="232"/>
      <c r="R471" s="232"/>
      <c r="S471" s="232"/>
      <c r="T471" s="232"/>
      <c r="U471" s="232"/>
      <c r="V471" s="232"/>
      <c r="W471" s="232"/>
      <c r="X471" s="232"/>
      <c r="Y471" s="232"/>
      <c r="Z471" s="232"/>
      <c r="AA471" s="232"/>
      <c r="AB471" s="232"/>
      <c r="AC471" s="232"/>
      <c r="AD471" s="232"/>
      <c r="AE471" s="232"/>
      <c r="AF471" s="232"/>
      <c r="AG471" s="232"/>
      <c r="AH471" s="232"/>
      <c r="AI471" s="232"/>
      <c r="AJ471" s="232"/>
      <c r="AK471" s="232"/>
      <c r="AL471" s="232"/>
      <c r="AM471" s="232"/>
      <c r="AN471" s="232"/>
      <c r="AO471" s="232"/>
      <c r="AP471" s="232"/>
      <c r="AQ471" s="232"/>
      <c r="AR471" s="232"/>
      <c r="AS471" s="232"/>
      <c r="AT471" s="232"/>
      <c r="AU471" s="232"/>
      <c r="AV471" s="232"/>
      <c r="AW471" s="232"/>
      <c r="AX471" s="232"/>
      <c r="AY471" s="232"/>
      <c r="AZ471" s="232"/>
      <c r="BA471" s="232"/>
      <c r="BB471" s="232"/>
      <c r="BC471" s="232"/>
      <c r="BD471" s="232"/>
      <c r="BE471" s="232"/>
      <c r="BF471" s="232"/>
      <c r="BG471" s="232"/>
      <c r="BH471" s="232"/>
      <c r="BI471" s="232"/>
      <c r="BJ471" s="232"/>
      <c r="BK471" s="232"/>
      <c r="BL471" s="232"/>
      <c r="BM471" s="232"/>
      <c r="BN471" s="232"/>
      <c r="BO471" s="232"/>
      <c r="BP471" s="232"/>
      <c r="BQ471" s="232"/>
      <c r="BR471" s="232"/>
      <c r="BS471" s="232"/>
      <c r="BT471" s="232"/>
      <c r="BU471" s="232"/>
      <c r="BV471" s="232"/>
      <c r="BW471" s="232"/>
      <c r="BX471" s="232"/>
      <c r="BY471" s="228"/>
      <c r="BZ471" s="228"/>
      <c r="CA471" s="228"/>
      <c r="CB471" s="228"/>
      <c r="CC471" s="228"/>
      <c r="CD471" s="228"/>
      <c r="CE471" s="228"/>
      <c r="CF471" s="228"/>
      <c r="CG471" s="228"/>
      <c r="CH471" s="228"/>
      <c r="CI471" s="228"/>
      <c r="CJ471" s="228"/>
      <c r="CK471" s="228"/>
      <c r="CL471" s="228"/>
      <c r="CM471" s="228"/>
      <c r="CN471" s="228"/>
      <c r="CO471" s="228"/>
      <c r="CP471" s="228"/>
      <c r="CQ471" s="228"/>
      <c r="CR471" s="228"/>
      <c r="CS471" s="228"/>
      <c r="CT471" s="228"/>
      <c r="CU471" s="228"/>
      <c r="CV471" s="228"/>
      <c r="CW471" s="228"/>
      <c r="CX471" s="228"/>
      <c r="CY471" s="228"/>
      <c r="CZ471" s="228"/>
      <c r="DA471" s="228"/>
      <c r="DB471" s="228"/>
      <c r="DC471" s="228"/>
      <c r="DD471" s="228"/>
      <c r="DE471" s="228"/>
      <c r="DF471" s="228"/>
      <c r="DG471" s="228"/>
      <c r="DH471" s="228"/>
      <c r="DI471" s="228"/>
      <c r="DJ471" s="228"/>
      <c r="DK471" s="228"/>
      <c r="DL471" s="228"/>
      <c r="DM471" s="228"/>
      <c r="DN471" s="228"/>
      <c r="DO471" s="228"/>
      <c r="DP471" s="228"/>
      <c r="DQ471" s="228"/>
      <c r="DR471" s="228"/>
      <c r="DS471" s="228"/>
      <c r="DT471" s="228"/>
      <c r="DU471" s="228"/>
      <c r="DV471" s="228"/>
      <c r="DW471" s="228"/>
      <c r="DX471" s="228"/>
      <c r="DY471" s="228"/>
      <c r="DZ471" s="228"/>
      <c r="EA471" s="228"/>
      <c r="EB471" s="228"/>
      <c r="EC471" s="228"/>
      <c r="ED471" s="228"/>
      <c r="EE471" s="228"/>
      <c r="EF471" s="228"/>
      <c r="EG471" s="228"/>
      <c r="EH471" s="228"/>
      <c r="EI471" s="228"/>
      <c r="EJ471" s="228"/>
      <c r="EK471" s="228"/>
      <c r="EL471" s="228"/>
      <c r="EM471" s="228"/>
      <c r="EN471" s="228"/>
      <c r="EO471" s="228"/>
      <c r="EP471" s="228"/>
      <c r="EQ471" s="228"/>
      <c r="ER471" s="228"/>
      <c r="ES471" s="228"/>
      <c r="ET471" s="228"/>
      <c r="EU471" s="228"/>
      <c r="EV471" s="228"/>
      <c r="EW471" s="228"/>
      <c r="EX471" s="228"/>
      <c r="EY471" s="228"/>
      <c r="EZ471" s="228"/>
      <c r="FA471" s="228"/>
      <c r="FB471" s="228"/>
      <c r="FC471" s="228"/>
      <c r="FD471" s="228"/>
      <c r="FE471" s="228"/>
      <c r="FF471" s="228"/>
      <c r="FG471" s="228"/>
      <c r="FH471" s="228"/>
      <c r="FI471" s="228"/>
      <c r="FJ471" s="228"/>
      <c r="FK471" s="228"/>
      <c r="FL471" s="228"/>
      <c r="FM471" s="228"/>
      <c r="FN471" s="228"/>
      <c r="FO471" s="228"/>
      <c r="FP471" s="228"/>
      <c r="FQ471" s="228"/>
      <c r="FR471" s="228"/>
      <c r="FS471" s="228"/>
      <c r="FT471" s="228"/>
      <c r="FU471" s="228"/>
      <c r="FV471" s="228"/>
      <c r="FW471" s="228"/>
      <c r="FX471" s="228"/>
      <c r="FY471" s="228"/>
      <c r="FZ471" s="228"/>
      <c r="GA471" s="228"/>
      <c r="GB471" s="228"/>
      <c r="GC471" s="228"/>
      <c r="GD471" s="228"/>
      <c r="GE471" s="228"/>
      <c r="GF471" s="228"/>
      <c r="GG471" s="228"/>
      <c r="GH471" s="228"/>
      <c r="GI471" s="228"/>
      <c r="GJ471" s="228"/>
      <c r="GK471" s="228"/>
      <c r="GL471" s="228"/>
      <c r="GM471" s="228"/>
      <c r="GN471" s="228"/>
      <c r="GO471" s="228"/>
      <c r="GP471" s="228"/>
      <c r="GQ471" s="229" cm="1">
        <f t="array" ref="GQ471">IF(OR(N471:ER471='Annex.1　DeclarationDesired'!$F$30),ROW(),"")</f>
        <v>471</v>
      </c>
      <c r="GR471" s="229"/>
    </row>
    <row r="472" spans="1:200" s="230" customFormat="1" ht="20.65" customHeight="1">
      <c r="A472" s="242"/>
      <c r="B472" s="233"/>
      <c r="C472" s="235"/>
      <c r="D472" s="235"/>
      <c r="E472" s="235"/>
      <c r="F472" s="236"/>
      <c r="G472" s="235"/>
      <c r="H472" s="236"/>
      <c r="I472" s="237"/>
      <c r="J472" s="236"/>
      <c r="K472" s="235"/>
      <c r="L472" s="235"/>
      <c r="M472" s="231"/>
      <c r="N472" s="232"/>
      <c r="O472" s="232"/>
      <c r="P472" s="232"/>
      <c r="Q472" s="232"/>
      <c r="R472" s="232"/>
      <c r="S472" s="232"/>
      <c r="T472" s="232"/>
      <c r="U472" s="232"/>
      <c r="V472" s="232"/>
      <c r="W472" s="232"/>
      <c r="X472" s="232"/>
      <c r="Y472" s="232"/>
      <c r="Z472" s="232"/>
      <c r="AA472" s="232"/>
      <c r="AB472" s="232"/>
      <c r="AC472" s="232"/>
      <c r="AD472" s="232"/>
      <c r="AE472" s="232"/>
      <c r="AF472" s="232"/>
      <c r="AG472" s="232"/>
      <c r="AH472" s="232"/>
      <c r="AI472" s="232"/>
      <c r="AJ472" s="232"/>
      <c r="AK472" s="232"/>
      <c r="AL472" s="232"/>
      <c r="AM472" s="232"/>
      <c r="AN472" s="232"/>
      <c r="AO472" s="232"/>
      <c r="AP472" s="232"/>
      <c r="AQ472" s="232"/>
      <c r="AR472" s="232"/>
      <c r="AS472" s="232"/>
      <c r="AT472" s="232"/>
      <c r="AU472" s="232"/>
      <c r="AV472" s="232"/>
      <c r="AW472" s="232"/>
      <c r="AX472" s="232"/>
      <c r="AY472" s="232"/>
      <c r="AZ472" s="232"/>
      <c r="BA472" s="232"/>
      <c r="BB472" s="232"/>
      <c r="BC472" s="232"/>
      <c r="BD472" s="232"/>
      <c r="BE472" s="232"/>
      <c r="BF472" s="232"/>
      <c r="BG472" s="232"/>
      <c r="BH472" s="232"/>
      <c r="BI472" s="232"/>
      <c r="BJ472" s="232"/>
      <c r="BK472" s="232"/>
      <c r="BL472" s="232"/>
      <c r="BM472" s="232"/>
      <c r="BN472" s="232"/>
      <c r="BO472" s="232"/>
      <c r="BP472" s="232"/>
      <c r="BQ472" s="232"/>
      <c r="BR472" s="232"/>
      <c r="BS472" s="232"/>
      <c r="BT472" s="232"/>
      <c r="BU472" s="232"/>
      <c r="BV472" s="232"/>
      <c r="BW472" s="232"/>
      <c r="BX472" s="232"/>
      <c r="BY472" s="228"/>
      <c r="BZ472" s="228"/>
      <c r="CA472" s="228"/>
      <c r="CB472" s="228"/>
      <c r="CC472" s="228"/>
      <c r="CD472" s="228"/>
      <c r="CE472" s="228"/>
      <c r="CF472" s="228"/>
      <c r="CG472" s="228"/>
      <c r="CH472" s="228"/>
      <c r="CI472" s="228"/>
      <c r="CJ472" s="228"/>
      <c r="CK472" s="228"/>
      <c r="CL472" s="228"/>
      <c r="CM472" s="228"/>
      <c r="CN472" s="228"/>
      <c r="CO472" s="228"/>
      <c r="CP472" s="228"/>
      <c r="CQ472" s="228"/>
      <c r="CR472" s="228"/>
      <c r="CS472" s="228"/>
      <c r="CT472" s="228"/>
      <c r="CU472" s="228"/>
      <c r="CV472" s="228"/>
      <c r="CW472" s="228"/>
      <c r="CX472" s="228"/>
      <c r="CY472" s="228"/>
      <c r="CZ472" s="228"/>
      <c r="DA472" s="228"/>
      <c r="DB472" s="228"/>
      <c r="DC472" s="228"/>
      <c r="DD472" s="228"/>
      <c r="DE472" s="228"/>
      <c r="DF472" s="228"/>
      <c r="DG472" s="228"/>
      <c r="DH472" s="228"/>
      <c r="DI472" s="228"/>
      <c r="DJ472" s="228"/>
      <c r="DK472" s="228"/>
      <c r="DL472" s="228"/>
      <c r="DM472" s="228"/>
      <c r="DN472" s="228"/>
      <c r="DO472" s="228"/>
      <c r="DP472" s="228"/>
      <c r="DQ472" s="228"/>
      <c r="DR472" s="228"/>
      <c r="DS472" s="228"/>
      <c r="DT472" s="228"/>
      <c r="DU472" s="228"/>
      <c r="DV472" s="228"/>
      <c r="DW472" s="228"/>
      <c r="DX472" s="228"/>
      <c r="DY472" s="228"/>
      <c r="DZ472" s="228"/>
      <c r="EA472" s="228"/>
      <c r="EB472" s="228"/>
      <c r="EC472" s="228"/>
      <c r="ED472" s="228"/>
      <c r="EE472" s="228"/>
      <c r="EF472" s="228"/>
      <c r="EG472" s="228"/>
      <c r="EH472" s="228"/>
      <c r="EI472" s="228"/>
      <c r="EJ472" s="228"/>
      <c r="EK472" s="228"/>
      <c r="EL472" s="228"/>
      <c r="EM472" s="228"/>
      <c r="EN472" s="228"/>
      <c r="EO472" s="228"/>
      <c r="EP472" s="228"/>
      <c r="EQ472" s="228"/>
      <c r="ER472" s="228"/>
      <c r="ES472" s="228"/>
      <c r="ET472" s="228"/>
      <c r="EU472" s="228"/>
      <c r="EV472" s="228"/>
      <c r="EW472" s="228"/>
      <c r="EX472" s="228"/>
      <c r="EY472" s="228"/>
      <c r="EZ472" s="228"/>
      <c r="FA472" s="228"/>
      <c r="FB472" s="228"/>
      <c r="FC472" s="228"/>
      <c r="FD472" s="228"/>
      <c r="FE472" s="228"/>
      <c r="FF472" s="228"/>
      <c r="FG472" s="228"/>
      <c r="FH472" s="228"/>
      <c r="FI472" s="228"/>
      <c r="FJ472" s="228"/>
      <c r="FK472" s="228"/>
      <c r="FL472" s="228"/>
      <c r="FM472" s="228"/>
      <c r="FN472" s="228"/>
      <c r="FO472" s="228"/>
      <c r="FP472" s="228"/>
      <c r="FQ472" s="228"/>
      <c r="FR472" s="228"/>
      <c r="FS472" s="228"/>
      <c r="FT472" s="228"/>
      <c r="FU472" s="228"/>
      <c r="FV472" s="228"/>
      <c r="FW472" s="228"/>
      <c r="FX472" s="228"/>
      <c r="FY472" s="228"/>
      <c r="FZ472" s="228"/>
      <c r="GA472" s="228"/>
      <c r="GB472" s="228"/>
      <c r="GC472" s="228"/>
      <c r="GD472" s="228"/>
      <c r="GE472" s="228"/>
      <c r="GF472" s="228"/>
      <c r="GG472" s="228"/>
      <c r="GH472" s="228"/>
      <c r="GI472" s="228"/>
      <c r="GJ472" s="228"/>
      <c r="GK472" s="228"/>
      <c r="GL472" s="228"/>
      <c r="GM472" s="228"/>
      <c r="GN472" s="228"/>
      <c r="GO472" s="228"/>
      <c r="GP472" s="228"/>
      <c r="GQ472" s="229" cm="1">
        <f t="array" ref="GQ472">IF(OR(N472:ER472='Annex.1　DeclarationDesired'!$F$30),ROW(),"")</f>
        <v>472</v>
      </c>
      <c r="GR472" s="229"/>
    </row>
    <row r="473" spans="1:200" s="230" customFormat="1" ht="20.65" customHeight="1">
      <c r="A473" s="242"/>
      <c r="B473" s="233"/>
      <c r="C473" s="235"/>
      <c r="D473" s="235"/>
      <c r="E473" s="235"/>
      <c r="F473" s="236"/>
      <c r="G473" s="235"/>
      <c r="H473" s="236"/>
      <c r="I473" s="237"/>
      <c r="J473" s="236"/>
      <c r="K473" s="235"/>
      <c r="L473" s="235"/>
      <c r="M473" s="231"/>
      <c r="N473" s="232"/>
      <c r="O473" s="232"/>
      <c r="P473" s="232"/>
      <c r="Q473" s="232"/>
      <c r="R473" s="232"/>
      <c r="S473" s="232"/>
      <c r="T473" s="232"/>
      <c r="U473" s="232"/>
      <c r="V473" s="232"/>
      <c r="W473" s="232"/>
      <c r="X473" s="232"/>
      <c r="Y473" s="232"/>
      <c r="Z473" s="232"/>
      <c r="AA473" s="232"/>
      <c r="AB473" s="232"/>
      <c r="AC473" s="232"/>
      <c r="AD473" s="232"/>
      <c r="AE473" s="232"/>
      <c r="AF473" s="232"/>
      <c r="AG473" s="232"/>
      <c r="AH473" s="232"/>
      <c r="AI473" s="232"/>
      <c r="AJ473" s="232"/>
      <c r="AK473" s="232"/>
      <c r="AL473" s="232"/>
      <c r="AM473" s="232"/>
      <c r="AN473" s="232"/>
      <c r="AO473" s="232"/>
      <c r="AP473" s="232"/>
      <c r="AQ473" s="232"/>
      <c r="AR473" s="232"/>
      <c r="AS473" s="232"/>
      <c r="AT473" s="232"/>
      <c r="AU473" s="232"/>
      <c r="AV473" s="232"/>
      <c r="AW473" s="232"/>
      <c r="AX473" s="232"/>
      <c r="AY473" s="232"/>
      <c r="AZ473" s="232"/>
      <c r="BA473" s="232"/>
      <c r="BB473" s="232"/>
      <c r="BC473" s="232"/>
      <c r="BD473" s="232"/>
      <c r="BE473" s="232"/>
      <c r="BF473" s="232"/>
      <c r="BG473" s="232"/>
      <c r="BH473" s="232"/>
      <c r="BI473" s="232"/>
      <c r="BJ473" s="232"/>
      <c r="BK473" s="232"/>
      <c r="BL473" s="232"/>
      <c r="BM473" s="232"/>
      <c r="BN473" s="232"/>
      <c r="BO473" s="232"/>
      <c r="BP473" s="232"/>
      <c r="BQ473" s="232"/>
      <c r="BR473" s="232"/>
      <c r="BS473" s="232"/>
      <c r="BT473" s="232"/>
      <c r="BU473" s="232"/>
      <c r="BV473" s="232"/>
      <c r="BW473" s="232"/>
      <c r="BX473" s="232"/>
      <c r="BY473" s="228"/>
      <c r="BZ473" s="228"/>
      <c r="CA473" s="228"/>
      <c r="CB473" s="228"/>
      <c r="CC473" s="228"/>
      <c r="CD473" s="228"/>
      <c r="CE473" s="228"/>
      <c r="CF473" s="228"/>
      <c r="CG473" s="228"/>
      <c r="CH473" s="228"/>
      <c r="CI473" s="228"/>
      <c r="CJ473" s="228"/>
      <c r="CK473" s="228"/>
      <c r="CL473" s="228"/>
      <c r="CM473" s="228"/>
      <c r="CN473" s="228"/>
      <c r="CO473" s="228"/>
      <c r="CP473" s="228"/>
      <c r="CQ473" s="228"/>
      <c r="CR473" s="228"/>
      <c r="CS473" s="228"/>
      <c r="CT473" s="228"/>
      <c r="CU473" s="228"/>
      <c r="CV473" s="228"/>
      <c r="CW473" s="228"/>
      <c r="CX473" s="228"/>
      <c r="CY473" s="228"/>
      <c r="CZ473" s="228"/>
      <c r="DA473" s="228"/>
      <c r="DB473" s="228"/>
      <c r="DC473" s="228"/>
      <c r="DD473" s="228"/>
      <c r="DE473" s="228"/>
      <c r="DF473" s="228"/>
      <c r="DG473" s="228"/>
      <c r="DH473" s="228"/>
      <c r="DI473" s="228"/>
      <c r="DJ473" s="228"/>
      <c r="DK473" s="228"/>
      <c r="DL473" s="228"/>
      <c r="DM473" s="228"/>
      <c r="DN473" s="228"/>
      <c r="DO473" s="228"/>
      <c r="DP473" s="228"/>
      <c r="DQ473" s="228"/>
      <c r="DR473" s="228"/>
      <c r="DS473" s="228"/>
      <c r="DT473" s="228"/>
      <c r="DU473" s="228"/>
      <c r="DV473" s="228"/>
      <c r="DW473" s="228"/>
      <c r="DX473" s="228"/>
      <c r="DY473" s="228"/>
      <c r="DZ473" s="228"/>
      <c r="EA473" s="228"/>
      <c r="EB473" s="228"/>
      <c r="EC473" s="228"/>
      <c r="ED473" s="228"/>
      <c r="EE473" s="228"/>
      <c r="EF473" s="228"/>
      <c r="EG473" s="228"/>
      <c r="EH473" s="228"/>
      <c r="EI473" s="228"/>
      <c r="EJ473" s="228"/>
      <c r="EK473" s="228"/>
      <c r="EL473" s="228"/>
      <c r="EM473" s="228"/>
      <c r="EN473" s="228"/>
      <c r="EO473" s="228"/>
      <c r="EP473" s="228"/>
      <c r="EQ473" s="228"/>
      <c r="ER473" s="228"/>
      <c r="ES473" s="228"/>
      <c r="ET473" s="228"/>
      <c r="EU473" s="228"/>
      <c r="EV473" s="228"/>
      <c r="EW473" s="228"/>
      <c r="EX473" s="228"/>
      <c r="EY473" s="228"/>
      <c r="EZ473" s="228"/>
      <c r="FA473" s="228"/>
      <c r="FB473" s="228"/>
      <c r="FC473" s="228"/>
      <c r="FD473" s="228"/>
      <c r="FE473" s="228"/>
      <c r="FF473" s="228"/>
      <c r="FG473" s="228"/>
      <c r="FH473" s="228"/>
      <c r="FI473" s="228"/>
      <c r="FJ473" s="228"/>
      <c r="FK473" s="228"/>
      <c r="FL473" s="228"/>
      <c r="FM473" s="228"/>
      <c r="FN473" s="228"/>
      <c r="FO473" s="228"/>
      <c r="FP473" s="228"/>
      <c r="FQ473" s="228"/>
      <c r="FR473" s="228"/>
      <c r="FS473" s="228"/>
      <c r="FT473" s="228"/>
      <c r="FU473" s="228"/>
      <c r="FV473" s="228"/>
      <c r="FW473" s="228"/>
      <c r="FX473" s="228"/>
      <c r="FY473" s="228"/>
      <c r="FZ473" s="228"/>
      <c r="GA473" s="228"/>
      <c r="GB473" s="228"/>
      <c r="GC473" s="228"/>
      <c r="GD473" s="228"/>
      <c r="GE473" s="228"/>
      <c r="GF473" s="228"/>
      <c r="GG473" s="228"/>
      <c r="GH473" s="228"/>
      <c r="GI473" s="228"/>
      <c r="GJ473" s="228"/>
      <c r="GK473" s="228"/>
      <c r="GL473" s="228"/>
      <c r="GM473" s="228"/>
      <c r="GN473" s="228"/>
      <c r="GO473" s="228"/>
      <c r="GP473" s="228"/>
      <c r="GQ473" s="229" cm="1">
        <f t="array" ref="GQ473">IF(OR(N473:ER473='Annex.1　DeclarationDesired'!$F$30),ROW(),"")</f>
        <v>473</v>
      </c>
      <c r="GR473" s="229"/>
    </row>
    <row r="474" spans="1:200" s="230" customFormat="1" ht="20.65" customHeight="1">
      <c r="A474" s="242"/>
      <c r="B474" s="233"/>
      <c r="C474" s="235"/>
      <c r="D474" s="235"/>
      <c r="E474" s="235"/>
      <c r="F474" s="236"/>
      <c r="G474" s="235"/>
      <c r="H474" s="236"/>
      <c r="I474" s="237"/>
      <c r="J474" s="236"/>
      <c r="K474" s="235"/>
      <c r="L474" s="235"/>
      <c r="M474" s="231"/>
      <c r="N474" s="232"/>
      <c r="O474" s="232"/>
      <c r="P474" s="232"/>
      <c r="Q474" s="232"/>
      <c r="R474" s="232"/>
      <c r="S474" s="232"/>
      <c r="T474" s="232"/>
      <c r="U474" s="232"/>
      <c r="V474" s="232"/>
      <c r="W474" s="232"/>
      <c r="X474" s="232"/>
      <c r="Y474" s="232"/>
      <c r="Z474" s="232"/>
      <c r="AA474" s="232"/>
      <c r="AB474" s="232"/>
      <c r="AC474" s="232"/>
      <c r="AD474" s="232"/>
      <c r="AE474" s="232"/>
      <c r="AF474" s="232"/>
      <c r="AG474" s="232"/>
      <c r="AH474" s="232"/>
      <c r="AI474" s="232"/>
      <c r="AJ474" s="232"/>
      <c r="AK474" s="232"/>
      <c r="AL474" s="232"/>
      <c r="AM474" s="232"/>
      <c r="AN474" s="232"/>
      <c r="AO474" s="232"/>
      <c r="AP474" s="232"/>
      <c r="AQ474" s="232"/>
      <c r="AR474" s="232"/>
      <c r="AS474" s="232"/>
      <c r="AT474" s="232"/>
      <c r="AU474" s="232"/>
      <c r="AV474" s="232"/>
      <c r="AW474" s="232"/>
      <c r="AX474" s="232"/>
      <c r="AY474" s="232"/>
      <c r="AZ474" s="232"/>
      <c r="BA474" s="232"/>
      <c r="BB474" s="232"/>
      <c r="BC474" s="232"/>
      <c r="BD474" s="232"/>
      <c r="BE474" s="232"/>
      <c r="BF474" s="232"/>
      <c r="BG474" s="232"/>
      <c r="BH474" s="232"/>
      <c r="BI474" s="232"/>
      <c r="BJ474" s="232"/>
      <c r="BK474" s="232"/>
      <c r="BL474" s="232"/>
      <c r="BM474" s="232"/>
      <c r="BN474" s="232"/>
      <c r="BO474" s="232"/>
      <c r="BP474" s="232"/>
      <c r="BQ474" s="232"/>
      <c r="BR474" s="232"/>
      <c r="BS474" s="232"/>
      <c r="BT474" s="232"/>
      <c r="BU474" s="232"/>
      <c r="BV474" s="232"/>
      <c r="BW474" s="232"/>
      <c r="BX474" s="232"/>
      <c r="BY474" s="228"/>
      <c r="BZ474" s="228"/>
      <c r="CA474" s="228"/>
      <c r="CB474" s="228"/>
      <c r="CC474" s="228"/>
      <c r="CD474" s="228"/>
      <c r="CE474" s="228"/>
      <c r="CF474" s="228"/>
      <c r="CG474" s="228"/>
      <c r="CH474" s="228"/>
      <c r="CI474" s="228"/>
      <c r="CJ474" s="228"/>
      <c r="CK474" s="228"/>
      <c r="CL474" s="228"/>
      <c r="CM474" s="228"/>
      <c r="CN474" s="228"/>
      <c r="CO474" s="228"/>
      <c r="CP474" s="228"/>
      <c r="CQ474" s="228"/>
      <c r="CR474" s="228"/>
      <c r="CS474" s="228"/>
      <c r="CT474" s="228"/>
      <c r="CU474" s="228"/>
      <c r="CV474" s="228"/>
      <c r="CW474" s="228"/>
      <c r="CX474" s="228"/>
      <c r="CY474" s="228"/>
      <c r="CZ474" s="228"/>
      <c r="DA474" s="228"/>
      <c r="DB474" s="228"/>
      <c r="DC474" s="228"/>
      <c r="DD474" s="228"/>
      <c r="DE474" s="228"/>
      <c r="DF474" s="228"/>
      <c r="DG474" s="228"/>
      <c r="DH474" s="228"/>
      <c r="DI474" s="228"/>
      <c r="DJ474" s="228"/>
      <c r="DK474" s="228"/>
      <c r="DL474" s="228"/>
      <c r="DM474" s="228"/>
      <c r="DN474" s="228"/>
      <c r="DO474" s="228"/>
      <c r="DP474" s="228"/>
      <c r="DQ474" s="228"/>
      <c r="DR474" s="228"/>
      <c r="DS474" s="228"/>
      <c r="DT474" s="228"/>
      <c r="DU474" s="228"/>
      <c r="DV474" s="228"/>
      <c r="DW474" s="228"/>
      <c r="DX474" s="228"/>
      <c r="DY474" s="228"/>
      <c r="DZ474" s="228"/>
      <c r="EA474" s="228"/>
      <c r="EB474" s="228"/>
      <c r="EC474" s="228"/>
      <c r="ED474" s="228"/>
      <c r="EE474" s="228"/>
      <c r="EF474" s="228"/>
      <c r="EG474" s="228"/>
      <c r="EH474" s="228"/>
      <c r="EI474" s="228"/>
      <c r="EJ474" s="228"/>
      <c r="EK474" s="228"/>
      <c r="EL474" s="228"/>
      <c r="EM474" s="228"/>
      <c r="EN474" s="228"/>
      <c r="EO474" s="228"/>
      <c r="EP474" s="228"/>
      <c r="EQ474" s="228"/>
      <c r="ER474" s="228"/>
      <c r="ES474" s="228"/>
      <c r="ET474" s="228"/>
      <c r="EU474" s="228"/>
      <c r="EV474" s="228"/>
      <c r="EW474" s="228"/>
      <c r="EX474" s="228"/>
      <c r="EY474" s="228"/>
      <c r="EZ474" s="228"/>
      <c r="FA474" s="228"/>
      <c r="FB474" s="228"/>
      <c r="FC474" s="228"/>
      <c r="FD474" s="228"/>
      <c r="FE474" s="228"/>
      <c r="FF474" s="228"/>
      <c r="FG474" s="228"/>
      <c r="FH474" s="228"/>
      <c r="FI474" s="228"/>
      <c r="FJ474" s="228"/>
      <c r="FK474" s="228"/>
      <c r="FL474" s="228"/>
      <c r="FM474" s="228"/>
      <c r="FN474" s="228"/>
      <c r="FO474" s="228"/>
      <c r="FP474" s="228"/>
      <c r="FQ474" s="228"/>
      <c r="FR474" s="228"/>
      <c r="FS474" s="228"/>
      <c r="FT474" s="228"/>
      <c r="FU474" s="228"/>
      <c r="FV474" s="228"/>
      <c r="FW474" s="228"/>
      <c r="FX474" s="228"/>
      <c r="FY474" s="228"/>
      <c r="FZ474" s="228"/>
      <c r="GA474" s="228"/>
      <c r="GB474" s="228"/>
      <c r="GC474" s="228"/>
      <c r="GD474" s="228"/>
      <c r="GE474" s="228"/>
      <c r="GF474" s="228"/>
      <c r="GG474" s="228"/>
      <c r="GH474" s="228"/>
      <c r="GI474" s="228"/>
      <c r="GJ474" s="228"/>
      <c r="GK474" s="228"/>
      <c r="GL474" s="228"/>
      <c r="GM474" s="228"/>
      <c r="GN474" s="228"/>
      <c r="GO474" s="228"/>
      <c r="GP474" s="228"/>
      <c r="GQ474" s="229" cm="1">
        <f t="array" ref="GQ474">IF(OR(N474:ER474='Annex.1　DeclarationDesired'!$F$30),ROW(),"")</f>
        <v>474</v>
      </c>
      <c r="GR474" s="229"/>
    </row>
    <row r="475" spans="1:200" s="230" customFormat="1" ht="20.65" customHeight="1">
      <c r="A475" s="242"/>
      <c r="B475" s="233"/>
      <c r="C475" s="235"/>
      <c r="D475" s="235"/>
      <c r="E475" s="235"/>
      <c r="F475" s="236"/>
      <c r="G475" s="235"/>
      <c r="H475" s="236"/>
      <c r="I475" s="237"/>
      <c r="J475" s="236"/>
      <c r="K475" s="235"/>
      <c r="L475" s="235"/>
      <c r="M475" s="231"/>
      <c r="N475" s="232"/>
      <c r="O475" s="232"/>
      <c r="P475" s="232"/>
      <c r="Q475" s="232"/>
      <c r="R475" s="232"/>
      <c r="S475" s="232"/>
      <c r="T475" s="232"/>
      <c r="U475" s="232"/>
      <c r="V475" s="232"/>
      <c r="W475" s="232"/>
      <c r="X475" s="232"/>
      <c r="Y475" s="232"/>
      <c r="Z475" s="232"/>
      <c r="AA475" s="232"/>
      <c r="AB475" s="232"/>
      <c r="AC475" s="232"/>
      <c r="AD475" s="232"/>
      <c r="AE475" s="232"/>
      <c r="AF475" s="232"/>
      <c r="AG475" s="232"/>
      <c r="AH475" s="232"/>
      <c r="AI475" s="232"/>
      <c r="AJ475" s="232"/>
      <c r="AK475" s="232"/>
      <c r="AL475" s="232"/>
      <c r="AM475" s="232"/>
      <c r="AN475" s="232"/>
      <c r="AO475" s="232"/>
      <c r="AP475" s="232"/>
      <c r="AQ475" s="232"/>
      <c r="AR475" s="232"/>
      <c r="AS475" s="232"/>
      <c r="AT475" s="232"/>
      <c r="AU475" s="232"/>
      <c r="AV475" s="232"/>
      <c r="AW475" s="232"/>
      <c r="AX475" s="232"/>
      <c r="AY475" s="232"/>
      <c r="AZ475" s="232"/>
      <c r="BA475" s="232"/>
      <c r="BB475" s="232"/>
      <c r="BC475" s="232"/>
      <c r="BD475" s="232"/>
      <c r="BE475" s="232"/>
      <c r="BF475" s="232"/>
      <c r="BG475" s="232"/>
      <c r="BH475" s="232"/>
      <c r="BI475" s="232"/>
      <c r="BJ475" s="232"/>
      <c r="BK475" s="232"/>
      <c r="BL475" s="232"/>
      <c r="BM475" s="232"/>
      <c r="BN475" s="232"/>
      <c r="BO475" s="232"/>
      <c r="BP475" s="232"/>
      <c r="BQ475" s="232"/>
      <c r="BR475" s="232"/>
      <c r="BS475" s="232"/>
      <c r="BT475" s="232"/>
      <c r="BU475" s="232"/>
      <c r="BV475" s="232"/>
      <c r="BW475" s="232"/>
      <c r="BX475" s="232"/>
      <c r="BY475" s="228"/>
      <c r="BZ475" s="228"/>
      <c r="CA475" s="228"/>
      <c r="CB475" s="228"/>
      <c r="CC475" s="228"/>
      <c r="CD475" s="228"/>
      <c r="CE475" s="228"/>
      <c r="CF475" s="228"/>
      <c r="CG475" s="228"/>
      <c r="CH475" s="228"/>
      <c r="CI475" s="228"/>
      <c r="CJ475" s="228"/>
      <c r="CK475" s="228"/>
      <c r="CL475" s="228"/>
      <c r="CM475" s="228"/>
      <c r="CN475" s="228"/>
      <c r="CO475" s="228"/>
      <c r="CP475" s="228"/>
      <c r="CQ475" s="228"/>
      <c r="CR475" s="228"/>
      <c r="CS475" s="228"/>
      <c r="CT475" s="228"/>
      <c r="CU475" s="228"/>
      <c r="CV475" s="228"/>
      <c r="CW475" s="228"/>
      <c r="CX475" s="228"/>
      <c r="CY475" s="228"/>
      <c r="CZ475" s="228"/>
      <c r="DA475" s="228"/>
      <c r="DB475" s="228"/>
      <c r="DC475" s="228"/>
      <c r="DD475" s="228"/>
      <c r="DE475" s="228"/>
      <c r="DF475" s="228"/>
      <c r="DG475" s="228"/>
      <c r="DH475" s="228"/>
      <c r="DI475" s="228"/>
      <c r="DJ475" s="228"/>
      <c r="DK475" s="228"/>
      <c r="DL475" s="228"/>
      <c r="DM475" s="228"/>
      <c r="DN475" s="228"/>
      <c r="DO475" s="228"/>
      <c r="DP475" s="228"/>
      <c r="DQ475" s="228"/>
      <c r="DR475" s="228"/>
      <c r="DS475" s="228"/>
      <c r="DT475" s="228"/>
      <c r="DU475" s="228"/>
      <c r="DV475" s="228"/>
      <c r="DW475" s="228"/>
      <c r="DX475" s="228"/>
      <c r="DY475" s="228"/>
      <c r="DZ475" s="228"/>
      <c r="EA475" s="228"/>
      <c r="EB475" s="228"/>
      <c r="EC475" s="228"/>
      <c r="ED475" s="228"/>
      <c r="EE475" s="228"/>
      <c r="EF475" s="228"/>
      <c r="EG475" s="228"/>
      <c r="EH475" s="228"/>
      <c r="EI475" s="228"/>
      <c r="EJ475" s="228"/>
      <c r="EK475" s="228"/>
      <c r="EL475" s="228"/>
      <c r="EM475" s="228"/>
      <c r="EN475" s="228"/>
      <c r="EO475" s="228"/>
      <c r="EP475" s="228"/>
      <c r="EQ475" s="228"/>
      <c r="ER475" s="228"/>
      <c r="ES475" s="228"/>
      <c r="ET475" s="228"/>
      <c r="EU475" s="228"/>
      <c r="EV475" s="228"/>
      <c r="EW475" s="228"/>
      <c r="EX475" s="228"/>
      <c r="EY475" s="228"/>
      <c r="EZ475" s="228"/>
      <c r="FA475" s="228"/>
      <c r="FB475" s="228"/>
      <c r="FC475" s="228"/>
      <c r="FD475" s="228"/>
      <c r="FE475" s="228"/>
      <c r="FF475" s="228"/>
      <c r="FG475" s="228"/>
      <c r="FH475" s="228"/>
      <c r="FI475" s="228"/>
      <c r="FJ475" s="228"/>
      <c r="FK475" s="228"/>
      <c r="FL475" s="228"/>
      <c r="FM475" s="228"/>
      <c r="FN475" s="228"/>
      <c r="FO475" s="228"/>
      <c r="FP475" s="228"/>
      <c r="FQ475" s="228"/>
      <c r="FR475" s="228"/>
      <c r="FS475" s="228"/>
      <c r="FT475" s="228"/>
      <c r="FU475" s="228"/>
      <c r="FV475" s="228"/>
      <c r="FW475" s="228"/>
      <c r="FX475" s="228"/>
      <c r="FY475" s="228"/>
      <c r="FZ475" s="228"/>
      <c r="GA475" s="228"/>
      <c r="GB475" s="228"/>
      <c r="GC475" s="228"/>
      <c r="GD475" s="228"/>
      <c r="GE475" s="228"/>
      <c r="GF475" s="228"/>
      <c r="GG475" s="228"/>
      <c r="GH475" s="228"/>
      <c r="GI475" s="228"/>
      <c r="GJ475" s="228"/>
      <c r="GK475" s="228"/>
      <c r="GL475" s="228"/>
      <c r="GM475" s="228"/>
      <c r="GN475" s="228"/>
      <c r="GO475" s="228"/>
      <c r="GP475" s="228"/>
      <c r="GQ475" s="229" cm="1">
        <f t="array" ref="GQ475">IF(OR(N475:ER475='Annex.1　DeclarationDesired'!$F$30),ROW(),"")</f>
        <v>475</v>
      </c>
      <c r="GR475" s="229"/>
    </row>
    <row r="476" spans="1:200" s="230" customFormat="1" ht="20.65" customHeight="1">
      <c r="A476" s="242"/>
      <c r="B476" s="233"/>
      <c r="C476" s="235"/>
      <c r="D476" s="235"/>
      <c r="E476" s="235"/>
      <c r="F476" s="236"/>
      <c r="G476" s="235"/>
      <c r="H476" s="236"/>
      <c r="I476" s="237"/>
      <c r="J476" s="236"/>
      <c r="K476" s="235"/>
      <c r="L476" s="235"/>
      <c r="M476" s="231"/>
      <c r="N476" s="232"/>
      <c r="O476" s="232"/>
      <c r="P476" s="232"/>
      <c r="Q476" s="232"/>
      <c r="R476" s="232"/>
      <c r="S476" s="232"/>
      <c r="T476" s="232"/>
      <c r="U476" s="232"/>
      <c r="V476" s="232"/>
      <c r="W476" s="232"/>
      <c r="X476" s="232"/>
      <c r="Y476" s="232"/>
      <c r="Z476" s="232"/>
      <c r="AA476" s="232"/>
      <c r="AB476" s="232"/>
      <c r="AC476" s="232"/>
      <c r="AD476" s="232"/>
      <c r="AE476" s="232"/>
      <c r="AF476" s="232"/>
      <c r="AG476" s="232"/>
      <c r="AH476" s="232"/>
      <c r="AI476" s="232"/>
      <c r="AJ476" s="232"/>
      <c r="AK476" s="232"/>
      <c r="AL476" s="232"/>
      <c r="AM476" s="232"/>
      <c r="AN476" s="232"/>
      <c r="AO476" s="232"/>
      <c r="AP476" s="232"/>
      <c r="AQ476" s="232"/>
      <c r="AR476" s="232"/>
      <c r="AS476" s="232"/>
      <c r="AT476" s="232"/>
      <c r="AU476" s="232"/>
      <c r="AV476" s="232"/>
      <c r="AW476" s="232"/>
      <c r="AX476" s="232"/>
      <c r="AY476" s="232"/>
      <c r="AZ476" s="232"/>
      <c r="BA476" s="232"/>
      <c r="BB476" s="232"/>
      <c r="BC476" s="232"/>
      <c r="BD476" s="232"/>
      <c r="BE476" s="232"/>
      <c r="BF476" s="232"/>
      <c r="BG476" s="232"/>
      <c r="BH476" s="232"/>
      <c r="BI476" s="232"/>
      <c r="BJ476" s="232"/>
      <c r="BK476" s="232"/>
      <c r="BL476" s="232"/>
      <c r="BM476" s="232"/>
      <c r="BN476" s="232"/>
      <c r="BO476" s="232"/>
      <c r="BP476" s="232"/>
      <c r="BQ476" s="232"/>
      <c r="BR476" s="232"/>
      <c r="BS476" s="232"/>
      <c r="BT476" s="232"/>
      <c r="BU476" s="232"/>
      <c r="BV476" s="232"/>
      <c r="BW476" s="232"/>
      <c r="BX476" s="232"/>
      <c r="BY476" s="228"/>
      <c r="BZ476" s="228"/>
      <c r="CA476" s="228"/>
      <c r="CB476" s="228"/>
      <c r="CC476" s="228"/>
      <c r="CD476" s="228"/>
      <c r="CE476" s="228"/>
      <c r="CF476" s="228"/>
      <c r="CG476" s="228"/>
      <c r="CH476" s="228"/>
      <c r="CI476" s="228"/>
      <c r="CJ476" s="228"/>
      <c r="CK476" s="228"/>
      <c r="CL476" s="228"/>
      <c r="CM476" s="228"/>
      <c r="CN476" s="228"/>
      <c r="CO476" s="228"/>
      <c r="CP476" s="228"/>
      <c r="CQ476" s="228"/>
      <c r="CR476" s="228"/>
      <c r="CS476" s="228"/>
      <c r="CT476" s="228"/>
      <c r="CU476" s="228"/>
      <c r="CV476" s="228"/>
      <c r="CW476" s="228"/>
      <c r="CX476" s="228"/>
      <c r="CY476" s="228"/>
      <c r="CZ476" s="228"/>
      <c r="DA476" s="228"/>
      <c r="DB476" s="228"/>
      <c r="DC476" s="228"/>
      <c r="DD476" s="228"/>
      <c r="DE476" s="228"/>
      <c r="DF476" s="228"/>
      <c r="DG476" s="228"/>
      <c r="DH476" s="228"/>
      <c r="DI476" s="228"/>
      <c r="DJ476" s="228"/>
      <c r="DK476" s="228"/>
      <c r="DL476" s="228"/>
      <c r="DM476" s="228"/>
      <c r="DN476" s="228"/>
      <c r="DO476" s="228"/>
      <c r="DP476" s="228"/>
      <c r="DQ476" s="228"/>
      <c r="DR476" s="228"/>
      <c r="DS476" s="228"/>
      <c r="DT476" s="228"/>
      <c r="DU476" s="228"/>
      <c r="DV476" s="228"/>
      <c r="DW476" s="228"/>
      <c r="DX476" s="228"/>
      <c r="DY476" s="228"/>
      <c r="DZ476" s="228"/>
      <c r="EA476" s="228"/>
      <c r="EB476" s="228"/>
      <c r="EC476" s="228"/>
      <c r="ED476" s="228"/>
      <c r="EE476" s="228"/>
      <c r="EF476" s="228"/>
      <c r="EG476" s="228"/>
      <c r="EH476" s="228"/>
      <c r="EI476" s="228"/>
      <c r="EJ476" s="228"/>
      <c r="EK476" s="228"/>
      <c r="EL476" s="228"/>
      <c r="EM476" s="228"/>
      <c r="EN476" s="228"/>
      <c r="EO476" s="228"/>
      <c r="EP476" s="228"/>
      <c r="EQ476" s="228"/>
      <c r="ER476" s="228"/>
      <c r="ES476" s="228"/>
      <c r="ET476" s="228"/>
      <c r="EU476" s="228"/>
      <c r="EV476" s="228"/>
      <c r="EW476" s="228"/>
      <c r="EX476" s="228"/>
      <c r="EY476" s="228"/>
      <c r="EZ476" s="228"/>
      <c r="FA476" s="228"/>
      <c r="FB476" s="228"/>
      <c r="FC476" s="228"/>
      <c r="FD476" s="228"/>
      <c r="FE476" s="228"/>
      <c r="FF476" s="228"/>
      <c r="FG476" s="228"/>
      <c r="FH476" s="228"/>
      <c r="FI476" s="228"/>
      <c r="FJ476" s="228"/>
      <c r="FK476" s="228"/>
      <c r="FL476" s="228"/>
      <c r="FM476" s="228"/>
      <c r="FN476" s="228"/>
      <c r="FO476" s="228"/>
      <c r="FP476" s="228"/>
      <c r="FQ476" s="228"/>
      <c r="FR476" s="228"/>
      <c r="FS476" s="228"/>
      <c r="FT476" s="228"/>
      <c r="FU476" s="228"/>
      <c r="FV476" s="228"/>
      <c r="FW476" s="228"/>
      <c r="FX476" s="228"/>
      <c r="FY476" s="228"/>
      <c r="FZ476" s="228"/>
      <c r="GA476" s="228"/>
      <c r="GB476" s="228"/>
      <c r="GC476" s="228"/>
      <c r="GD476" s="228"/>
      <c r="GE476" s="228"/>
      <c r="GF476" s="228"/>
      <c r="GG476" s="228"/>
      <c r="GH476" s="228"/>
      <c r="GI476" s="228"/>
      <c r="GJ476" s="228"/>
      <c r="GK476" s="228"/>
      <c r="GL476" s="228"/>
      <c r="GM476" s="228"/>
      <c r="GN476" s="228"/>
      <c r="GO476" s="228"/>
      <c r="GP476" s="228"/>
      <c r="GQ476" s="229" cm="1">
        <f t="array" ref="GQ476">IF(OR(N476:ER476='Annex.1　DeclarationDesired'!$F$30),ROW(),"")</f>
        <v>476</v>
      </c>
      <c r="GR476" s="229"/>
    </row>
    <row r="477" spans="1:200" s="230" customFormat="1" ht="20.65" customHeight="1">
      <c r="A477" s="242"/>
      <c r="B477" s="233"/>
      <c r="C477" s="235"/>
      <c r="D477" s="235"/>
      <c r="E477" s="235"/>
      <c r="F477" s="236"/>
      <c r="G477" s="235"/>
      <c r="H477" s="236"/>
      <c r="I477" s="237"/>
      <c r="J477" s="236"/>
      <c r="K477" s="235"/>
      <c r="L477" s="235"/>
      <c r="M477" s="231"/>
      <c r="N477" s="232"/>
      <c r="O477" s="232"/>
      <c r="P477" s="232"/>
      <c r="Q477" s="232"/>
      <c r="R477" s="232"/>
      <c r="S477" s="232"/>
      <c r="T477" s="232"/>
      <c r="U477" s="232"/>
      <c r="V477" s="232"/>
      <c r="W477" s="232"/>
      <c r="X477" s="232"/>
      <c r="Y477" s="232"/>
      <c r="Z477" s="232"/>
      <c r="AA477" s="232"/>
      <c r="AB477" s="232"/>
      <c r="AC477" s="232"/>
      <c r="AD477" s="232"/>
      <c r="AE477" s="232"/>
      <c r="AF477" s="232"/>
      <c r="AG477" s="232"/>
      <c r="AH477" s="232"/>
      <c r="AI477" s="232"/>
      <c r="AJ477" s="232"/>
      <c r="AK477" s="232"/>
      <c r="AL477" s="232"/>
      <c r="AM477" s="232"/>
      <c r="AN477" s="232"/>
      <c r="AO477" s="232"/>
      <c r="AP477" s="232"/>
      <c r="AQ477" s="232"/>
      <c r="AR477" s="232"/>
      <c r="AS477" s="232"/>
      <c r="AT477" s="232"/>
      <c r="AU477" s="232"/>
      <c r="AV477" s="232"/>
      <c r="AW477" s="232"/>
      <c r="AX477" s="232"/>
      <c r="AY477" s="232"/>
      <c r="AZ477" s="232"/>
      <c r="BA477" s="232"/>
      <c r="BB477" s="232"/>
      <c r="BC477" s="232"/>
      <c r="BD477" s="232"/>
      <c r="BE477" s="232"/>
      <c r="BF477" s="232"/>
      <c r="BG477" s="232"/>
      <c r="BH477" s="232"/>
      <c r="BI477" s="232"/>
      <c r="BJ477" s="232"/>
      <c r="BK477" s="232"/>
      <c r="BL477" s="232"/>
      <c r="BM477" s="232"/>
      <c r="BN477" s="232"/>
      <c r="BO477" s="232"/>
      <c r="BP477" s="232"/>
      <c r="BQ477" s="232"/>
      <c r="BR477" s="232"/>
      <c r="BS477" s="232"/>
      <c r="BT477" s="232"/>
      <c r="BU477" s="232"/>
      <c r="BV477" s="232"/>
      <c r="BW477" s="232"/>
      <c r="BX477" s="232"/>
      <c r="BY477" s="228"/>
      <c r="BZ477" s="228"/>
      <c r="CA477" s="228"/>
      <c r="CB477" s="228"/>
      <c r="CC477" s="228"/>
      <c r="CD477" s="228"/>
      <c r="CE477" s="228"/>
      <c r="CF477" s="228"/>
      <c r="CG477" s="228"/>
      <c r="CH477" s="228"/>
      <c r="CI477" s="228"/>
      <c r="CJ477" s="228"/>
      <c r="CK477" s="228"/>
      <c r="CL477" s="228"/>
      <c r="CM477" s="228"/>
      <c r="CN477" s="228"/>
      <c r="CO477" s="228"/>
      <c r="CP477" s="228"/>
      <c r="CQ477" s="228"/>
      <c r="CR477" s="228"/>
      <c r="CS477" s="228"/>
      <c r="CT477" s="228"/>
      <c r="CU477" s="228"/>
      <c r="CV477" s="228"/>
      <c r="CW477" s="228"/>
      <c r="CX477" s="228"/>
      <c r="CY477" s="228"/>
      <c r="CZ477" s="228"/>
      <c r="DA477" s="228"/>
      <c r="DB477" s="228"/>
      <c r="DC477" s="228"/>
      <c r="DD477" s="228"/>
      <c r="DE477" s="228"/>
      <c r="DF477" s="228"/>
      <c r="DG477" s="228"/>
      <c r="DH477" s="228"/>
      <c r="DI477" s="228"/>
      <c r="DJ477" s="228"/>
      <c r="DK477" s="228"/>
      <c r="DL477" s="228"/>
      <c r="DM477" s="228"/>
      <c r="DN477" s="228"/>
      <c r="DO477" s="228"/>
      <c r="DP477" s="228"/>
      <c r="DQ477" s="228"/>
      <c r="DR477" s="228"/>
      <c r="DS477" s="228"/>
      <c r="DT477" s="228"/>
      <c r="DU477" s="228"/>
      <c r="DV477" s="228"/>
      <c r="DW477" s="228"/>
      <c r="DX477" s="228"/>
      <c r="DY477" s="228"/>
      <c r="DZ477" s="228"/>
      <c r="EA477" s="228"/>
      <c r="EB477" s="228"/>
      <c r="EC477" s="228"/>
      <c r="ED477" s="228"/>
      <c r="EE477" s="228"/>
      <c r="EF477" s="228"/>
      <c r="EG477" s="228"/>
      <c r="EH477" s="228"/>
      <c r="EI477" s="228"/>
      <c r="EJ477" s="228"/>
      <c r="EK477" s="228"/>
      <c r="EL477" s="228"/>
      <c r="EM477" s="228"/>
      <c r="EN477" s="228"/>
      <c r="EO477" s="228"/>
      <c r="EP477" s="228"/>
      <c r="EQ477" s="228"/>
      <c r="ER477" s="228"/>
      <c r="ES477" s="228"/>
      <c r="ET477" s="228"/>
      <c r="EU477" s="228"/>
      <c r="EV477" s="228"/>
      <c r="EW477" s="228"/>
      <c r="EX477" s="228"/>
      <c r="EY477" s="228"/>
      <c r="EZ477" s="228"/>
      <c r="FA477" s="228"/>
      <c r="FB477" s="228"/>
      <c r="FC477" s="228"/>
      <c r="FD477" s="228"/>
      <c r="FE477" s="228"/>
      <c r="FF477" s="228"/>
      <c r="FG477" s="228"/>
      <c r="FH477" s="228"/>
      <c r="FI477" s="228"/>
      <c r="FJ477" s="228"/>
      <c r="FK477" s="228"/>
      <c r="FL477" s="228"/>
      <c r="FM477" s="228"/>
      <c r="FN477" s="228"/>
      <c r="FO477" s="228"/>
      <c r="FP477" s="228"/>
      <c r="FQ477" s="228"/>
      <c r="FR477" s="228"/>
      <c r="FS477" s="228"/>
      <c r="FT477" s="228"/>
      <c r="FU477" s="228"/>
      <c r="FV477" s="228"/>
      <c r="FW477" s="228"/>
      <c r="FX477" s="228"/>
      <c r="FY477" s="228"/>
      <c r="FZ477" s="228"/>
      <c r="GA477" s="228"/>
      <c r="GB477" s="228"/>
      <c r="GC477" s="228"/>
      <c r="GD477" s="228"/>
      <c r="GE477" s="228"/>
      <c r="GF477" s="228"/>
      <c r="GG477" s="228"/>
      <c r="GH477" s="228"/>
      <c r="GI477" s="228"/>
      <c r="GJ477" s="228"/>
      <c r="GK477" s="228"/>
      <c r="GL477" s="228"/>
      <c r="GM477" s="228"/>
      <c r="GN477" s="228"/>
      <c r="GO477" s="228"/>
      <c r="GP477" s="228"/>
      <c r="GQ477" s="229" cm="1">
        <f t="array" ref="GQ477">IF(OR(N477:ER477='Annex.1　DeclarationDesired'!$F$30),ROW(),"")</f>
        <v>477</v>
      </c>
      <c r="GR477" s="229"/>
    </row>
    <row r="478" spans="1:200" s="230" customFormat="1" ht="20.65" customHeight="1">
      <c r="A478" s="242"/>
      <c r="B478" s="233"/>
      <c r="C478" s="235"/>
      <c r="D478" s="235"/>
      <c r="E478" s="235"/>
      <c r="F478" s="236"/>
      <c r="G478" s="235"/>
      <c r="H478" s="236"/>
      <c r="I478" s="237"/>
      <c r="J478" s="236"/>
      <c r="K478" s="235"/>
      <c r="L478" s="235"/>
      <c r="M478" s="231"/>
      <c r="N478" s="232"/>
      <c r="O478" s="232"/>
      <c r="P478" s="232"/>
      <c r="Q478" s="232"/>
      <c r="R478" s="232"/>
      <c r="S478" s="232"/>
      <c r="T478" s="232"/>
      <c r="U478" s="232"/>
      <c r="V478" s="232"/>
      <c r="W478" s="232"/>
      <c r="X478" s="232"/>
      <c r="Y478" s="232"/>
      <c r="Z478" s="232"/>
      <c r="AA478" s="232"/>
      <c r="AB478" s="232"/>
      <c r="AC478" s="232"/>
      <c r="AD478" s="232"/>
      <c r="AE478" s="232"/>
      <c r="AF478" s="232"/>
      <c r="AG478" s="232"/>
      <c r="AH478" s="232"/>
      <c r="AI478" s="232"/>
      <c r="AJ478" s="232"/>
      <c r="AK478" s="232"/>
      <c r="AL478" s="232"/>
      <c r="AM478" s="232"/>
      <c r="AN478" s="232"/>
      <c r="AO478" s="232"/>
      <c r="AP478" s="232"/>
      <c r="AQ478" s="232"/>
      <c r="AR478" s="232"/>
      <c r="AS478" s="232"/>
      <c r="AT478" s="232"/>
      <c r="AU478" s="232"/>
      <c r="AV478" s="232"/>
      <c r="AW478" s="232"/>
      <c r="AX478" s="232"/>
      <c r="AY478" s="232"/>
      <c r="AZ478" s="232"/>
      <c r="BA478" s="232"/>
      <c r="BB478" s="232"/>
      <c r="BC478" s="232"/>
      <c r="BD478" s="232"/>
      <c r="BE478" s="232"/>
      <c r="BF478" s="232"/>
      <c r="BG478" s="232"/>
      <c r="BH478" s="232"/>
      <c r="BI478" s="232"/>
      <c r="BJ478" s="232"/>
      <c r="BK478" s="232"/>
      <c r="BL478" s="232"/>
      <c r="BM478" s="232"/>
      <c r="BN478" s="232"/>
      <c r="BO478" s="232"/>
      <c r="BP478" s="232"/>
      <c r="BQ478" s="232"/>
      <c r="BR478" s="232"/>
      <c r="BS478" s="232"/>
      <c r="BT478" s="232"/>
      <c r="BU478" s="232"/>
      <c r="BV478" s="232"/>
      <c r="BW478" s="232"/>
      <c r="BX478" s="232"/>
      <c r="BY478" s="228"/>
      <c r="BZ478" s="228"/>
      <c r="CA478" s="228"/>
      <c r="CB478" s="228"/>
      <c r="CC478" s="228"/>
      <c r="CD478" s="228"/>
      <c r="CE478" s="228"/>
      <c r="CF478" s="228"/>
      <c r="CG478" s="228"/>
      <c r="CH478" s="228"/>
      <c r="CI478" s="228"/>
      <c r="CJ478" s="228"/>
      <c r="CK478" s="228"/>
      <c r="CL478" s="228"/>
      <c r="CM478" s="228"/>
      <c r="CN478" s="228"/>
      <c r="CO478" s="228"/>
      <c r="CP478" s="228"/>
      <c r="CQ478" s="228"/>
      <c r="CR478" s="228"/>
      <c r="CS478" s="228"/>
      <c r="CT478" s="228"/>
      <c r="CU478" s="228"/>
      <c r="CV478" s="228"/>
      <c r="CW478" s="228"/>
      <c r="CX478" s="228"/>
      <c r="CY478" s="228"/>
      <c r="CZ478" s="228"/>
      <c r="DA478" s="228"/>
      <c r="DB478" s="228"/>
      <c r="DC478" s="228"/>
      <c r="DD478" s="228"/>
      <c r="DE478" s="228"/>
      <c r="DF478" s="228"/>
      <c r="DG478" s="228"/>
      <c r="DH478" s="228"/>
      <c r="DI478" s="228"/>
      <c r="DJ478" s="228"/>
      <c r="DK478" s="228"/>
      <c r="DL478" s="228"/>
      <c r="DM478" s="228"/>
      <c r="DN478" s="228"/>
      <c r="DO478" s="228"/>
      <c r="DP478" s="228"/>
      <c r="DQ478" s="228"/>
      <c r="DR478" s="228"/>
      <c r="DS478" s="228"/>
      <c r="DT478" s="228"/>
      <c r="DU478" s="228"/>
      <c r="DV478" s="228"/>
      <c r="DW478" s="228"/>
      <c r="DX478" s="228"/>
      <c r="DY478" s="228"/>
      <c r="DZ478" s="228"/>
      <c r="EA478" s="228"/>
      <c r="EB478" s="228"/>
      <c r="EC478" s="228"/>
      <c r="ED478" s="228"/>
      <c r="EE478" s="228"/>
      <c r="EF478" s="228"/>
      <c r="EG478" s="228"/>
      <c r="EH478" s="228"/>
      <c r="EI478" s="228"/>
      <c r="EJ478" s="228"/>
      <c r="EK478" s="228"/>
      <c r="EL478" s="228"/>
      <c r="EM478" s="228"/>
      <c r="EN478" s="228"/>
      <c r="EO478" s="228"/>
      <c r="EP478" s="228"/>
      <c r="EQ478" s="228"/>
      <c r="ER478" s="228"/>
      <c r="ES478" s="228"/>
      <c r="ET478" s="228"/>
      <c r="EU478" s="228"/>
      <c r="EV478" s="228"/>
      <c r="EW478" s="228"/>
      <c r="EX478" s="228"/>
      <c r="EY478" s="228"/>
      <c r="EZ478" s="228"/>
      <c r="FA478" s="228"/>
      <c r="FB478" s="228"/>
      <c r="FC478" s="228"/>
      <c r="FD478" s="228"/>
      <c r="FE478" s="228"/>
      <c r="FF478" s="228"/>
      <c r="FG478" s="228"/>
      <c r="FH478" s="228"/>
      <c r="FI478" s="228"/>
      <c r="FJ478" s="228"/>
      <c r="FK478" s="228"/>
      <c r="FL478" s="228"/>
      <c r="FM478" s="228"/>
      <c r="FN478" s="228"/>
      <c r="FO478" s="228"/>
      <c r="FP478" s="228"/>
      <c r="FQ478" s="228"/>
      <c r="FR478" s="228"/>
      <c r="FS478" s="228"/>
      <c r="FT478" s="228"/>
      <c r="FU478" s="228"/>
      <c r="FV478" s="228"/>
      <c r="FW478" s="228"/>
      <c r="FX478" s="228"/>
      <c r="FY478" s="228"/>
      <c r="FZ478" s="228"/>
      <c r="GA478" s="228"/>
      <c r="GB478" s="228"/>
      <c r="GC478" s="228"/>
      <c r="GD478" s="228"/>
      <c r="GE478" s="228"/>
      <c r="GF478" s="228"/>
      <c r="GG478" s="228"/>
      <c r="GH478" s="228"/>
      <c r="GI478" s="228"/>
      <c r="GJ478" s="228"/>
      <c r="GK478" s="228"/>
      <c r="GL478" s="228"/>
      <c r="GM478" s="228"/>
      <c r="GN478" s="228"/>
      <c r="GO478" s="228"/>
      <c r="GP478" s="228"/>
      <c r="GQ478" s="229" cm="1">
        <f t="array" ref="GQ478">IF(OR(N478:ER478='Annex.1　DeclarationDesired'!$F$30),ROW(),"")</f>
        <v>478</v>
      </c>
      <c r="GR478" s="229"/>
    </row>
    <row r="479" spans="1:200" s="230" customFormat="1" ht="20.65" customHeight="1">
      <c r="A479" s="242"/>
      <c r="B479" s="233"/>
      <c r="C479" s="235"/>
      <c r="D479" s="235"/>
      <c r="E479" s="235"/>
      <c r="F479" s="236"/>
      <c r="G479" s="235"/>
      <c r="H479" s="236"/>
      <c r="I479" s="237"/>
      <c r="J479" s="236"/>
      <c r="K479" s="235"/>
      <c r="L479" s="235"/>
      <c r="M479" s="231"/>
      <c r="N479" s="232"/>
      <c r="O479" s="232"/>
      <c r="P479" s="232"/>
      <c r="Q479" s="232"/>
      <c r="R479" s="232"/>
      <c r="S479" s="232"/>
      <c r="T479" s="232"/>
      <c r="U479" s="232"/>
      <c r="V479" s="232"/>
      <c r="W479" s="232"/>
      <c r="X479" s="232"/>
      <c r="Y479" s="232"/>
      <c r="Z479" s="232"/>
      <c r="AA479" s="232"/>
      <c r="AB479" s="232"/>
      <c r="AC479" s="232"/>
      <c r="AD479" s="232"/>
      <c r="AE479" s="232"/>
      <c r="AF479" s="232"/>
      <c r="AG479" s="232"/>
      <c r="AH479" s="232"/>
      <c r="AI479" s="232"/>
      <c r="AJ479" s="232"/>
      <c r="AK479" s="232"/>
      <c r="AL479" s="232"/>
      <c r="AM479" s="232"/>
      <c r="AN479" s="232"/>
      <c r="AO479" s="232"/>
      <c r="AP479" s="232"/>
      <c r="AQ479" s="232"/>
      <c r="AR479" s="232"/>
      <c r="AS479" s="232"/>
      <c r="AT479" s="232"/>
      <c r="AU479" s="232"/>
      <c r="AV479" s="232"/>
      <c r="AW479" s="232"/>
      <c r="AX479" s="232"/>
      <c r="AY479" s="232"/>
      <c r="AZ479" s="232"/>
      <c r="BA479" s="232"/>
      <c r="BB479" s="232"/>
      <c r="BC479" s="232"/>
      <c r="BD479" s="232"/>
      <c r="BE479" s="232"/>
      <c r="BF479" s="232"/>
      <c r="BG479" s="232"/>
      <c r="BH479" s="232"/>
      <c r="BI479" s="232"/>
      <c r="BJ479" s="232"/>
      <c r="BK479" s="232"/>
      <c r="BL479" s="232"/>
      <c r="BM479" s="232"/>
      <c r="BN479" s="232"/>
      <c r="BO479" s="232"/>
      <c r="BP479" s="232"/>
      <c r="BQ479" s="232"/>
      <c r="BR479" s="232"/>
      <c r="BS479" s="232"/>
      <c r="BT479" s="232"/>
      <c r="BU479" s="232"/>
      <c r="BV479" s="232"/>
      <c r="BW479" s="232"/>
      <c r="BX479" s="232"/>
      <c r="BY479" s="228"/>
      <c r="BZ479" s="228"/>
      <c r="CA479" s="228"/>
      <c r="CB479" s="228"/>
      <c r="CC479" s="228"/>
      <c r="CD479" s="228"/>
      <c r="CE479" s="228"/>
      <c r="CF479" s="228"/>
      <c r="CG479" s="228"/>
      <c r="CH479" s="228"/>
      <c r="CI479" s="228"/>
      <c r="CJ479" s="228"/>
      <c r="CK479" s="228"/>
      <c r="CL479" s="228"/>
      <c r="CM479" s="228"/>
      <c r="CN479" s="228"/>
      <c r="CO479" s="228"/>
      <c r="CP479" s="228"/>
      <c r="CQ479" s="228"/>
      <c r="CR479" s="228"/>
      <c r="CS479" s="228"/>
      <c r="CT479" s="228"/>
      <c r="CU479" s="228"/>
      <c r="CV479" s="228"/>
      <c r="CW479" s="228"/>
      <c r="CX479" s="228"/>
      <c r="CY479" s="228"/>
      <c r="CZ479" s="228"/>
      <c r="DA479" s="228"/>
      <c r="DB479" s="228"/>
      <c r="DC479" s="228"/>
      <c r="DD479" s="228"/>
      <c r="DE479" s="228"/>
      <c r="DF479" s="228"/>
      <c r="DG479" s="228"/>
      <c r="DH479" s="228"/>
      <c r="DI479" s="228"/>
      <c r="DJ479" s="228"/>
      <c r="DK479" s="228"/>
      <c r="DL479" s="228"/>
      <c r="DM479" s="228"/>
      <c r="DN479" s="228"/>
      <c r="DO479" s="228"/>
      <c r="DP479" s="228"/>
      <c r="DQ479" s="228"/>
      <c r="DR479" s="228"/>
      <c r="DS479" s="228"/>
      <c r="DT479" s="228"/>
      <c r="DU479" s="228"/>
      <c r="DV479" s="228"/>
      <c r="DW479" s="228"/>
      <c r="DX479" s="228"/>
      <c r="DY479" s="228"/>
      <c r="DZ479" s="228"/>
      <c r="EA479" s="228"/>
      <c r="EB479" s="228"/>
      <c r="EC479" s="228"/>
      <c r="ED479" s="228"/>
      <c r="EE479" s="228"/>
      <c r="EF479" s="228"/>
      <c r="EG479" s="228"/>
      <c r="EH479" s="228"/>
      <c r="EI479" s="228"/>
      <c r="EJ479" s="228"/>
      <c r="EK479" s="228"/>
      <c r="EL479" s="228"/>
      <c r="EM479" s="228"/>
      <c r="EN479" s="228"/>
      <c r="EO479" s="228"/>
      <c r="EP479" s="228"/>
      <c r="EQ479" s="228"/>
      <c r="ER479" s="228"/>
      <c r="ES479" s="228"/>
      <c r="ET479" s="228"/>
      <c r="EU479" s="228"/>
      <c r="EV479" s="228"/>
      <c r="EW479" s="228"/>
      <c r="EX479" s="228"/>
      <c r="EY479" s="228"/>
      <c r="EZ479" s="228"/>
      <c r="FA479" s="228"/>
      <c r="FB479" s="228"/>
      <c r="FC479" s="228"/>
      <c r="FD479" s="228"/>
      <c r="FE479" s="228"/>
      <c r="FF479" s="228"/>
      <c r="FG479" s="228"/>
      <c r="FH479" s="228"/>
      <c r="FI479" s="228"/>
      <c r="FJ479" s="228"/>
      <c r="FK479" s="228"/>
      <c r="FL479" s="228"/>
      <c r="FM479" s="228"/>
      <c r="FN479" s="228"/>
      <c r="FO479" s="228"/>
      <c r="FP479" s="228"/>
      <c r="FQ479" s="228"/>
      <c r="FR479" s="228"/>
      <c r="FS479" s="228"/>
      <c r="FT479" s="228"/>
      <c r="FU479" s="228"/>
      <c r="FV479" s="228"/>
      <c r="FW479" s="228"/>
      <c r="FX479" s="228"/>
      <c r="FY479" s="228"/>
      <c r="FZ479" s="228"/>
      <c r="GA479" s="228"/>
      <c r="GB479" s="228"/>
      <c r="GC479" s="228"/>
      <c r="GD479" s="228"/>
      <c r="GE479" s="228"/>
      <c r="GF479" s="228"/>
      <c r="GG479" s="228"/>
      <c r="GH479" s="228"/>
      <c r="GI479" s="228"/>
      <c r="GJ479" s="228"/>
      <c r="GK479" s="228"/>
      <c r="GL479" s="228"/>
      <c r="GM479" s="228"/>
      <c r="GN479" s="228"/>
      <c r="GO479" s="228"/>
      <c r="GP479" s="228"/>
      <c r="GQ479" s="229" cm="1">
        <f t="array" ref="GQ479">IF(OR(N479:ER479='Annex.1　DeclarationDesired'!$F$30),ROW(),"")</f>
        <v>479</v>
      </c>
      <c r="GR479" s="229"/>
    </row>
    <row r="480" spans="1:200" s="230" customFormat="1" ht="20.65" customHeight="1">
      <c r="A480" s="242"/>
      <c r="B480" s="233"/>
      <c r="C480" s="235"/>
      <c r="D480" s="235"/>
      <c r="E480" s="235"/>
      <c r="F480" s="236"/>
      <c r="G480" s="235"/>
      <c r="H480" s="236"/>
      <c r="I480" s="237"/>
      <c r="J480" s="236"/>
      <c r="K480" s="235"/>
      <c r="L480" s="235"/>
      <c r="M480" s="231"/>
      <c r="N480" s="232"/>
      <c r="O480" s="232"/>
      <c r="P480" s="232"/>
      <c r="Q480" s="232"/>
      <c r="R480" s="232"/>
      <c r="S480" s="232"/>
      <c r="T480" s="232"/>
      <c r="U480" s="232"/>
      <c r="V480" s="232"/>
      <c r="W480" s="232"/>
      <c r="X480" s="232"/>
      <c r="Y480" s="232"/>
      <c r="Z480" s="232"/>
      <c r="AA480" s="232"/>
      <c r="AB480" s="232"/>
      <c r="AC480" s="232"/>
      <c r="AD480" s="232"/>
      <c r="AE480" s="232"/>
      <c r="AF480" s="232"/>
      <c r="AG480" s="232"/>
      <c r="AH480" s="232"/>
      <c r="AI480" s="232"/>
      <c r="AJ480" s="232"/>
      <c r="AK480" s="232"/>
      <c r="AL480" s="232"/>
      <c r="AM480" s="232"/>
      <c r="AN480" s="232"/>
      <c r="AO480" s="232"/>
      <c r="AP480" s="232"/>
      <c r="AQ480" s="232"/>
      <c r="AR480" s="232"/>
      <c r="AS480" s="232"/>
      <c r="AT480" s="232"/>
      <c r="AU480" s="232"/>
      <c r="AV480" s="232"/>
      <c r="AW480" s="232"/>
      <c r="AX480" s="232"/>
      <c r="AY480" s="232"/>
      <c r="AZ480" s="232"/>
      <c r="BA480" s="232"/>
      <c r="BB480" s="232"/>
      <c r="BC480" s="232"/>
      <c r="BD480" s="232"/>
      <c r="BE480" s="232"/>
      <c r="BF480" s="232"/>
      <c r="BG480" s="232"/>
      <c r="BH480" s="232"/>
      <c r="BI480" s="232"/>
      <c r="BJ480" s="232"/>
      <c r="BK480" s="232"/>
      <c r="BL480" s="232"/>
      <c r="BM480" s="232"/>
      <c r="BN480" s="232"/>
      <c r="BO480" s="232"/>
      <c r="BP480" s="232"/>
      <c r="BQ480" s="232"/>
      <c r="BR480" s="232"/>
      <c r="BS480" s="232"/>
      <c r="BT480" s="232"/>
      <c r="BU480" s="232"/>
      <c r="BV480" s="232"/>
      <c r="BW480" s="232"/>
      <c r="BX480" s="232"/>
      <c r="BY480" s="228"/>
      <c r="BZ480" s="228"/>
      <c r="CA480" s="228"/>
      <c r="CB480" s="228"/>
      <c r="CC480" s="228"/>
      <c r="CD480" s="228"/>
      <c r="CE480" s="228"/>
      <c r="CF480" s="228"/>
      <c r="CG480" s="228"/>
      <c r="CH480" s="228"/>
      <c r="CI480" s="228"/>
      <c r="CJ480" s="228"/>
      <c r="CK480" s="228"/>
      <c r="CL480" s="228"/>
      <c r="CM480" s="228"/>
      <c r="CN480" s="228"/>
      <c r="CO480" s="228"/>
      <c r="CP480" s="228"/>
      <c r="CQ480" s="228"/>
      <c r="CR480" s="228"/>
      <c r="CS480" s="228"/>
      <c r="CT480" s="228"/>
      <c r="CU480" s="228"/>
      <c r="CV480" s="228"/>
      <c r="CW480" s="228"/>
      <c r="CX480" s="228"/>
      <c r="CY480" s="228"/>
      <c r="CZ480" s="228"/>
      <c r="DA480" s="228"/>
      <c r="DB480" s="228"/>
      <c r="DC480" s="228"/>
      <c r="DD480" s="228"/>
      <c r="DE480" s="228"/>
      <c r="DF480" s="228"/>
      <c r="DG480" s="228"/>
      <c r="DH480" s="228"/>
      <c r="DI480" s="228"/>
      <c r="DJ480" s="228"/>
      <c r="DK480" s="228"/>
      <c r="DL480" s="228"/>
      <c r="DM480" s="228"/>
      <c r="DN480" s="228"/>
      <c r="DO480" s="228"/>
      <c r="DP480" s="228"/>
      <c r="DQ480" s="228"/>
      <c r="DR480" s="228"/>
      <c r="DS480" s="228"/>
      <c r="DT480" s="228"/>
      <c r="DU480" s="228"/>
      <c r="DV480" s="228"/>
      <c r="DW480" s="228"/>
      <c r="DX480" s="228"/>
      <c r="DY480" s="228"/>
      <c r="DZ480" s="228"/>
      <c r="EA480" s="228"/>
      <c r="EB480" s="228"/>
      <c r="EC480" s="228"/>
      <c r="ED480" s="228"/>
      <c r="EE480" s="228"/>
      <c r="EF480" s="228"/>
      <c r="EG480" s="228"/>
      <c r="EH480" s="228"/>
      <c r="EI480" s="228"/>
      <c r="EJ480" s="228"/>
      <c r="EK480" s="228"/>
      <c r="EL480" s="228"/>
      <c r="EM480" s="228"/>
      <c r="EN480" s="228"/>
      <c r="EO480" s="228"/>
      <c r="EP480" s="228"/>
      <c r="EQ480" s="228"/>
      <c r="ER480" s="228"/>
      <c r="ES480" s="228"/>
      <c r="ET480" s="228"/>
      <c r="EU480" s="228"/>
      <c r="EV480" s="228"/>
      <c r="EW480" s="228"/>
      <c r="EX480" s="228"/>
      <c r="EY480" s="228"/>
      <c r="EZ480" s="228"/>
      <c r="FA480" s="228"/>
      <c r="FB480" s="228"/>
      <c r="FC480" s="228"/>
      <c r="FD480" s="228"/>
      <c r="FE480" s="228"/>
      <c r="FF480" s="228"/>
      <c r="FG480" s="228"/>
      <c r="FH480" s="228"/>
      <c r="FI480" s="228"/>
      <c r="FJ480" s="228"/>
      <c r="FK480" s="228"/>
      <c r="FL480" s="228"/>
      <c r="FM480" s="228"/>
      <c r="FN480" s="228"/>
      <c r="FO480" s="228"/>
      <c r="FP480" s="228"/>
      <c r="FQ480" s="228"/>
      <c r="FR480" s="228"/>
      <c r="FS480" s="228"/>
      <c r="FT480" s="228"/>
      <c r="FU480" s="228"/>
      <c r="FV480" s="228"/>
      <c r="FW480" s="228"/>
      <c r="FX480" s="228"/>
      <c r="FY480" s="228"/>
      <c r="FZ480" s="228"/>
      <c r="GA480" s="228"/>
      <c r="GB480" s="228"/>
      <c r="GC480" s="228"/>
      <c r="GD480" s="228"/>
      <c r="GE480" s="228"/>
      <c r="GF480" s="228"/>
      <c r="GG480" s="228"/>
      <c r="GH480" s="228"/>
      <c r="GI480" s="228"/>
      <c r="GJ480" s="228"/>
      <c r="GK480" s="228"/>
      <c r="GL480" s="228"/>
      <c r="GM480" s="228"/>
      <c r="GN480" s="228"/>
      <c r="GO480" s="228"/>
      <c r="GP480" s="228"/>
      <c r="GQ480" s="229" cm="1">
        <f t="array" ref="GQ480">IF(OR(N480:ER480='Annex.1　DeclarationDesired'!$F$30),ROW(),"")</f>
        <v>480</v>
      </c>
      <c r="GR480" s="229"/>
    </row>
    <row r="481" spans="1:200" s="230" customFormat="1" ht="20.65" customHeight="1">
      <c r="A481" s="242"/>
      <c r="B481" s="233"/>
      <c r="C481" s="235"/>
      <c r="D481" s="235"/>
      <c r="E481" s="235"/>
      <c r="F481" s="236"/>
      <c r="G481" s="235"/>
      <c r="H481" s="236"/>
      <c r="I481" s="237"/>
      <c r="J481" s="236"/>
      <c r="K481" s="235"/>
      <c r="L481" s="235"/>
      <c r="M481" s="231"/>
      <c r="N481" s="232"/>
      <c r="O481" s="232"/>
      <c r="P481" s="232"/>
      <c r="Q481" s="232"/>
      <c r="R481" s="232"/>
      <c r="S481" s="232"/>
      <c r="T481" s="232"/>
      <c r="U481" s="232"/>
      <c r="V481" s="232"/>
      <c r="W481" s="232"/>
      <c r="X481" s="232"/>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2"/>
      <c r="AY481" s="232"/>
      <c r="AZ481" s="232"/>
      <c r="BA481" s="232"/>
      <c r="BB481" s="232"/>
      <c r="BC481" s="232"/>
      <c r="BD481" s="232"/>
      <c r="BE481" s="232"/>
      <c r="BF481" s="232"/>
      <c r="BG481" s="232"/>
      <c r="BH481" s="232"/>
      <c r="BI481" s="232"/>
      <c r="BJ481" s="232"/>
      <c r="BK481" s="232"/>
      <c r="BL481" s="232"/>
      <c r="BM481" s="232"/>
      <c r="BN481" s="232"/>
      <c r="BO481" s="232"/>
      <c r="BP481" s="232"/>
      <c r="BQ481" s="232"/>
      <c r="BR481" s="232"/>
      <c r="BS481" s="232"/>
      <c r="BT481" s="232"/>
      <c r="BU481" s="232"/>
      <c r="BV481" s="232"/>
      <c r="BW481" s="232"/>
      <c r="BX481" s="232"/>
      <c r="BY481" s="228"/>
      <c r="BZ481" s="228"/>
      <c r="CA481" s="228"/>
      <c r="CB481" s="228"/>
      <c r="CC481" s="228"/>
      <c r="CD481" s="228"/>
      <c r="CE481" s="228"/>
      <c r="CF481" s="228"/>
      <c r="CG481" s="228"/>
      <c r="CH481" s="228"/>
      <c r="CI481" s="228"/>
      <c r="CJ481" s="228"/>
      <c r="CK481" s="228"/>
      <c r="CL481" s="228"/>
      <c r="CM481" s="228"/>
      <c r="CN481" s="228"/>
      <c r="CO481" s="228"/>
      <c r="CP481" s="228"/>
      <c r="CQ481" s="228"/>
      <c r="CR481" s="228"/>
      <c r="CS481" s="228"/>
      <c r="CT481" s="228"/>
      <c r="CU481" s="228"/>
      <c r="CV481" s="228"/>
      <c r="CW481" s="228"/>
      <c r="CX481" s="228"/>
      <c r="CY481" s="228"/>
      <c r="CZ481" s="228"/>
      <c r="DA481" s="228"/>
      <c r="DB481" s="228"/>
      <c r="DC481" s="228"/>
      <c r="DD481" s="228"/>
      <c r="DE481" s="228"/>
      <c r="DF481" s="228"/>
      <c r="DG481" s="228"/>
      <c r="DH481" s="228"/>
      <c r="DI481" s="228"/>
      <c r="DJ481" s="228"/>
      <c r="DK481" s="228"/>
      <c r="DL481" s="228"/>
      <c r="DM481" s="228"/>
      <c r="DN481" s="228"/>
      <c r="DO481" s="228"/>
      <c r="DP481" s="228"/>
      <c r="DQ481" s="228"/>
      <c r="DR481" s="228"/>
      <c r="DS481" s="228"/>
      <c r="DT481" s="228"/>
      <c r="DU481" s="228"/>
      <c r="DV481" s="228"/>
      <c r="DW481" s="228"/>
      <c r="DX481" s="228"/>
      <c r="DY481" s="228"/>
      <c r="DZ481" s="228"/>
      <c r="EA481" s="228"/>
      <c r="EB481" s="228"/>
      <c r="EC481" s="228"/>
      <c r="ED481" s="228"/>
      <c r="EE481" s="228"/>
      <c r="EF481" s="228"/>
      <c r="EG481" s="228"/>
      <c r="EH481" s="228"/>
      <c r="EI481" s="228"/>
      <c r="EJ481" s="228"/>
      <c r="EK481" s="228"/>
      <c r="EL481" s="228"/>
      <c r="EM481" s="228"/>
      <c r="EN481" s="228"/>
      <c r="EO481" s="228"/>
      <c r="EP481" s="228"/>
      <c r="EQ481" s="228"/>
      <c r="ER481" s="228"/>
      <c r="ES481" s="228"/>
      <c r="ET481" s="228"/>
      <c r="EU481" s="228"/>
      <c r="EV481" s="228"/>
      <c r="EW481" s="228"/>
      <c r="EX481" s="228"/>
      <c r="EY481" s="228"/>
      <c r="EZ481" s="228"/>
      <c r="FA481" s="228"/>
      <c r="FB481" s="228"/>
      <c r="FC481" s="228"/>
      <c r="FD481" s="228"/>
      <c r="FE481" s="228"/>
      <c r="FF481" s="228"/>
      <c r="FG481" s="228"/>
      <c r="FH481" s="228"/>
      <c r="FI481" s="228"/>
      <c r="FJ481" s="228"/>
      <c r="FK481" s="228"/>
      <c r="FL481" s="228"/>
      <c r="FM481" s="228"/>
      <c r="FN481" s="228"/>
      <c r="FO481" s="228"/>
      <c r="FP481" s="228"/>
      <c r="FQ481" s="228"/>
      <c r="FR481" s="228"/>
      <c r="FS481" s="228"/>
      <c r="FT481" s="228"/>
      <c r="FU481" s="228"/>
      <c r="FV481" s="228"/>
      <c r="FW481" s="228"/>
      <c r="FX481" s="228"/>
      <c r="FY481" s="228"/>
      <c r="FZ481" s="228"/>
      <c r="GA481" s="228"/>
      <c r="GB481" s="228"/>
      <c r="GC481" s="228"/>
      <c r="GD481" s="228"/>
      <c r="GE481" s="228"/>
      <c r="GF481" s="228"/>
      <c r="GG481" s="228"/>
      <c r="GH481" s="228"/>
      <c r="GI481" s="228"/>
      <c r="GJ481" s="228"/>
      <c r="GK481" s="228"/>
      <c r="GL481" s="228"/>
      <c r="GM481" s="228"/>
      <c r="GN481" s="228"/>
      <c r="GO481" s="228"/>
      <c r="GP481" s="228"/>
      <c r="GQ481" s="229" cm="1">
        <f t="array" ref="GQ481">IF(OR(N481:ER481='Annex.1　DeclarationDesired'!$F$30),ROW(),"")</f>
        <v>481</v>
      </c>
      <c r="GR481" s="229"/>
    </row>
    <row r="482" spans="1:200" s="230" customFormat="1" ht="20.65" customHeight="1">
      <c r="A482" s="242"/>
      <c r="B482" s="233"/>
      <c r="C482" s="235"/>
      <c r="D482" s="235"/>
      <c r="E482" s="235"/>
      <c r="F482" s="236"/>
      <c r="G482" s="235"/>
      <c r="H482" s="236"/>
      <c r="I482" s="237"/>
      <c r="J482" s="236"/>
      <c r="K482" s="235"/>
      <c r="L482" s="235"/>
      <c r="M482" s="231"/>
      <c r="N482" s="232"/>
      <c r="O482" s="232"/>
      <c r="P482" s="232"/>
      <c r="Q482" s="232"/>
      <c r="R482" s="232"/>
      <c r="S482" s="232"/>
      <c r="T482" s="232"/>
      <c r="U482" s="232"/>
      <c r="V482" s="232"/>
      <c r="W482" s="232"/>
      <c r="X482" s="232"/>
      <c r="Y482" s="232"/>
      <c r="Z482" s="232"/>
      <c r="AA482" s="232"/>
      <c r="AB482" s="232"/>
      <c r="AC482" s="232"/>
      <c r="AD482" s="232"/>
      <c r="AE482" s="232"/>
      <c r="AF482" s="232"/>
      <c r="AG482" s="232"/>
      <c r="AH482" s="232"/>
      <c r="AI482" s="232"/>
      <c r="AJ482" s="232"/>
      <c r="AK482" s="232"/>
      <c r="AL482" s="232"/>
      <c r="AM482" s="232"/>
      <c r="AN482" s="232"/>
      <c r="AO482" s="232"/>
      <c r="AP482" s="232"/>
      <c r="AQ482" s="232"/>
      <c r="AR482" s="232"/>
      <c r="AS482" s="232"/>
      <c r="AT482" s="232"/>
      <c r="AU482" s="232"/>
      <c r="AV482" s="232"/>
      <c r="AW482" s="232"/>
      <c r="AX482" s="232"/>
      <c r="AY482" s="232"/>
      <c r="AZ482" s="232"/>
      <c r="BA482" s="232"/>
      <c r="BB482" s="232"/>
      <c r="BC482" s="232"/>
      <c r="BD482" s="232"/>
      <c r="BE482" s="232"/>
      <c r="BF482" s="232"/>
      <c r="BG482" s="232"/>
      <c r="BH482" s="232"/>
      <c r="BI482" s="232"/>
      <c r="BJ482" s="232"/>
      <c r="BK482" s="232"/>
      <c r="BL482" s="232"/>
      <c r="BM482" s="232"/>
      <c r="BN482" s="232"/>
      <c r="BO482" s="232"/>
      <c r="BP482" s="232"/>
      <c r="BQ482" s="232"/>
      <c r="BR482" s="232"/>
      <c r="BS482" s="232"/>
      <c r="BT482" s="232"/>
      <c r="BU482" s="232"/>
      <c r="BV482" s="232"/>
      <c r="BW482" s="232"/>
      <c r="BX482" s="232"/>
      <c r="BY482" s="228"/>
      <c r="BZ482" s="228"/>
      <c r="CA482" s="228"/>
      <c r="CB482" s="228"/>
      <c r="CC482" s="228"/>
      <c r="CD482" s="228"/>
      <c r="CE482" s="228"/>
      <c r="CF482" s="228"/>
      <c r="CG482" s="228"/>
      <c r="CH482" s="228"/>
      <c r="CI482" s="228"/>
      <c r="CJ482" s="228"/>
      <c r="CK482" s="228"/>
      <c r="CL482" s="228"/>
      <c r="CM482" s="228"/>
      <c r="CN482" s="228"/>
      <c r="CO482" s="228"/>
      <c r="CP482" s="228"/>
      <c r="CQ482" s="228"/>
      <c r="CR482" s="228"/>
      <c r="CS482" s="228"/>
      <c r="CT482" s="228"/>
      <c r="CU482" s="228"/>
      <c r="CV482" s="228"/>
      <c r="CW482" s="228"/>
      <c r="CX482" s="228"/>
      <c r="CY482" s="228"/>
      <c r="CZ482" s="228"/>
      <c r="DA482" s="228"/>
      <c r="DB482" s="228"/>
      <c r="DC482" s="228"/>
      <c r="DD482" s="228"/>
      <c r="DE482" s="228"/>
      <c r="DF482" s="228"/>
      <c r="DG482" s="228"/>
      <c r="DH482" s="228"/>
      <c r="DI482" s="228"/>
      <c r="DJ482" s="228"/>
      <c r="DK482" s="228"/>
      <c r="DL482" s="228"/>
      <c r="DM482" s="228"/>
      <c r="DN482" s="228"/>
      <c r="DO482" s="228"/>
      <c r="DP482" s="228"/>
      <c r="DQ482" s="228"/>
      <c r="DR482" s="228"/>
      <c r="DS482" s="228"/>
      <c r="DT482" s="228"/>
      <c r="DU482" s="228"/>
      <c r="DV482" s="228"/>
      <c r="DW482" s="228"/>
      <c r="DX482" s="228"/>
      <c r="DY482" s="228"/>
      <c r="DZ482" s="228"/>
      <c r="EA482" s="228"/>
      <c r="EB482" s="228"/>
      <c r="EC482" s="228"/>
      <c r="ED482" s="228"/>
      <c r="EE482" s="228"/>
      <c r="EF482" s="228"/>
      <c r="EG482" s="228"/>
      <c r="EH482" s="228"/>
      <c r="EI482" s="228"/>
      <c r="EJ482" s="228"/>
      <c r="EK482" s="228"/>
      <c r="EL482" s="228"/>
      <c r="EM482" s="228"/>
      <c r="EN482" s="228"/>
      <c r="EO482" s="228"/>
      <c r="EP482" s="228"/>
      <c r="EQ482" s="228"/>
      <c r="ER482" s="228"/>
      <c r="ES482" s="228"/>
      <c r="ET482" s="228"/>
      <c r="EU482" s="228"/>
      <c r="EV482" s="228"/>
      <c r="EW482" s="228"/>
      <c r="EX482" s="228"/>
      <c r="EY482" s="228"/>
      <c r="EZ482" s="228"/>
      <c r="FA482" s="228"/>
      <c r="FB482" s="228"/>
      <c r="FC482" s="228"/>
      <c r="FD482" s="228"/>
      <c r="FE482" s="228"/>
      <c r="FF482" s="228"/>
      <c r="FG482" s="228"/>
      <c r="FH482" s="228"/>
      <c r="FI482" s="228"/>
      <c r="FJ482" s="228"/>
      <c r="FK482" s="228"/>
      <c r="FL482" s="228"/>
      <c r="FM482" s="228"/>
      <c r="FN482" s="228"/>
      <c r="FO482" s="228"/>
      <c r="FP482" s="228"/>
      <c r="FQ482" s="228"/>
      <c r="FR482" s="228"/>
      <c r="FS482" s="228"/>
      <c r="FT482" s="228"/>
      <c r="FU482" s="228"/>
      <c r="FV482" s="228"/>
      <c r="FW482" s="228"/>
      <c r="FX482" s="228"/>
      <c r="FY482" s="228"/>
      <c r="FZ482" s="228"/>
      <c r="GA482" s="228"/>
      <c r="GB482" s="228"/>
      <c r="GC482" s="228"/>
      <c r="GD482" s="228"/>
      <c r="GE482" s="228"/>
      <c r="GF482" s="228"/>
      <c r="GG482" s="228"/>
      <c r="GH482" s="228"/>
      <c r="GI482" s="228"/>
      <c r="GJ482" s="228"/>
      <c r="GK482" s="228"/>
      <c r="GL482" s="228"/>
      <c r="GM482" s="228"/>
      <c r="GN482" s="228"/>
      <c r="GO482" s="228"/>
      <c r="GP482" s="228"/>
      <c r="GQ482" s="229" cm="1">
        <f t="array" ref="GQ482">IF(OR(N482:ER482='Annex.1　DeclarationDesired'!$F$30),ROW(),"")</f>
        <v>482</v>
      </c>
      <c r="GR482" s="229"/>
    </row>
    <row r="483" spans="1:200" s="230" customFormat="1" ht="20.65" customHeight="1">
      <c r="A483" s="242"/>
      <c r="B483" s="233"/>
      <c r="C483" s="235"/>
      <c r="D483" s="235"/>
      <c r="E483" s="235"/>
      <c r="F483" s="236"/>
      <c r="G483" s="235"/>
      <c r="H483" s="236"/>
      <c r="I483" s="237"/>
      <c r="J483" s="236"/>
      <c r="K483" s="235"/>
      <c r="L483" s="235"/>
      <c r="M483" s="231"/>
      <c r="N483" s="232"/>
      <c r="O483" s="232"/>
      <c r="P483" s="232"/>
      <c r="Q483" s="232"/>
      <c r="R483" s="232"/>
      <c r="S483" s="232"/>
      <c r="T483" s="232"/>
      <c r="U483" s="232"/>
      <c r="V483" s="232"/>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2"/>
      <c r="AY483" s="232"/>
      <c r="AZ483" s="232"/>
      <c r="BA483" s="232"/>
      <c r="BB483" s="232"/>
      <c r="BC483" s="232"/>
      <c r="BD483" s="232"/>
      <c r="BE483" s="232"/>
      <c r="BF483" s="232"/>
      <c r="BG483" s="232"/>
      <c r="BH483" s="232"/>
      <c r="BI483" s="232"/>
      <c r="BJ483" s="232"/>
      <c r="BK483" s="232"/>
      <c r="BL483" s="232"/>
      <c r="BM483" s="232"/>
      <c r="BN483" s="232"/>
      <c r="BO483" s="232"/>
      <c r="BP483" s="232"/>
      <c r="BQ483" s="232"/>
      <c r="BR483" s="232"/>
      <c r="BS483" s="232"/>
      <c r="BT483" s="232"/>
      <c r="BU483" s="232"/>
      <c r="BV483" s="232"/>
      <c r="BW483" s="232"/>
      <c r="BX483" s="232"/>
      <c r="BY483" s="228"/>
      <c r="BZ483" s="228"/>
      <c r="CA483" s="228"/>
      <c r="CB483" s="228"/>
      <c r="CC483" s="228"/>
      <c r="CD483" s="228"/>
      <c r="CE483" s="228"/>
      <c r="CF483" s="228"/>
      <c r="CG483" s="228"/>
      <c r="CH483" s="228"/>
      <c r="CI483" s="228"/>
      <c r="CJ483" s="228"/>
      <c r="CK483" s="228"/>
      <c r="CL483" s="228"/>
      <c r="CM483" s="228"/>
      <c r="CN483" s="228"/>
      <c r="CO483" s="228"/>
      <c r="CP483" s="228"/>
      <c r="CQ483" s="228"/>
      <c r="CR483" s="228"/>
      <c r="CS483" s="228"/>
      <c r="CT483" s="228"/>
      <c r="CU483" s="228"/>
      <c r="CV483" s="228"/>
      <c r="CW483" s="228"/>
      <c r="CX483" s="228"/>
      <c r="CY483" s="228"/>
      <c r="CZ483" s="228"/>
      <c r="DA483" s="228"/>
      <c r="DB483" s="228"/>
      <c r="DC483" s="228"/>
      <c r="DD483" s="228"/>
      <c r="DE483" s="228"/>
      <c r="DF483" s="228"/>
      <c r="DG483" s="228"/>
      <c r="DH483" s="228"/>
      <c r="DI483" s="228"/>
      <c r="DJ483" s="228"/>
      <c r="DK483" s="228"/>
      <c r="DL483" s="228"/>
      <c r="DM483" s="228"/>
      <c r="DN483" s="228"/>
      <c r="DO483" s="228"/>
      <c r="DP483" s="228"/>
      <c r="DQ483" s="228"/>
      <c r="DR483" s="228"/>
      <c r="DS483" s="228"/>
      <c r="DT483" s="228"/>
      <c r="DU483" s="228"/>
      <c r="DV483" s="228"/>
      <c r="DW483" s="228"/>
      <c r="DX483" s="228"/>
      <c r="DY483" s="228"/>
      <c r="DZ483" s="228"/>
      <c r="EA483" s="228"/>
      <c r="EB483" s="228"/>
      <c r="EC483" s="228"/>
      <c r="ED483" s="228"/>
      <c r="EE483" s="228"/>
      <c r="EF483" s="228"/>
      <c r="EG483" s="228"/>
      <c r="EH483" s="228"/>
      <c r="EI483" s="228"/>
      <c r="EJ483" s="228"/>
      <c r="EK483" s="228"/>
      <c r="EL483" s="228"/>
      <c r="EM483" s="228"/>
      <c r="EN483" s="228"/>
      <c r="EO483" s="228"/>
      <c r="EP483" s="228"/>
      <c r="EQ483" s="228"/>
      <c r="ER483" s="228"/>
      <c r="ES483" s="228"/>
      <c r="ET483" s="228"/>
      <c r="EU483" s="228"/>
      <c r="EV483" s="228"/>
      <c r="EW483" s="228"/>
      <c r="EX483" s="228"/>
      <c r="EY483" s="228"/>
      <c r="EZ483" s="228"/>
      <c r="FA483" s="228"/>
      <c r="FB483" s="228"/>
      <c r="FC483" s="228"/>
      <c r="FD483" s="228"/>
      <c r="FE483" s="228"/>
      <c r="FF483" s="228"/>
      <c r="FG483" s="228"/>
      <c r="FH483" s="228"/>
      <c r="FI483" s="228"/>
      <c r="FJ483" s="228"/>
      <c r="FK483" s="228"/>
      <c r="FL483" s="228"/>
      <c r="FM483" s="228"/>
      <c r="FN483" s="228"/>
      <c r="FO483" s="228"/>
      <c r="FP483" s="228"/>
      <c r="FQ483" s="228"/>
      <c r="FR483" s="228"/>
      <c r="FS483" s="228"/>
      <c r="FT483" s="228"/>
      <c r="FU483" s="228"/>
      <c r="FV483" s="228"/>
      <c r="FW483" s="228"/>
      <c r="FX483" s="228"/>
      <c r="FY483" s="228"/>
      <c r="FZ483" s="228"/>
      <c r="GA483" s="228"/>
      <c r="GB483" s="228"/>
      <c r="GC483" s="228"/>
      <c r="GD483" s="228"/>
      <c r="GE483" s="228"/>
      <c r="GF483" s="228"/>
      <c r="GG483" s="228"/>
      <c r="GH483" s="228"/>
      <c r="GI483" s="228"/>
      <c r="GJ483" s="228"/>
      <c r="GK483" s="228"/>
      <c r="GL483" s="228"/>
      <c r="GM483" s="228"/>
      <c r="GN483" s="228"/>
      <c r="GO483" s="228"/>
      <c r="GP483" s="228"/>
      <c r="GQ483" s="229" cm="1">
        <f t="array" ref="GQ483">IF(OR(N483:ER483='Annex.1　DeclarationDesired'!$F$30),ROW(),"")</f>
        <v>483</v>
      </c>
      <c r="GR483" s="229"/>
    </row>
    <row r="484" spans="1:200" s="230" customFormat="1" ht="20.65" customHeight="1">
      <c r="A484" s="242"/>
      <c r="B484" s="233"/>
      <c r="C484" s="235"/>
      <c r="D484" s="235"/>
      <c r="E484" s="235"/>
      <c r="F484" s="236"/>
      <c r="G484" s="235"/>
      <c r="H484" s="236"/>
      <c r="I484" s="237"/>
      <c r="J484" s="236"/>
      <c r="K484" s="235"/>
      <c r="L484" s="235"/>
      <c r="M484" s="231"/>
      <c r="N484" s="232"/>
      <c r="O484" s="232"/>
      <c r="P484" s="232"/>
      <c r="Q484" s="232"/>
      <c r="R484" s="232"/>
      <c r="S484" s="232"/>
      <c r="T484" s="232"/>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2"/>
      <c r="AY484" s="232"/>
      <c r="AZ484" s="232"/>
      <c r="BA484" s="232"/>
      <c r="BB484" s="232"/>
      <c r="BC484" s="232"/>
      <c r="BD484" s="232"/>
      <c r="BE484" s="232"/>
      <c r="BF484" s="232"/>
      <c r="BG484" s="232"/>
      <c r="BH484" s="232"/>
      <c r="BI484" s="232"/>
      <c r="BJ484" s="232"/>
      <c r="BK484" s="232"/>
      <c r="BL484" s="232"/>
      <c r="BM484" s="232"/>
      <c r="BN484" s="232"/>
      <c r="BO484" s="232"/>
      <c r="BP484" s="232"/>
      <c r="BQ484" s="232"/>
      <c r="BR484" s="232"/>
      <c r="BS484" s="232"/>
      <c r="BT484" s="232"/>
      <c r="BU484" s="232"/>
      <c r="BV484" s="232"/>
      <c r="BW484" s="232"/>
      <c r="BX484" s="232"/>
      <c r="BY484" s="228"/>
      <c r="BZ484" s="228"/>
      <c r="CA484" s="228"/>
      <c r="CB484" s="228"/>
      <c r="CC484" s="228"/>
      <c r="CD484" s="228"/>
      <c r="CE484" s="228"/>
      <c r="CF484" s="228"/>
      <c r="CG484" s="228"/>
      <c r="CH484" s="228"/>
      <c r="CI484" s="228"/>
      <c r="CJ484" s="228"/>
      <c r="CK484" s="228"/>
      <c r="CL484" s="228"/>
      <c r="CM484" s="228"/>
      <c r="CN484" s="228"/>
      <c r="CO484" s="228"/>
      <c r="CP484" s="228"/>
      <c r="CQ484" s="228"/>
      <c r="CR484" s="228"/>
      <c r="CS484" s="228"/>
      <c r="CT484" s="228"/>
      <c r="CU484" s="228"/>
      <c r="CV484" s="228"/>
      <c r="CW484" s="228"/>
      <c r="CX484" s="228"/>
      <c r="CY484" s="228"/>
      <c r="CZ484" s="228"/>
      <c r="DA484" s="228"/>
      <c r="DB484" s="228"/>
      <c r="DC484" s="228"/>
      <c r="DD484" s="228"/>
      <c r="DE484" s="228"/>
      <c r="DF484" s="228"/>
      <c r="DG484" s="228"/>
      <c r="DH484" s="228"/>
      <c r="DI484" s="228"/>
      <c r="DJ484" s="228"/>
      <c r="DK484" s="228"/>
      <c r="DL484" s="228"/>
      <c r="DM484" s="228"/>
      <c r="DN484" s="228"/>
      <c r="DO484" s="228"/>
      <c r="DP484" s="228"/>
      <c r="DQ484" s="228"/>
      <c r="DR484" s="228"/>
      <c r="DS484" s="228"/>
      <c r="DT484" s="228"/>
      <c r="DU484" s="228"/>
      <c r="DV484" s="228"/>
      <c r="DW484" s="228"/>
      <c r="DX484" s="228"/>
      <c r="DY484" s="228"/>
      <c r="DZ484" s="228"/>
      <c r="EA484" s="228"/>
      <c r="EB484" s="228"/>
      <c r="EC484" s="228"/>
      <c r="ED484" s="228"/>
      <c r="EE484" s="228"/>
      <c r="EF484" s="228"/>
      <c r="EG484" s="228"/>
      <c r="EH484" s="228"/>
      <c r="EI484" s="228"/>
      <c r="EJ484" s="228"/>
      <c r="EK484" s="228"/>
      <c r="EL484" s="228"/>
      <c r="EM484" s="228"/>
      <c r="EN484" s="228"/>
      <c r="EO484" s="228"/>
      <c r="EP484" s="228"/>
      <c r="EQ484" s="228"/>
      <c r="ER484" s="228"/>
      <c r="ES484" s="228"/>
      <c r="ET484" s="228"/>
      <c r="EU484" s="228"/>
      <c r="EV484" s="228"/>
      <c r="EW484" s="228"/>
      <c r="EX484" s="228"/>
      <c r="EY484" s="228"/>
      <c r="EZ484" s="228"/>
      <c r="FA484" s="228"/>
      <c r="FB484" s="228"/>
      <c r="FC484" s="228"/>
      <c r="FD484" s="228"/>
      <c r="FE484" s="228"/>
      <c r="FF484" s="228"/>
      <c r="FG484" s="228"/>
      <c r="FH484" s="228"/>
      <c r="FI484" s="228"/>
      <c r="FJ484" s="228"/>
      <c r="FK484" s="228"/>
      <c r="FL484" s="228"/>
      <c r="FM484" s="228"/>
      <c r="FN484" s="228"/>
      <c r="FO484" s="228"/>
      <c r="FP484" s="228"/>
      <c r="FQ484" s="228"/>
      <c r="FR484" s="228"/>
      <c r="FS484" s="228"/>
      <c r="FT484" s="228"/>
      <c r="FU484" s="228"/>
      <c r="FV484" s="228"/>
      <c r="FW484" s="228"/>
      <c r="FX484" s="228"/>
      <c r="FY484" s="228"/>
      <c r="FZ484" s="228"/>
      <c r="GA484" s="228"/>
      <c r="GB484" s="228"/>
      <c r="GC484" s="228"/>
      <c r="GD484" s="228"/>
      <c r="GE484" s="228"/>
      <c r="GF484" s="228"/>
      <c r="GG484" s="228"/>
      <c r="GH484" s="228"/>
      <c r="GI484" s="228"/>
      <c r="GJ484" s="228"/>
      <c r="GK484" s="228"/>
      <c r="GL484" s="228"/>
      <c r="GM484" s="228"/>
      <c r="GN484" s="228"/>
      <c r="GO484" s="228"/>
      <c r="GP484" s="228"/>
      <c r="GQ484" s="229" cm="1">
        <f t="array" ref="GQ484">IF(OR(N484:ER484='Annex.1　DeclarationDesired'!$F$30),ROW(),"")</f>
        <v>484</v>
      </c>
      <c r="GR484" s="229"/>
    </row>
    <row r="485" spans="1:200" s="230" customFormat="1" ht="20.65" customHeight="1">
      <c r="A485" s="242"/>
      <c r="B485" s="233"/>
      <c r="C485" s="235"/>
      <c r="D485" s="235"/>
      <c r="E485" s="235"/>
      <c r="F485" s="236"/>
      <c r="G485" s="235"/>
      <c r="H485" s="236"/>
      <c r="I485" s="237"/>
      <c r="J485" s="236"/>
      <c r="K485" s="235"/>
      <c r="L485" s="235"/>
      <c r="M485" s="231"/>
      <c r="N485" s="232"/>
      <c r="O485" s="232"/>
      <c r="P485" s="232"/>
      <c r="Q485" s="232"/>
      <c r="R485" s="232"/>
      <c r="S485" s="232"/>
      <c r="T485" s="232"/>
      <c r="U485" s="232"/>
      <c r="V485" s="232"/>
      <c r="W485" s="232"/>
      <c r="X485" s="232"/>
      <c r="Y485" s="232"/>
      <c r="Z485" s="232"/>
      <c r="AA485" s="232"/>
      <c r="AB485" s="232"/>
      <c r="AC485" s="232"/>
      <c r="AD485" s="232"/>
      <c r="AE485" s="232"/>
      <c r="AF485" s="232"/>
      <c r="AG485" s="232"/>
      <c r="AH485" s="232"/>
      <c r="AI485" s="232"/>
      <c r="AJ485" s="232"/>
      <c r="AK485" s="232"/>
      <c r="AL485" s="232"/>
      <c r="AM485" s="232"/>
      <c r="AN485" s="232"/>
      <c r="AO485" s="232"/>
      <c r="AP485" s="232"/>
      <c r="AQ485" s="232"/>
      <c r="AR485" s="232"/>
      <c r="AS485" s="232"/>
      <c r="AT485" s="232"/>
      <c r="AU485" s="232"/>
      <c r="AV485" s="232"/>
      <c r="AW485" s="232"/>
      <c r="AX485" s="232"/>
      <c r="AY485" s="232"/>
      <c r="AZ485" s="232"/>
      <c r="BA485" s="232"/>
      <c r="BB485" s="232"/>
      <c r="BC485" s="232"/>
      <c r="BD485" s="232"/>
      <c r="BE485" s="232"/>
      <c r="BF485" s="232"/>
      <c r="BG485" s="232"/>
      <c r="BH485" s="232"/>
      <c r="BI485" s="232"/>
      <c r="BJ485" s="232"/>
      <c r="BK485" s="232"/>
      <c r="BL485" s="232"/>
      <c r="BM485" s="232"/>
      <c r="BN485" s="232"/>
      <c r="BO485" s="232"/>
      <c r="BP485" s="232"/>
      <c r="BQ485" s="232"/>
      <c r="BR485" s="232"/>
      <c r="BS485" s="232"/>
      <c r="BT485" s="232"/>
      <c r="BU485" s="232"/>
      <c r="BV485" s="232"/>
      <c r="BW485" s="232"/>
      <c r="BX485" s="232"/>
      <c r="BY485" s="228"/>
      <c r="BZ485" s="228"/>
      <c r="CA485" s="228"/>
      <c r="CB485" s="228"/>
      <c r="CC485" s="228"/>
      <c r="CD485" s="228"/>
      <c r="CE485" s="228"/>
      <c r="CF485" s="228"/>
      <c r="CG485" s="228"/>
      <c r="CH485" s="228"/>
      <c r="CI485" s="228"/>
      <c r="CJ485" s="228"/>
      <c r="CK485" s="228"/>
      <c r="CL485" s="228"/>
      <c r="CM485" s="228"/>
      <c r="CN485" s="228"/>
      <c r="CO485" s="228"/>
      <c r="CP485" s="228"/>
      <c r="CQ485" s="228"/>
      <c r="CR485" s="228"/>
      <c r="CS485" s="228"/>
      <c r="CT485" s="228"/>
      <c r="CU485" s="228"/>
      <c r="CV485" s="228"/>
      <c r="CW485" s="228"/>
      <c r="CX485" s="228"/>
      <c r="CY485" s="228"/>
      <c r="CZ485" s="228"/>
      <c r="DA485" s="228"/>
      <c r="DB485" s="228"/>
      <c r="DC485" s="228"/>
      <c r="DD485" s="228"/>
      <c r="DE485" s="228"/>
      <c r="DF485" s="228"/>
      <c r="DG485" s="228"/>
      <c r="DH485" s="228"/>
      <c r="DI485" s="228"/>
      <c r="DJ485" s="228"/>
      <c r="DK485" s="228"/>
      <c r="DL485" s="228"/>
      <c r="DM485" s="228"/>
      <c r="DN485" s="228"/>
      <c r="DO485" s="228"/>
      <c r="DP485" s="228"/>
      <c r="DQ485" s="228"/>
      <c r="DR485" s="228"/>
      <c r="DS485" s="228"/>
      <c r="DT485" s="228"/>
      <c r="DU485" s="228"/>
      <c r="DV485" s="228"/>
      <c r="DW485" s="228"/>
      <c r="DX485" s="228"/>
      <c r="DY485" s="228"/>
      <c r="DZ485" s="228"/>
      <c r="EA485" s="228"/>
      <c r="EB485" s="228"/>
      <c r="EC485" s="228"/>
      <c r="ED485" s="228"/>
      <c r="EE485" s="228"/>
      <c r="EF485" s="228"/>
      <c r="EG485" s="228"/>
      <c r="EH485" s="228"/>
      <c r="EI485" s="228"/>
      <c r="EJ485" s="228"/>
      <c r="EK485" s="228"/>
      <c r="EL485" s="228"/>
      <c r="EM485" s="228"/>
      <c r="EN485" s="228"/>
      <c r="EO485" s="228"/>
      <c r="EP485" s="228"/>
      <c r="EQ485" s="228"/>
      <c r="ER485" s="228"/>
      <c r="ES485" s="228"/>
      <c r="ET485" s="228"/>
      <c r="EU485" s="228"/>
      <c r="EV485" s="228"/>
      <c r="EW485" s="228"/>
      <c r="EX485" s="228"/>
      <c r="EY485" s="228"/>
      <c r="EZ485" s="228"/>
      <c r="FA485" s="228"/>
      <c r="FB485" s="228"/>
      <c r="FC485" s="228"/>
      <c r="FD485" s="228"/>
      <c r="FE485" s="228"/>
      <c r="FF485" s="228"/>
      <c r="FG485" s="228"/>
      <c r="FH485" s="228"/>
      <c r="FI485" s="228"/>
      <c r="FJ485" s="228"/>
      <c r="FK485" s="228"/>
      <c r="FL485" s="228"/>
      <c r="FM485" s="228"/>
      <c r="FN485" s="228"/>
      <c r="FO485" s="228"/>
      <c r="FP485" s="228"/>
      <c r="FQ485" s="228"/>
      <c r="FR485" s="228"/>
      <c r="FS485" s="228"/>
      <c r="FT485" s="228"/>
      <c r="FU485" s="228"/>
      <c r="FV485" s="228"/>
      <c r="FW485" s="228"/>
      <c r="FX485" s="228"/>
      <c r="FY485" s="228"/>
      <c r="FZ485" s="228"/>
      <c r="GA485" s="228"/>
      <c r="GB485" s="228"/>
      <c r="GC485" s="228"/>
      <c r="GD485" s="228"/>
      <c r="GE485" s="228"/>
      <c r="GF485" s="228"/>
      <c r="GG485" s="228"/>
      <c r="GH485" s="228"/>
      <c r="GI485" s="228"/>
      <c r="GJ485" s="228"/>
      <c r="GK485" s="228"/>
      <c r="GL485" s="228"/>
      <c r="GM485" s="228"/>
      <c r="GN485" s="228"/>
      <c r="GO485" s="228"/>
      <c r="GP485" s="228"/>
      <c r="GQ485" s="229" cm="1">
        <f t="array" ref="GQ485">IF(OR(N485:ER485='Annex.1　DeclarationDesired'!$F$30),ROW(),"")</f>
        <v>485</v>
      </c>
      <c r="GR485" s="229"/>
    </row>
    <row r="486" spans="1:200" s="230" customFormat="1" ht="20.65" customHeight="1">
      <c r="A486" s="242"/>
      <c r="B486" s="233"/>
      <c r="C486" s="235"/>
      <c r="D486" s="235"/>
      <c r="E486" s="235"/>
      <c r="F486" s="236"/>
      <c r="G486" s="235"/>
      <c r="H486" s="236"/>
      <c r="I486" s="237"/>
      <c r="J486" s="236"/>
      <c r="K486" s="235"/>
      <c r="L486" s="235"/>
      <c r="M486" s="231"/>
      <c r="N486" s="232"/>
      <c r="O486" s="232"/>
      <c r="P486" s="232"/>
      <c r="Q486" s="232"/>
      <c r="R486" s="232"/>
      <c r="S486" s="232"/>
      <c r="T486" s="232"/>
      <c r="U486" s="232"/>
      <c r="V486" s="232"/>
      <c r="W486" s="232"/>
      <c r="X486" s="232"/>
      <c r="Y486" s="232"/>
      <c r="Z486" s="232"/>
      <c r="AA486" s="232"/>
      <c r="AB486" s="232"/>
      <c r="AC486" s="232"/>
      <c r="AD486" s="232"/>
      <c r="AE486" s="232"/>
      <c r="AF486" s="232"/>
      <c r="AG486" s="232"/>
      <c r="AH486" s="232"/>
      <c r="AI486" s="232"/>
      <c r="AJ486" s="232"/>
      <c r="AK486" s="232"/>
      <c r="AL486" s="232"/>
      <c r="AM486" s="232"/>
      <c r="AN486" s="232"/>
      <c r="AO486" s="232"/>
      <c r="AP486" s="232"/>
      <c r="AQ486" s="232"/>
      <c r="AR486" s="232"/>
      <c r="AS486" s="232"/>
      <c r="AT486" s="232"/>
      <c r="AU486" s="232"/>
      <c r="AV486" s="232"/>
      <c r="AW486" s="232"/>
      <c r="AX486" s="232"/>
      <c r="AY486" s="232"/>
      <c r="AZ486" s="232"/>
      <c r="BA486" s="232"/>
      <c r="BB486" s="232"/>
      <c r="BC486" s="232"/>
      <c r="BD486" s="232"/>
      <c r="BE486" s="232"/>
      <c r="BF486" s="232"/>
      <c r="BG486" s="232"/>
      <c r="BH486" s="232"/>
      <c r="BI486" s="232"/>
      <c r="BJ486" s="232"/>
      <c r="BK486" s="232"/>
      <c r="BL486" s="232"/>
      <c r="BM486" s="232"/>
      <c r="BN486" s="232"/>
      <c r="BO486" s="232"/>
      <c r="BP486" s="232"/>
      <c r="BQ486" s="232"/>
      <c r="BR486" s="232"/>
      <c r="BS486" s="232"/>
      <c r="BT486" s="232"/>
      <c r="BU486" s="232"/>
      <c r="BV486" s="232"/>
      <c r="BW486" s="232"/>
      <c r="BX486" s="232"/>
      <c r="BY486" s="228"/>
      <c r="BZ486" s="228"/>
      <c r="CA486" s="228"/>
      <c r="CB486" s="228"/>
      <c r="CC486" s="228"/>
      <c r="CD486" s="228"/>
      <c r="CE486" s="228"/>
      <c r="CF486" s="228"/>
      <c r="CG486" s="228"/>
      <c r="CH486" s="228"/>
      <c r="CI486" s="228"/>
      <c r="CJ486" s="228"/>
      <c r="CK486" s="228"/>
      <c r="CL486" s="228"/>
      <c r="CM486" s="228"/>
      <c r="CN486" s="228"/>
      <c r="CO486" s="228"/>
      <c r="CP486" s="228"/>
      <c r="CQ486" s="228"/>
      <c r="CR486" s="228"/>
      <c r="CS486" s="228"/>
      <c r="CT486" s="228"/>
      <c r="CU486" s="228"/>
      <c r="CV486" s="228"/>
      <c r="CW486" s="228"/>
      <c r="CX486" s="228"/>
      <c r="CY486" s="228"/>
      <c r="CZ486" s="228"/>
      <c r="DA486" s="228"/>
      <c r="DB486" s="228"/>
      <c r="DC486" s="228"/>
      <c r="DD486" s="228"/>
      <c r="DE486" s="228"/>
      <c r="DF486" s="228"/>
      <c r="DG486" s="228"/>
      <c r="DH486" s="228"/>
      <c r="DI486" s="228"/>
      <c r="DJ486" s="228"/>
      <c r="DK486" s="228"/>
      <c r="DL486" s="228"/>
      <c r="DM486" s="228"/>
      <c r="DN486" s="228"/>
      <c r="DO486" s="228"/>
      <c r="DP486" s="228"/>
      <c r="DQ486" s="228"/>
      <c r="DR486" s="228"/>
      <c r="DS486" s="228"/>
      <c r="DT486" s="228"/>
      <c r="DU486" s="228"/>
      <c r="DV486" s="228"/>
      <c r="DW486" s="228"/>
      <c r="DX486" s="228"/>
      <c r="DY486" s="228"/>
      <c r="DZ486" s="228"/>
      <c r="EA486" s="228"/>
      <c r="EB486" s="228"/>
      <c r="EC486" s="228"/>
      <c r="ED486" s="228"/>
      <c r="EE486" s="228"/>
      <c r="EF486" s="228"/>
      <c r="EG486" s="228"/>
      <c r="EH486" s="228"/>
      <c r="EI486" s="228"/>
      <c r="EJ486" s="228"/>
      <c r="EK486" s="228"/>
      <c r="EL486" s="228"/>
      <c r="EM486" s="228"/>
      <c r="EN486" s="228"/>
      <c r="EO486" s="228"/>
      <c r="EP486" s="228"/>
      <c r="EQ486" s="228"/>
      <c r="ER486" s="228"/>
      <c r="ES486" s="228"/>
      <c r="ET486" s="228"/>
      <c r="EU486" s="228"/>
      <c r="EV486" s="228"/>
      <c r="EW486" s="228"/>
      <c r="EX486" s="228"/>
      <c r="EY486" s="228"/>
      <c r="EZ486" s="228"/>
      <c r="FA486" s="228"/>
      <c r="FB486" s="228"/>
      <c r="FC486" s="228"/>
      <c r="FD486" s="228"/>
      <c r="FE486" s="228"/>
      <c r="FF486" s="228"/>
      <c r="FG486" s="228"/>
      <c r="FH486" s="228"/>
      <c r="FI486" s="228"/>
      <c r="FJ486" s="228"/>
      <c r="FK486" s="228"/>
      <c r="FL486" s="228"/>
      <c r="FM486" s="228"/>
      <c r="FN486" s="228"/>
      <c r="FO486" s="228"/>
      <c r="FP486" s="228"/>
      <c r="FQ486" s="228"/>
      <c r="FR486" s="228"/>
      <c r="FS486" s="228"/>
      <c r="FT486" s="228"/>
      <c r="FU486" s="228"/>
      <c r="FV486" s="228"/>
      <c r="FW486" s="228"/>
      <c r="FX486" s="228"/>
      <c r="FY486" s="228"/>
      <c r="FZ486" s="228"/>
      <c r="GA486" s="228"/>
      <c r="GB486" s="228"/>
      <c r="GC486" s="228"/>
      <c r="GD486" s="228"/>
      <c r="GE486" s="228"/>
      <c r="GF486" s="228"/>
      <c r="GG486" s="228"/>
      <c r="GH486" s="228"/>
      <c r="GI486" s="228"/>
      <c r="GJ486" s="228"/>
      <c r="GK486" s="228"/>
      <c r="GL486" s="228"/>
      <c r="GM486" s="228"/>
      <c r="GN486" s="228"/>
      <c r="GO486" s="228"/>
      <c r="GP486" s="228"/>
      <c r="GQ486" s="229" cm="1">
        <f t="array" ref="GQ486">IF(OR(N486:ER486='Annex.1　DeclarationDesired'!$F$30),ROW(),"")</f>
        <v>486</v>
      </c>
      <c r="GR486" s="229"/>
    </row>
    <row r="487" spans="1:200" s="230" customFormat="1" ht="20.65" customHeight="1">
      <c r="A487" s="242"/>
      <c r="B487" s="233"/>
      <c r="C487" s="235"/>
      <c r="D487" s="235"/>
      <c r="E487" s="235"/>
      <c r="F487" s="236"/>
      <c r="G487" s="235"/>
      <c r="H487" s="236"/>
      <c r="I487" s="237"/>
      <c r="J487" s="236"/>
      <c r="K487" s="235"/>
      <c r="L487" s="235"/>
      <c r="M487" s="231"/>
      <c r="N487" s="232"/>
      <c r="O487" s="232"/>
      <c r="P487" s="232"/>
      <c r="Q487" s="232"/>
      <c r="R487" s="232"/>
      <c r="S487" s="232"/>
      <c r="T487" s="232"/>
      <c r="U487" s="232"/>
      <c r="V487" s="232"/>
      <c r="W487" s="232"/>
      <c r="X487" s="232"/>
      <c r="Y487" s="232"/>
      <c r="Z487" s="232"/>
      <c r="AA487" s="232"/>
      <c r="AB487" s="232"/>
      <c r="AC487" s="232"/>
      <c r="AD487" s="232"/>
      <c r="AE487" s="232"/>
      <c r="AF487" s="232"/>
      <c r="AG487" s="232"/>
      <c r="AH487" s="232"/>
      <c r="AI487" s="232"/>
      <c r="AJ487" s="232"/>
      <c r="AK487" s="232"/>
      <c r="AL487" s="232"/>
      <c r="AM487" s="232"/>
      <c r="AN487" s="232"/>
      <c r="AO487" s="232"/>
      <c r="AP487" s="232"/>
      <c r="AQ487" s="232"/>
      <c r="AR487" s="232"/>
      <c r="AS487" s="232"/>
      <c r="AT487" s="232"/>
      <c r="AU487" s="232"/>
      <c r="AV487" s="232"/>
      <c r="AW487" s="232"/>
      <c r="AX487" s="232"/>
      <c r="AY487" s="232"/>
      <c r="AZ487" s="232"/>
      <c r="BA487" s="232"/>
      <c r="BB487" s="232"/>
      <c r="BC487" s="232"/>
      <c r="BD487" s="232"/>
      <c r="BE487" s="232"/>
      <c r="BF487" s="232"/>
      <c r="BG487" s="232"/>
      <c r="BH487" s="232"/>
      <c r="BI487" s="232"/>
      <c r="BJ487" s="232"/>
      <c r="BK487" s="232"/>
      <c r="BL487" s="232"/>
      <c r="BM487" s="232"/>
      <c r="BN487" s="232"/>
      <c r="BO487" s="232"/>
      <c r="BP487" s="232"/>
      <c r="BQ487" s="232"/>
      <c r="BR487" s="232"/>
      <c r="BS487" s="232"/>
      <c r="BT487" s="232"/>
      <c r="BU487" s="232"/>
      <c r="BV487" s="232"/>
      <c r="BW487" s="232"/>
      <c r="BX487" s="232"/>
      <c r="BY487" s="228"/>
      <c r="BZ487" s="228"/>
      <c r="CA487" s="228"/>
      <c r="CB487" s="228"/>
      <c r="CC487" s="228"/>
      <c r="CD487" s="228"/>
      <c r="CE487" s="228"/>
      <c r="CF487" s="228"/>
      <c r="CG487" s="228"/>
      <c r="CH487" s="228"/>
      <c r="CI487" s="228"/>
      <c r="CJ487" s="228"/>
      <c r="CK487" s="228"/>
      <c r="CL487" s="228"/>
      <c r="CM487" s="228"/>
      <c r="CN487" s="228"/>
      <c r="CO487" s="228"/>
      <c r="CP487" s="228"/>
      <c r="CQ487" s="228"/>
      <c r="CR487" s="228"/>
      <c r="CS487" s="228"/>
      <c r="CT487" s="228"/>
      <c r="CU487" s="228"/>
      <c r="CV487" s="228"/>
      <c r="CW487" s="228"/>
      <c r="CX487" s="228"/>
      <c r="CY487" s="228"/>
      <c r="CZ487" s="228"/>
      <c r="DA487" s="228"/>
      <c r="DB487" s="228"/>
      <c r="DC487" s="228"/>
      <c r="DD487" s="228"/>
      <c r="DE487" s="228"/>
      <c r="DF487" s="228"/>
      <c r="DG487" s="228"/>
      <c r="DH487" s="228"/>
      <c r="DI487" s="228"/>
      <c r="DJ487" s="228"/>
      <c r="DK487" s="228"/>
      <c r="DL487" s="228"/>
      <c r="DM487" s="228"/>
      <c r="DN487" s="228"/>
      <c r="DO487" s="228"/>
      <c r="DP487" s="228"/>
      <c r="DQ487" s="228"/>
      <c r="DR487" s="228"/>
      <c r="DS487" s="228"/>
      <c r="DT487" s="228"/>
      <c r="DU487" s="228"/>
      <c r="DV487" s="228"/>
      <c r="DW487" s="228"/>
      <c r="DX487" s="228"/>
      <c r="DY487" s="228"/>
      <c r="DZ487" s="228"/>
      <c r="EA487" s="228"/>
      <c r="EB487" s="228"/>
      <c r="EC487" s="228"/>
      <c r="ED487" s="228"/>
      <c r="EE487" s="228"/>
      <c r="EF487" s="228"/>
      <c r="EG487" s="228"/>
      <c r="EH487" s="228"/>
      <c r="EI487" s="228"/>
      <c r="EJ487" s="228"/>
      <c r="EK487" s="228"/>
      <c r="EL487" s="228"/>
      <c r="EM487" s="228"/>
      <c r="EN487" s="228"/>
      <c r="EO487" s="228"/>
      <c r="EP487" s="228"/>
      <c r="EQ487" s="228"/>
      <c r="ER487" s="228"/>
      <c r="ES487" s="228"/>
      <c r="ET487" s="228"/>
      <c r="EU487" s="228"/>
      <c r="EV487" s="228"/>
      <c r="EW487" s="228"/>
      <c r="EX487" s="228"/>
      <c r="EY487" s="228"/>
      <c r="EZ487" s="228"/>
      <c r="FA487" s="228"/>
      <c r="FB487" s="228"/>
      <c r="FC487" s="228"/>
      <c r="FD487" s="228"/>
      <c r="FE487" s="228"/>
      <c r="FF487" s="228"/>
      <c r="FG487" s="228"/>
      <c r="FH487" s="228"/>
      <c r="FI487" s="228"/>
      <c r="FJ487" s="228"/>
      <c r="FK487" s="228"/>
      <c r="FL487" s="228"/>
      <c r="FM487" s="228"/>
      <c r="FN487" s="228"/>
      <c r="FO487" s="228"/>
      <c r="FP487" s="228"/>
      <c r="FQ487" s="228"/>
      <c r="FR487" s="228"/>
      <c r="FS487" s="228"/>
      <c r="FT487" s="228"/>
      <c r="FU487" s="228"/>
      <c r="FV487" s="228"/>
      <c r="FW487" s="228"/>
      <c r="FX487" s="228"/>
      <c r="FY487" s="228"/>
      <c r="FZ487" s="228"/>
      <c r="GA487" s="228"/>
      <c r="GB487" s="228"/>
      <c r="GC487" s="228"/>
      <c r="GD487" s="228"/>
      <c r="GE487" s="228"/>
      <c r="GF487" s="228"/>
      <c r="GG487" s="228"/>
      <c r="GH487" s="228"/>
      <c r="GI487" s="228"/>
      <c r="GJ487" s="228"/>
      <c r="GK487" s="228"/>
      <c r="GL487" s="228"/>
      <c r="GM487" s="228"/>
      <c r="GN487" s="228"/>
      <c r="GO487" s="228"/>
      <c r="GP487" s="228"/>
      <c r="GQ487" s="229" cm="1">
        <f t="array" ref="GQ487">IF(OR(N487:ER487='Annex.1　DeclarationDesired'!$F$30),ROW(),"")</f>
        <v>487</v>
      </c>
      <c r="GR487" s="229"/>
    </row>
    <row r="488" spans="1:200" s="230" customFormat="1" ht="20.65" customHeight="1">
      <c r="A488" s="242"/>
      <c r="B488" s="233"/>
      <c r="C488" s="235"/>
      <c r="D488" s="235"/>
      <c r="E488" s="235"/>
      <c r="F488" s="236"/>
      <c r="G488" s="235"/>
      <c r="H488" s="236"/>
      <c r="I488" s="237"/>
      <c r="J488" s="236"/>
      <c r="K488" s="235"/>
      <c r="L488" s="235"/>
      <c r="M488" s="231"/>
      <c r="N488" s="232"/>
      <c r="O488" s="232"/>
      <c r="P488" s="232"/>
      <c r="Q488" s="232"/>
      <c r="R488" s="232"/>
      <c r="S488" s="232"/>
      <c r="T488" s="232"/>
      <c r="U488" s="232"/>
      <c r="V488" s="232"/>
      <c r="W488" s="232"/>
      <c r="X488" s="232"/>
      <c r="Y488" s="232"/>
      <c r="Z488" s="232"/>
      <c r="AA488" s="232"/>
      <c r="AB488" s="232"/>
      <c r="AC488" s="232"/>
      <c r="AD488" s="232"/>
      <c r="AE488" s="232"/>
      <c r="AF488" s="232"/>
      <c r="AG488" s="232"/>
      <c r="AH488" s="232"/>
      <c r="AI488" s="232"/>
      <c r="AJ488" s="232"/>
      <c r="AK488" s="232"/>
      <c r="AL488" s="232"/>
      <c r="AM488" s="232"/>
      <c r="AN488" s="232"/>
      <c r="AO488" s="232"/>
      <c r="AP488" s="232"/>
      <c r="AQ488" s="232"/>
      <c r="AR488" s="232"/>
      <c r="AS488" s="232"/>
      <c r="AT488" s="232"/>
      <c r="AU488" s="232"/>
      <c r="AV488" s="232"/>
      <c r="AW488" s="232"/>
      <c r="AX488" s="232"/>
      <c r="AY488" s="232"/>
      <c r="AZ488" s="232"/>
      <c r="BA488" s="232"/>
      <c r="BB488" s="232"/>
      <c r="BC488" s="232"/>
      <c r="BD488" s="232"/>
      <c r="BE488" s="232"/>
      <c r="BF488" s="232"/>
      <c r="BG488" s="232"/>
      <c r="BH488" s="232"/>
      <c r="BI488" s="232"/>
      <c r="BJ488" s="232"/>
      <c r="BK488" s="232"/>
      <c r="BL488" s="232"/>
      <c r="BM488" s="232"/>
      <c r="BN488" s="232"/>
      <c r="BO488" s="232"/>
      <c r="BP488" s="232"/>
      <c r="BQ488" s="232"/>
      <c r="BR488" s="232"/>
      <c r="BS488" s="232"/>
      <c r="BT488" s="232"/>
      <c r="BU488" s="232"/>
      <c r="BV488" s="232"/>
      <c r="BW488" s="232"/>
      <c r="BX488" s="232"/>
      <c r="BY488" s="228"/>
      <c r="BZ488" s="228"/>
      <c r="CA488" s="228"/>
      <c r="CB488" s="228"/>
      <c r="CC488" s="228"/>
      <c r="CD488" s="228"/>
      <c r="CE488" s="228"/>
      <c r="CF488" s="228"/>
      <c r="CG488" s="228"/>
      <c r="CH488" s="228"/>
      <c r="CI488" s="228"/>
      <c r="CJ488" s="228"/>
      <c r="CK488" s="228"/>
      <c r="CL488" s="228"/>
      <c r="CM488" s="228"/>
      <c r="CN488" s="228"/>
      <c r="CO488" s="228"/>
      <c r="CP488" s="228"/>
      <c r="CQ488" s="228"/>
      <c r="CR488" s="228"/>
      <c r="CS488" s="228"/>
      <c r="CT488" s="228"/>
      <c r="CU488" s="228"/>
      <c r="CV488" s="228"/>
      <c r="CW488" s="228"/>
      <c r="CX488" s="228"/>
      <c r="CY488" s="228"/>
      <c r="CZ488" s="228"/>
      <c r="DA488" s="228"/>
      <c r="DB488" s="228"/>
      <c r="DC488" s="228"/>
      <c r="DD488" s="228"/>
      <c r="DE488" s="228"/>
      <c r="DF488" s="228"/>
      <c r="DG488" s="228"/>
      <c r="DH488" s="228"/>
      <c r="DI488" s="228"/>
      <c r="DJ488" s="228"/>
      <c r="DK488" s="228"/>
      <c r="DL488" s="228"/>
      <c r="DM488" s="228"/>
      <c r="DN488" s="228"/>
      <c r="DO488" s="228"/>
      <c r="DP488" s="228"/>
      <c r="DQ488" s="228"/>
      <c r="DR488" s="228"/>
      <c r="DS488" s="228"/>
      <c r="DT488" s="228"/>
      <c r="DU488" s="228"/>
      <c r="DV488" s="228"/>
      <c r="DW488" s="228"/>
      <c r="DX488" s="228"/>
      <c r="DY488" s="228"/>
      <c r="DZ488" s="228"/>
      <c r="EA488" s="228"/>
      <c r="EB488" s="228"/>
      <c r="EC488" s="228"/>
      <c r="ED488" s="228"/>
      <c r="EE488" s="228"/>
      <c r="EF488" s="228"/>
      <c r="EG488" s="228"/>
      <c r="EH488" s="228"/>
      <c r="EI488" s="228"/>
      <c r="EJ488" s="228"/>
      <c r="EK488" s="228"/>
      <c r="EL488" s="228"/>
      <c r="EM488" s="228"/>
      <c r="EN488" s="228"/>
      <c r="EO488" s="228"/>
      <c r="EP488" s="228"/>
      <c r="EQ488" s="228"/>
      <c r="ER488" s="228"/>
      <c r="ES488" s="228"/>
      <c r="ET488" s="228"/>
      <c r="EU488" s="228"/>
      <c r="EV488" s="228"/>
      <c r="EW488" s="228"/>
      <c r="EX488" s="228"/>
      <c r="EY488" s="228"/>
      <c r="EZ488" s="228"/>
      <c r="FA488" s="228"/>
      <c r="FB488" s="228"/>
      <c r="FC488" s="228"/>
      <c r="FD488" s="228"/>
      <c r="FE488" s="228"/>
      <c r="FF488" s="228"/>
      <c r="FG488" s="228"/>
      <c r="FH488" s="228"/>
      <c r="FI488" s="228"/>
      <c r="FJ488" s="228"/>
      <c r="FK488" s="228"/>
      <c r="FL488" s="228"/>
      <c r="FM488" s="228"/>
      <c r="FN488" s="228"/>
      <c r="FO488" s="228"/>
      <c r="FP488" s="228"/>
      <c r="FQ488" s="228"/>
      <c r="FR488" s="228"/>
      <c r="FS488" s="228"/>
      <c r="FT488" s="228"/>
      <c r="FU488" s="228"/>
      <c r="FV488" s="228"/>
      <c r="FW488" s="228"/>
      <c r="FX488" s="228"/>
      <c r="FY488" s="228"/>
      <c r="FZ488" s="228"/>
      <c r="GA488" s="228"/>
      <c r="GB488" s="228"/>
      <c r="GC488" s="228"/>
      <c r="GD488" s="228"/>
      <c r="GE488" s="228"/>
      <c r="GF488" s="228"/>
      <c r="GG488" s="228"/>
      <c r="GH488" s="228"/>
      <c r="GI488" s="228"/>
      <c r="GJ488" s="228"/>
      <c r="GK488" s="228"/>
      <c r="GL488" s="228"/>
      <c r="GM488" s="228"/>
      <c r="GN488" s="228"/>
      <c r="GO488" s="228"/>
      <c r="GP488" s="228"/>
      <c r="GQ488" s="229" cm="1">
        <f t="array" ref="GQ488">IF(OR(N488:ER488='Annex.1　DeclarationDesired'!$F$30),ROW(),"")</f>
        <v>488</v>
      </c>
      <c r="GR488" s="229"/>
    </row>
    <row r="489" spans="1:200" s="230" customFormat="1" ht="20.65" customHeight="1">
      <c r="A489" s="242"/>
      <c r="B489" s="233"/>
      <c r="C489" s="235"/>
      <c r="D489" s="235"/>
      <c r="E489" s="235"/>
      <c r="F489" s="236"/>
      <c r="G489" s="235"/>
      <c r="H489" s="236"/>
      <c r="I489" s="237"/>
      <c r="J489" s="236"/>
      <c r="K489" s="235"/>
      <c r="L489" s="235"/>
      <c r="M489" s="231"/>
      <c r="N489" s="232"/>
      <c r="O489" s="232"/>
      <c r="P489" s="232"/>
      <c r="Q489" s="232"/>
      <c r="R489" s="232"/>
      <c r="S489" s="232"/>
      <c r="T489" s="232"/>
      <c r="U489" s="232"/>
      <c r="V489" s="232"/>
      <c r="W489" s="232"/>
      <c r="X489" s="232"/>
      <c r="Y489" s="232"/>
      <c r="Z489" s="232"/>
      <c r="AA489" s="232"/>
      <c r="AB489" s="232"/>
      <c r="AC489" s="232"/>
      <c r="AD489" s="232"/>
      <c r="AE489" s="232"/>
      <c r="AF489" s="232"/>
      <c r="AG489" s="232"/>
      <c r="AH489" s="232"/>
      <c r="AI489" s="232"/>
      <c r="AJ489" s="232"/>
      <c r="AK489" s="232"/>
      <c r="AL489" s="232"/>
      <c r="AM489" s="232"/>
      <c r="AN489" s="232"/>
      <c r="AO489" s="232"/>
      <c r="AP489" s="232"/>
      <c r="AQ489" s="232"/>
      <c r="AR489" s="232"/>
      <c r="AS489" s="232"/>
      <c r="AT489" s="232"/>
      <c r="AU489" s="232"/>
      <c r="AV489" s="232"/>
      <c r="AW489" s="232"/>
      <c r="AX489" s="232"/>
      <c r="AY489" s="232"/>
      <c r="AZ489" s="232"/>
      <c r="BA489" s="232"/>
      <c r="BB489" s="232"/>
      <c r="BC489" s="232"/>
      <c r="BD489" s="232"/>
      <c r="BE489" s="232"/>
      <c r="BF489" s="232"/>
      <c r="BG489" s="232"/>
      <c r="BH489" s="232"/>
      <c r="BI489" s="232"/>
      <c r="BJ489" s="232"/>
      <c r="BK489" s="232"/>
      <c r="BL489" s="232"/>
      <c r="BM489" s="232"/>
      <c r="BN489" s="232"/>
      <c r="BO489" s="232"/>
      <c r="BP489" s="232"/>
      <c r="BQ489" s="232"/>
      <c r="BR489" s="232"/>
      <c r="BS489" s="232"/>
      <c r="BT489" s="232"/>
      <c r="BU489" s="232"/>
      <c r="BV489" s="232"/>
      <c r="BW489" s="232"/>
      <c r="BX489" s="232"/>
      <c r="BY489" s="228"/>
      <c r="BZ489" s="228"/>
      <c r="CA489" s="228"/>
      <c r="CB489" s="228"/>
      <c r="CC489" s="228"/>
      <c r="CD489" s="228"/>
      <c r="CE489" s="228"/>
      <c r="CF489" s="228"/>
      <c r="CG489" s="228"/>
      <c r="CH489" s="228"/>
      <c r="CI489" s="228"/>
      <c r="CJ489" s="228"/>
      <c r="CK489" s="228"/>
      <c r="CL489" s="228"/>
      <c r="CM489" s="228"/>
      <c r="CN489" s="228"/>
      <c r="CO489" s="228"/>
      <c r="CP489" s="228"/>
      <c r="CQ489" s="228"/>
      <c r="CR489" s="228"/>
      <c r="CS489" s="228"/>
      <c r="CT489" s="228"/>
      <c r="CU489" s="228"/>
      <c r="CV489" s="228"/>
      <c r="CW489" s="228"/>
      <c r="CX489" s="228"/>
      <c r="CY489" s="228"/>
      <c r="CZ489" s="228"/>
      <c r="DA489" s="228"/>
      <c r="DB489" s="228"/>
      <c r="DC489" s="228"/>
      <c r="DD489" s="228"/>
      <c r="DE489" s="228"/>
      <c r="DF489" s="228"/>
      <c r="DG489" s="228"/>
      <c r="DH489" s="228"/>
      <c r="DI489" s="228"/>
      <c r="DJ489" s="228"/>
      <c r="DK489" s="228"/>
      <c r="DL489" s="228"/>
      <c r="DM489" s="228"/>
      <c r="DN489" s="228"/>
      <c r="DO489" s="228"/>
      <c r="DP489" s="228"/>
      <c r="DQ489" s="228"/>
      <c r="DR489" s="228"/>
      <c r="DS489" s="228"/>
      <c r="DT489" s="228"/>
      <c r="DU489" s="228"/>
      <c r="DV489" s="228"/>
      <c r="DW489" s="228"/>
      <c r="DX489" s="228"/>
      <c r="DY489" s="228"/>
      <c r="DZ489" s="228"/>
      <c r="EA489" s="228"/>
      <c r="EB489" s="228"/>
      <c r="EC489" s="228"/>
      <c r="ED489" s="228"/>
      <c r="EE489" s="228"/>
      <c r="EF489" s="228"/>
      <c r="EG489" s="228"/>
      <c r="EH489" s="228"/>
      <c r="EI489" s="228"/>
      <c r="EJ489" s="228"/>
      <c r="EK489" s="228"/>
      <c r="EL489" s="228"/>
      <c r="EM489" s="228"/>
      <c r="EN489" s="228"/>
      <c r="EO489" s="228"/>
      <c r="EP489" s="228"/>
      <c r="EQ489" s="228"/>
      <c r="ER489" s="228"/>
      <c r="ES489" s="228"/>
      <c r="ET489" s="228"/>
      <c r="EU489" s="228"/>
      <c r="EV489" s="228"/>
      <c r="EW489" s="228"/>
      <c r="EX489" s="228"/>
      <c r="EY489" s="228"/>
      <c r="EZ489" s="228"/>
      <c r="FA489" s="228"/>
      <c r="FB489" s="228"/>
      <c r="FC489" s="228"/>
      <c r="FD489" s="228"/>
      <c r="FE489" s="228"/>
      <c r="FF489" s="228"/>
      <c r="FG489" s="228"/>
      <c r="FH489" s="228"/>
      <c r="FI489" s="228"/>
      <c r="FJ489" s="228"/>
      <c r="FK489" s="228"/>
      <c r="FL489" s="228"/>
      <c r="FM489" s="228"/>
      <c r="FN489" s="228"/>
      <c r="FO489" s="228"/>
      <c r="FP489" s="228"/>
      <c r="FQ489" s="228"/>
      <c r="FR489" s="228"/>
      <c r="FS489" s="228"/>
      <c r="FT489" s="228"/>
      <c r="FU489" s="228"/>
      <c r="FV489" s="228"/>
      <c r="FW489" s="228"/>
      <c r="FX489" s="228"/>
      <c r="FY489" s="228"/>
      <c r="FZ489" s="228"/>
      <c r="GA489" s="228"/>
      <c r="GB489" s="228"/>
      <c r="GC489" s="228"/>
      <c r="GD489" s="228"/>
      <c r="GE489" s="228"/>
      <c r="GF489" s="228"/>
      <c r="GG489" s="228"/>
      <c r="GH489" s="228"/>
      <c r="GI489" s="228"/>
      <c r="GJ489" s="228"/>
      <c r="GK489" s="228"/>
      <c r="GL489" s="228"/>
      <c r="GM489" s="228"/>
      <c r="GN489" s="228"/>
      <c r="GO489" s="228"/>
      <c r="GP489" s="228"/>
      <c r="GQ489" s="229" cm="1">
        <f t="array" ref="GQ489">IF(OR(N489:ER489='Annex.1　DeclarationDesired'!$F$30),ROW(),"")</f>
        <v>489</v>
      </c>
      <c r="GR489" s="229"/>
    </row>
    <row r="490" spans="1:200" s="230" customFormat="1" ht="20.65" customHeight="1">
      <c r="A490" s="242"/>
      <c r="B490" s="233"/>
      <c r="C490" s="235"/>
      <c r="D490" s="235"/>
      <c r="E490" s="235"/>
      <c r="F490" s="236"/>
      <c r="G490" s="235"/>
      <c r="H490" s="236"/>
      <c r="I490" s="237"/>
      <c r="J490" s="236"/>
      <c r="K490" s="235"/>
      <c r="L490" s="235"/>
      <c r="M490" s="231"/>
      <c r="N490" s="232"/>
      <c r="O490" s="232"/>
      <c r="P490" s="232"/>
      <c r="Q490" s="232"/>
      <c r="R490" s="232"/>
      <c r="S490" s="232"/>
      <c r="T490" s="232"/>
      <c r="U490" s="232"/>
      <c r="V490" s="232"/>
      <c r="W490" s="232"/>
      <c r="X490" s="232"/>
      <c r="Y490" s="232"/>
      <c r="Z490" s="232"/>
      <c r="AA490" s="232"/>
      <c r="AB490" s="232"/>
      <c r="AC490" s="232"/>
      <c r="AD490" s="232"/>
      <c r="AE490" s="232"/>
      <c r="AF490" s="232"/>
      <c r="AG490" s="232"/>
      <c r="AH490" s="232"/>
      <c r="AI490" s="232"/>
      <c r="AJ490" s="232"/>
      <c r="AK490" s="232"/>
      <c r="AL490" s="232"/>
      <c r="AM490" s="232"/>
      <c r="AN490" s="232"/>
      <c r="AO490" s="232"/>
      <c r="AP490" s="232"/>
      <c r="AQ490" s="232"/>
      <c r="AR490" s="232"/>
      <c r="AS490" s="232"/>
      <c r="AT490" s="232"/>
      <c r="AU490" s="232"/>
      <c r="AV490" s="232"/>
      <c r="AW490" s="232"/>
      <c r="AX490" s="232"/>
      <c r="AY490" s="232"/>
      <c r="AZ490" s="232"/>
      <c r="BA490" s="232"/>
      <c r="BB490" s="232"/>
      <c r="BC490" s="232"/>
      <c r="BD490" s="232"/>
      <c r="BE490" s="232"/>
      <c r="BF490" s="232"/>
      <c r="BG490" s="232"/>
      <c r="BH490" s="232"/>
      <c r="BI490" s="232"/>
      <c r="BJ490" s="232"/>
      <c r="BK490" s="232"/>
      <c r="BL490" s="232"/>
      <c r="BM490" s="232"/>
      <c r="BN490" s="232"/>
      <c r="BO490" s="232"/>
      <c r="BP490" s="232"/>
      <c r="BQ490" s="232"/>
      <c r="BR490" s="232"/>
      <c r="BS490" s="232"/>
      <c r="BT490" s="232"/>
      <c r="BU490" s="232"/>
      <c r="BV490" s="232"/>
      <c r="BW490" s="232"/>
      <c r="BX490" s="232"/>
      <c r="BY490" s="228"/>
      <c r="BZ490" s="228"/>
      <c r="CA490" s="228"/>
      <c r="CB490" s="228"/>
      <c r="CC490" s="228"/>
      <c r="CD490" s="228"/>
      <c r="CE490" s="228"/>
      <c r="CF490" s="228"/>
      <c r="CG490" s="228"/>
      <c r="CH490" s="228"/>
      <c r="CI490" s="228"/>
      <c r="CJ490" s="228"/>
      <c r="CK490" s="228"/>
      <c r="CL490" s="228"/>
      <c r="CM490" s="228"/>
      <c r="CN490" s="228"/>
      <c r="CO490" s="228"/>
      <c r="CP490" s="228"/>
      <c r="CQ490" s="228"/>
      <c r="CR490" s="228"/>
      <c r="CS490" s="228"/>
      <c r="CT490" s="228"/>
      <c r="CU490" s="228"/>
      <c r="CV490" s="228"/>
      <c r="CW490" s="228"/>
      <c r="CX490" s="228"/>
      <c r="CY490" s="228"/>
      <c r="CZ490" s="228"/>
      <c r="DA490" s="228"/>
      <c r="DB490" s="228"/>
      <c r="DC490" s="228"/>
      <c r="DD490" s="228"/>
      <c r="DE490" s="228"/>
      <c r="DF490" s="228"/>
      <c r="DG490" s="228"/>
      <c r="DH490" s="228"/>
      <c r="DI490" s="228"/>
      <c r="DJ490" s="228"/>
      <c r="DK490" s="228"/>
      <c r="DL490" s="228"/>
      <c r="DM490" s="228"/>
      <c r="DN490" s="228"/>
      <c r="DO490" s="228"/>
      <c r="DP490" s="228"/>
      <c r="DQ490" s="228"/>
      <c r="DR490" s="228"/>
      <c r="DS490" s="228"/>
      <c r="DT490" s="228"/>
      <c r="DU490" s="228"/>
      <c r="DV490" s="228"/>
      <c r="DW490" s="228"/>
      <c r="DX490" s="228"/>
      <c r="DY490" s="228"/>
      <c r="DZ490" s="228"/>
      <c r="EA490" s="228"/>
      <c r="EB490" s="228"/>
      <c r="EC490" s="228"/>
      <c r="ED490" s="228"/>
      <c r="EE490" s="228"/>
      <c r="EF490" s="228"/>
      <c r="EG490" s="228"/>
      <c r="EH490" s="228"/>
      <c r="EI490" s="228"/>
      <c r="EJ490" s="228"/>
      <c r="EK490" s="228"/>
      <c r="EL490" s="228"/>
      <c r="EM490" s="228"/>
      <c r="EN490" s="228"/>
      <c r="EO490" s="228"/>
      <c r="EP490" s="228"/>
      <c r="EQ490" s="228"/>
      <c r="ER490" s="228"/>
      <c r="ES490" s="228"/>
      <c r="ET490" s="228"/>
      <c r="EU490" s="228"/>
      <c r="EV490" s="228"/>
      <c r="EW490" s="228"/>
      <c r="EX490" s="228"/>
      <c r="EY490" s="228"/>
      <c r="EZ490" s="228"/>
      <c r="FA490" s="228"/>
      <c r="FB490" s="228"/>
      <c r="FC490" s="228"/>
      <c r="FD490" s="228"/>
      <c r="FE490" s="228"/>
      <c r="FF490" s="228"/>
      <c r="FG490" s="228"/>
      <c r="FH490" s="228"/>
      <c r="FI490" s="228"/>
      <c r="FJ490" s="228"/>
      <c r="FK490" s="228"/>
      <c r="FL490" s="228"/>
      <c r="FM490" s="228"/>
      <c r="FN490" s="228"/>
      <c r="FO490" s="228"/>
      <c r="FP490" s="228"/>
      <c r="FQ490" s="228"/>
      <c r="FR490" s="228"/>
      <c r="FS490" s="228"/>
      <c r="FT490" s="228"/>
      <c r="FU490" s="228"/>
      <c r="FV490" s="228"/>
      <c r="FW490" s="228"/>
      <c r="FX490" s="228"/>
      <c r="FY490" s="228"/>
      <c r="FZ490" s="228"/>
      <c r="GA490" s="228"/>
      <c r="GB490" s="228"/>
      <c r="GC490" s="228"/>
      <c r="GD490" s="228"/>
      <c r="GE490" s="228"/>
      <c r="GF490" s="228"/>
      <c r="GG490" s="228"/>
      <c r="GH490" s="228"/>
      <c r="GI490" s="228"/>
      <c r="GJ490" s="228"/>
      <c r="GK490" s="228"/>
      <c r="GL490" s="228"/>
      <c r="GM490" s="228"/>
      <c r="GN490" s="228"/>
      <c r="GO490" s="228"/>
      <c r="GP490" s="228"/>
      <c r="GQ490" s="229" cm="1">
        <f t="array" ref="GQ490">IF(OR(N490:ER490='Annex.1　DeclarationDesired'!$F$30),ROW(),"")</f>
        <v>490</v>
      </c>
      <c r="GR490" s="229"/>
    </row>
    <row r="491" spans="1:200" s="230" customFormat="1" ht="20.65" customHeight="1">
      <c r="A491" s="242"/>
      <c r="B491" s="233"/>
      <c r="C491" s="235"/>
      <c r="D491" s="235"/>
      <c r="E491" s="235"/>
      <c r="F491" s="236"/>
      <c r="G491" s="235"/>
      <c r="H491" s="236"/>
      <c r="I491" s="237"/>
      <c r="J491" s="236"/>
      <c r="K491" s="235"/>
      <c r="L491" s="235"/>
      <c r="M491" s="231"/>
      <c r="N491" s="232"/>
      <c r="O491" s="232"/>
      <c r="P491" s="232"/>
      <c r="Q491" s="232"/>
      <c r="R491" s="232"/>
      <c r="S491" s="232"/>
      <c r="T491" s="232"/>
      <c r="U491" s="232"/>
      <c r="V491" s="232"/>
      <c r="W491" s="232"/>
      <c r="X491" s="232"/>
      <c r="Y491" s="232"/>
      <c r="Z491" s="232"/>
      <c r="AA491" s="232"/>
      <c r="AB491" s="232"/>
      <c r="AC491" s="232"/>
      <c r="AD491" s="232"/>
      <c r="AE491" s="232"/>
      <c r="AF491" s="232"/>
      <c r="AG491" s="232"/>
      <c r="AH491" s="232"/>
      <c r="AI491" s="232"/>
      <c r="AJ491" s="232"/>
      <c r="AK491" s="232"/>
      <c r="AL491" s="232"/>
      <c r="AM491" s="232"/>
      <c r="AN491" s="232"/>
      <c r="AO491" s="232"/>
      <c r="AP491" s="232"/>
      <c r="AQ491" s="232"/>
      <c r="AR491" s="232"/>
      <c r="AS491" s="232"/>
      <c r="AT491" s="232"/>
      <c r="AU491" s="232"/>
      <c r="AV491" s="232"/>
      <c r="AW491" s="232"/>
      <c r="AX491" s="232"/>
      <c r="AY491" s="232"/>
      <c r="AZ491" s="232"/>
      <c r="BA491" s="232"/>
      <c r="BB491" s="232"/>
      <c r="BC491" s="232"/>
      <c r="BD491" s="232"/>
      <c r="BE491" s="232"/>
      <c r="BF491" s="232"/>
      <c r="BG491" s="232"/>
      <c r="BH491" s="232"/>
      <c r="BI491" s="232"/>
      <c r="BJ491" s="232"/>
      <c r="BK491" s="232"/>
      <c r="BL491" s="232"/>
      <c r="BM491" s="232"/>
      <c r="BN491" s="232"/>
      <c r="BO491" s="232"/>
      <c r="BP491" s="232"/>
      <c r="BQ491" s="232"/>
      <c r="BR491" s="232"/>
      <c r="BS491" s="232"/>
      <c r="BT491" s="232"/>
      <c r="BU491" s="232"/>
      <c r="BV491" s="232"/>
      <c r="BW491" s="232"/>
      <c r="BX491" s="232"/>
      <c r="BY491" s="228"/>
      <c r="BZ491" s="228"/>
      <c r="CA491" s="228"/>
      <c r="CB491" s="228"/>
      <c r="CC491" s="228"/>
      <c r="CD491" s="228"/>
      <c r="CE491" s="228"/>
      <c r="CF491" s="228"/>
      <c r="CG491" s="228"/>
      <c r="CH491" s="228"/>
      <c r="CI491" s="228"/>
      <c r="CJ491" s="228"/>
      <c r="CK491" s="228"/>
      <c r="CL491" s="228"/>
      <c r="CM491" s="228"/>
      <c r="CN491" s="228"/>
      <c r="CO491" s="228"/>
      <c r="CP491" s="228"/>
      <c r="CQ491" s="228"/>
      <c r="CR491" s="228"/>
      <c r="CS491" s="228"/>
      <c r="CT491" s="228"/>
      <c r="CU491" s="228"/>
      <c r="CV491" s="228"/>
      <c r="CW491" s="228"/>
      <c r="CX491" s="228"/>
      <c r="CY491" s="228"/>
      <c r="CZ491" s="228"/>
      <c r="DA491" s="228"/>
      <c r="DB491" s="228"/>
      <c r="DC491" s="228"/>
      <c r="DD491" s="228"/>
      <c r="DE491" s="228"/>
      <c r="DF491" s="228"/>
      <c r="DG491" s="228"/>
      <c r="DH491" s="228"/>
      <c r="DI491" s="228"/>
      <c r="DJ491" s="228"/>
      <c r="DK491" s="228"/>
      <c r="DL491" s="228"/>
      <c r="DM491" s="228"/>
      <c r="DN491" s="228"/>
      <c r="DO491" s="228"/>
      <c r="DP491" s="228"/>
      <c r="DQ491" s="228"/>
      <c r="DR491" s="228"/>
      <c r="DS491" s="228"/>
      <c r="DT491" s="228"/>
      <c r="DU491" s="228"/>
      <c r="DV491" s="228"/>
      <c r="DW491" s="228"/>
      <c r="DX491" s="228"/>
      <c r="DY491" s="228"/>
      <c r="DZ491" s="228"/>
      <c r="EA491" s="228"/>
      <c r="EB491" s="228"/>
      <c r="EC491" s="228"/>
      <c r="ED491" s="228"/>
      <c r="EE491" s="228"/>
      <c r="EF491" s="228"/>
      <c r="EG491" s="228"/>
      <c r="EH491" s="228"/>
      <c r="EI491" s="228"/>
      <c r="EJ491" s="228"/>
      <c r="EK491" s="228"/>
      <c r="EL491" s="228"/>
      <c r="EM491" s="228"/>
      <c r="EN491" s="228"/>
      <c r="EO491" s="228"/>
      <c r="EP491" s="228"/>
      <c r="EQ491" s="228"/>
      <c r="ER491" s="228"/>
      <c r="ES491" s="228"/>
      <c r="ET491" s="228"/>
      <c r="EU491" s="228"/>
      <c r="EV491" s="228"/>
      <c r="EW491" s="228"/>
      <c r="EX491" s="228"/>
      <c r="EY491" s="228"/>
      <c r="EZ491" s="228"/>
      <c r="FA491" s="228"/>
      <c r="FB491" s="228"/>
      <c r="FC491" s="228"/>
      <c r="FD491" s="228"/>
      <c r="FE491" s="228"/>
      <c r="FF491" s="228"/>
      <c r="FG491" s="228"/>
      <c r="FH491" s="228"/>
      <c r="FI491" s="228"/>
      <c r="FJ491" s="228"/>
      <c r="FK491" s="228"/>
      <c r="FL491" s="228"/>
      <c r="FM491" s="228"/>
      <c r="FN491" s="228"/>
      <c r="FO491" s="228"/>
      <c r="FP491" s="228"/>
      <c r="FQ491" s="228"/>
      <c r="FR491" s="228"/>
      <c r="FS491" s="228"/>
      <c r="FT491" s="228"/>
      <c r="FU491" s="228"/>
      <c r="FV491" s="228"/>
      <c r="FW491" s="228"/>
      <c r="FX491" s="228"/>
      <c r="FY491" s="228"/>
      <c r="FZ491" s="228"/>
      <c r="GA491" s="228"/>
      <c r="GB491" s="228"/>
      <c r="GC491" s="228"/>
      <c r="GD491" s="228"/>
      <c r="GE491" s="228"/>
      <c r="GF491" s="228"/>
      <c r="GG491" s="228"/>
      <c r="GH491" s="228"/>
      <c r="GI491" s="228"/>
      <c r="GJ491" s="228"/>
      <c r="GK491" s="228"/>
      <c r="GL491" s="228"/>
      <c r="GM491" s="228"/>
      <c r="GN491" s="228"/>
      <c r="GO491" s="228"/>
      <c r="GP491" s="228"/>
      <c r="GQ491" s="229" cm="1">
        <f t="array" ref="GQ491">IF(OR(N491:ER491='Annex.1　DeclarationDesired'!$F$30),ROW(),"")</f>
        <v>491</v>
      </c>
      <c r="GR491" s="229"/>
    </row>
    <row r="492" spans="1:200" s="230" customFormat="1" ht="20.65" customHeight="1">
      <c r="A492" s="242"/>
      <c r="B492" s="233"/>
      <c r="C492" s="235"/>
      <c r="D492" s="235"/>
      <c r="E492" s="235"/>
      <c r="F492" s="236"/>
      <c r="G492" s="235"/>
      <c r="H492" s="236"/>
      <c r="I492" s="237"/>
      <c r="J492" s="236"/>
      <c r="K492" s="235"/>
      <c r="L492" s="235"/>
      <c r="M492" s="231"/>
      <c r="N492" s="232"/>
      <c r="O492" s="232"/>
      <c r="P492" s="232"/>
      <c r="Q492" s="232"/>
      <c r="R492" s="232"/>
      <c r="S492" s="232"/>
      <c r="T492" s="232"/>
      <c r="U492" s="232"/>
      <c r="V492" s="232"/>
      <c r="W492" s="232"/>
      <c r="X492" s="232"/>
      <c r="Y492" s="232"/>
      <c r="Z492" s="232"/>
      <c r="AA492" s="232"/>
      <c r="AB492" s="232"/>
      <c r="AC492" s="232"/>
      <c r="AD492" s="232"/>
      <c r="AE492" s="232"/>
      <c r="AF492" s="232"/>
      <c r="AG492" s="232"/>
      <c r="AH492" s="232"/>
      <c r="AI492" s="232"/>
      <c r="AJ492" s="232"/>
      <c r="AK492" s="232"/>
      <c r="AL492" s="232"/>
      <c r="AM492" s="232"/>
      <c r="AN492" s="232"/>
      <c r="AO492" s="232"/>
      <c r="AP492" s="232"/>
      <c r="AQ492" s="232"/>
      <c r="AR492" s="232"/>
      <c r="AS492" s="232"/>
      <c r="AT492" s="232"/>
      <c r="AU492" s="232"/>
      <c r="AV492" s="232"/>
      <c r="AW492" s="232"/>
      <c r="AX492" s="232"/>
      <c r="AY492" s="232"/>
      <c r="AZ492" s="232"/>
      <c r="BA492" s="232"/>
      <c r="BB492" s="232"/>
      <c r="BC492" s="232"/>
      <c r="BD492" s="232"/>
      <c r="BE492" s="232"/>
      <c r="BF492" s="232"/>
      <c r="BG492" s="232"/>
      <c r="BH492" s="232"/>
      <c r="BI492" s="232"/>
      <c r="BJ492" s="232"/>
      <c r="BK492" s="232"/>
      <c r="BL492" s="232"/>
      <c r="BM492" s="232"/>
      <c r="BN492" s="232"/>
      <c r="BO492" s="232"/>
      <c r="BP492" s="232"/>
      <c r="BQ492" s="232"/>
      <c r="BR492" s="232"/>
      <c r="BS492" s="232"/>
      <c r="BT492" s="232"/>
      <c r="BU492" s="232"/>
      <c r="BV492" s="232"/>
      <c r="BW492" s="232"/>
      <c r="BX492" s="232"/>
      <c r="BY492" s="228"/>
      <c r="BZ492" s="228"/>
      <c r="CA492" s="228"/>
      <c r="CB492" s="228"/>
      <c r="CC492" s="228"/>
      <c r="CD492" s="228"/>
      <c r="CE492" s="228"/>
      <c r="CF492" s="228"/>
      <c r="CG492" s="228"/>
      <c r="CH492" s="228"/>
      <c r="CI492" s="228"/>
      <c r="CJ492" s="228"/>
      <c r="CK492" s="228"/>
      <c r="CL492" s="228"/>
      <c r="CM492" s="228"/>
      <c r="CN492" s="228"/>
      <c r="CO492" s="228"/>
      <c r="CP492" s="228"/>
      <c r="CQ492" s="228"/>
      <c r="CR492" s="228"/>
      <c r="CS492" s="228"/>
      <c r="CT492" s="228"/>
      <c r="CU492" s="228"/>
      <c r="CV492" s="228"/>
      <c r="CW492" s="228"/>
      <c r="CX492" s="228"/>
      <c r="CY492" s="228"/>
      <c r="CZ492" s="228"/>
      <c r="DA492" s="228"/>
      <c r="DB492" s="228"/>
      <c r="DC492" s="228"/>
      <c r="DD492" s="228"/>
      <c r="DE492" s="228"/>
      <c r="DF492" s="228"/>
      <c r="DG492" s="228"/>
      <c r="DH492" s="228"/>
      <c r="DI492" s="228"/>
      <c r="DJ492" s="228"/>
      <c r="DK492" s="228"/>
      <c r="DL492" s="228"/>
      <c r="DM492" s="228"/>
      <c r="DN492" s="228"/>
      <c r="DO492" s="228"/>
      <c r="DP492" s="228"/>
      <c r="DQ492" s="228"/>
      <c r="DR492" s="228"/>
      <c r="DS492" s="228"/>
      <c r="DT492" s="228"/>
      <c r="DU492" s="228"/>
      <c r="DV492" s="228"/>
      <c r="DW492" s="228"/>
      <c r="DX492" s="228"/>
      <c r="DY492" s="228"/>
      <c r="DZ492" s="228"/>
      <c r="EA492" s="228"/>
      <c r="EB492" s="228"/>
      <c r="EC492" s="228"/>
      <c r="ED492" s="228"/>
      <c r="EE492" s="228"/>
      <c r="EF492" s="228"/>
      <c r="EG492" s="228"/>
      <c r="EH492" s="228"/>
      <c r="EI492" s="228"/>
      <c r="EJ492" s="228"/>
      <c r="EK492" s="228"/>
      <c r="EL492" s="228"/>
      <c r="EM492" s="228"/>
      <c r="EN492" s="228"/>
      <c r="EO492" s="228"/>
      <c r="EP492" s="228"/>
      <c r="EQ492" s="228"/>
      <c r="ER492" s="228"/>
      <c r="ES492" s="228"/>
      <c r="ET492" s="228"/>
      <c r="EU492" s="228"/>
      <c r="EV492" s="228"/>
      <c r="EW492" s="228"/>
      <c r="EX492" s="228"/>
      <c r="EY492" s="228"/>
      <c r="EZ492" s="228"/>
      <c r="FA492" s="228"/>
      <c r="FB492" s="228"/>
      <c r="FC492" s="228"/>
      <c r="FD492" s="228"/>
      <c r="FE492" s="228"/>
      <c r="FF492" s="228"/>
      <c r="FG492" s="228"/>
      <c r="FH492" s="228"/>
      <c r="FI492" s="228"/>
      <c r="FJ492" s="228"/>
      <c r="FK492" s="228"/>
      <c r="FL492" s="228"/>
      <c r="FM492" s="228"/>
      <c r="FN492" s="228"/>
      <c r="FO492" s="228"/>
      <c r="FP492" s="228"/>
      <c r="FQ492" s="228"/>
      <c r="FR492" s="228"/>
      <c r="FS492" s="228"/>
      <c r="FT492" s="228"/>
      <c r="FU492" s="228"/>
      <c r="FV492" s="228"/>
      <c r="FW492" s="228"/>
      <c r="FX492" s="228"/>
      <c r="FY492" s="228"/>
      <c r="FZ492" s="228"/>
      <c r="GA492" s="228"/>
      <c r="GB492" s="228"/>
      <c r="GC492" s="228"/>
      <c r="GD492" s="228"/>
      <c r="GE492" s="228"/>
      <c r="GF492" s="228"/>
      <c r="GG492" s="228"/>
      <c r="GH492" s="228"/>
      <c r="GI492" s="228"/>
      <c r="GJ492" s="228"/>
      <c r="GK492" s="228"/>
      <c r="GL492" s="228"/>
      <c r="GM492" s="228"/>
      <c r="GN492" s="228"/>
      <c r="GO492" s="228"/>
      <c r="GP492" s="228"/>
      <c r="GQ492" s="229" cm="1">
        <f t="array" ref="GQ492">IF(OR(N492:ER492='Annex.1　DeclarationDesired'!$F$30),ROW(),"")</f>
        <v>492</v>
      </c>
      <c r="GR492" s="229"/>
    </row>
    <row r="493" spans="1:200" s="230" customFormat="1" ht="20.65" customHeight="1">
      <c r="A493" s="242"/>
      <c r="B493" s="233"/>
      <c r="C493" s="235"/>
      <c r="D493" s="235"/>
      <c r="E493" s="235"/>
      <c r="F493" s="236"/>
      <c r="G493" s="235"/>
      <c r="H493" s="236"/>
      <c r="I493" s="237"/>
      <c r="J493" s="236"/>
      <c r="K493" s="235"/>
      <c r="L493" s="235"/>
      <c r="M493" s="231"/>
      <c r="N493" s="232"/>
      <c r="O493" s="232"/>
      <c r="P493" s="232"/>
      <c r="Q493" s="232"/>
      <c r="R493" s="232"/>
      <c r="S493" s="232"/>
      <c r="T493" s="232"/>
      <c r="U493" s="232"/>
      <c r="V493" s="232"/>
      <c r="W493" s="232"/>
      <c r="X493" s="232"/>
      <c r="Y493" s="232"/>
      <c r="Z493" s="232"/>
      <c r="AA493" s="232"/>
      <c r="AB493" s="232"/>
      <c r="AC493" s="232"/>
      <c r="AD493" s="232"/>
      <c r="AE493" s="232"/>
      <c r="AF493" s="232"/>
      <c r="AG493" s="232"/>
      <c r="AH493" s="232"/>
      <c r="AI493" s="232"/>
      <c r="AJ493" s="232"/>
      <c r="AK493" s="232"/>
      <c r="AL493" s="232"/>
      <c r="AM493" s="232"/>
      <c r="AN493" s="232"/>
      <c r="AO493" s="232"/>
      <c r="AP493" s="232"/>
      <c r="AQ493" s="232"/>
      <c r="AR493" s="232"/>
      <c r="AS493" s="232"/>
      <c r="AT493" s="232"/>
      <c r="AU493" s="232"/>
      <c r="AV493" s="232"/>
      <c r="AW493" s="232"/>
      <c r="AX493" s="232"/>
      <c r="AY493" s="232"/>
      <c r="AZ493" s="232"/>
      <c r="BA493" s="232"/>
      <c r="BB493" s="232"/>
      <c r="BC493" s="232"/>
      <c r="BD493" s="232"/>
      <c r="BE493" s="232"/>
      <c r="BF493" s="232"/>
      <c r="BG493" s="232"/>
      <c r="BH493" s="232"/>
      <c r="BI493" s="232"/>
      <c r="BJ493" s="232"/>
      <c r="BK493" s="232"/>
      <c r="BL493" s="232"/>
      <c r="BM493" s="232"/>
      <c r="BN493" s="232"/>
      <c r="BO493" s="232"/>
      <c r="BP493" s="232"/>
      <c r="BQ493" s="232"/>
      <c r="BR493" s="232"/>
      <c r="BS493" s="232"/>
      <c r="BT493" s="232"/>
      <c r="BU493" s="232"/>
      <c r="BV493" s="232"/>
      <c r="BW493" s="232"/>
      <c r="BX493" s="232"/>
      <c r="BY493" s="228"/>
      <c r="BZ493" s="228"/>
      <c r="CA493" s="228"/>
      <c r="CB493" s="228"/>
      <c r="CC493" s="228"/>
      <c r="CD493" s="228"/>
      <c r="CE493" s="228"/>
      <c r="CF493" s="228"/>
      <c r="CG493" s="228"/>
      <c r="CH493" s="228"/>
      <c r="CI493" s="228"/>
      <c r="CJ493" s="228"/>
      <c r="CK493" s="228"/>
      <c r="CL493" s="228"/>
      <c r="CM493" s="228"/>
      <c r="CN493" s="228"/>
      <c r="CO493" s="228"/>
      <c r="CP493" s="228"/>
      <c r="CQ493" s="228"/>
      <c r="CR493" s="228"/>
      <c r="CS493" s="228"/>
      <c r="CT493" s="228"/>
      <c r="CU493" s="228"/>
      <c r="CV493" s="228"/>
      <c r="CW493" s="228"/>
      <c r="CX493" s="228"/>
      <c r="CY493" s="228"/>
      <c r="CZ493" s="228"/>
      <c r="DA493" s="228"/>
      <c r="DB493" s="228"/>
      <c r="DC493" s="228"/>
      <c r="DD493" s="228"/>
      <c r="DE493" s="228"/>
      <c r="DF493" s="228"/>
      <c r="DG493" s="228"/>
      <c r="DH493" s="228"/>
      <c r="DI493" s="228"/>
      <c r="DJ493" s="228"/>
      <c r="DK493" s="228"/>
      <c r="DL493" s="228"/>
      <c r="DM493" s="228"/>
      <c r="DN493" s="228"/>
      <c r="DO493" s="228"/>
      <c r="DP493" s="228"/>
      <c r="DQ493" s="228"/>
      <c r="DR493" s="228"/>
      <c r="DS493" s="228"/>
      <c r="DT493" s="228"/>
      <c r="DU493" s="228"/>
      <c r="DV493" s="228"/>
      <c r="DW493" s="228"/>
      <c r="DX493" s="228"/>
      <c r="DY493" s="228"/>
      <c r="DZ493" s="228"/>
      <c r="EA493" s="228"/>
      <c r="EB493" s="228"/>
      <c r="EC493" s="228"/>
      <c r="ED493" s="228"/>
      <c r="EE493" s="228"/>
      <c r="EF493" s="228"/>
      <c r="EG493" s="228"/>
      <c r="EH493" s="228"/>
      <c r="EI493" s="228"/>
      <c r="EJ493" s="228"/>
      <c r="EK493" s="228"/>
      <c r="EL493" s="228"/>
      <c r="EM493" s="228"/>
      <c r="EN493" s="228"/>
      <c r="EO493" s="228"/>
      <c r="EP493" s="228"/>
      <c r="EQ493" s="228"/>
      <c r="ER493" s="228"/>
      <c r="ES493" s="228"/>
      <c r="ET493" s="228"/>
      <c r="EU493" s="228"/>
      <c r="EV493" s="228"/>
      <c r="EW493" s="228"/>
      <c r="EX493" s="228"/>
      <c r="EY493" s="228"/>
      <c r="EZ493" s="228"/>
      <c r="FA493" s="228"/>
      <c r="FB493" s="228"/>
      <c r="FC493" s="228"/>
      <c r="FD493" s="228"/>
      <c r="FE493" s="228"/>
      <c r="FF493" s="228"/>
      <c r="FG493" s="228"/>
      <c r="FH493" s="228"/>
      <c r="FI493" s="228"/>
      <c r="FJ493" s="228"/>
      <c r="FK493" s="228"/>
      <c r="FL493" s="228"/>
      <c r="FM493" s="228"/>
      <c r="FN493" s="228"/>
      <c r="FO493" s="228"/>
      <c r="FP493" s="228"/>
      <c r="FQ493" s="228"/>
      <c r="FR493" s="228"/>
      <c r="FS493" s="228"/>
      <c r="FT493" s="228"/>
      <c r="FU493" s="228"/>
      <c r="FV493" s="228"/>
      <c r="FW493" s="228"/>
      <c r="FX493" s="228"/>
      <c r="FY493" s="228"/>
      <c r="FZ493" s="228"/>
      <c r="GA493" s="228"/>
      <c r="GB493" s="228"/>
      <c r="GC493" s="228"/>
      <c r="GD493" s="228"/>
      <c r="GE493" s="228"/>
      <c r="GF493" s="228"/>
      <c r="GG493" s="228"/>
      <c r="GH493" s="228"/>
      <c r="GI493" s="228"/>
      <c r="GJ493" s="228"/>
      <c r="GK493" s="228"/>
      <c r="GL493" s="228"/>
      <c r="GM493" s="228"/>
      <c r="GN493" s="228"/>
      <c r="GO493" s="228"/>
      <c r="GP493" s="228"/>
      <c r="GQ493" s="229" cm="1">
        <f t="array" ref="GQ493">IF(OR(N493:ER493='Annex.1　DeclarationDesired'!$F$30),ROW(),"")</f>
        <v>493</v>
      </c>
      <c r="GR493" s="229"/>
    </row>
    <row r="494" spans="1:200" s="230" customFormat="1" ht="20.65" customHeight="1">
      <c r="A494" s="242"/>
      <c r="B494" s="233"/>
      <c r="C494" s="235"/>
      <c r="D494" s="235"/>
      <c r="E494" s="235"/>
      <c r="F494" s="236"/>
      <c r="G494" s="235"/>
      <c r="H494" s="236"/>
      <c r="I494" s="237"/>
      <c r="J494" s="236"/>
      <c r="K494" s="235"/>
      <c r="L494" s="235"/>
      <c r="M494" s="231"/>
      <c r="N494" s="232"/>
      <c r="O494" s="232"/>
      <c r="P494" s="232"/>
      <c r="Q494" s="232"/>
      <c r="R494" s="232"/>
      <c r="S494" s="232"/>
      <c r="T494" s="232"/>
      <c r="U494" s="232"/>
      <c r="V494" s="232"/>
      <c r="W494" s="232"/>
      <c r="X494" s="232"/>
      <c r="Y494" s="232"/>
      <c r="Z494" s="232"/>
      <c r="AA494" s="232"/>
      <c r="AB494" s="232"/>
      <c r="AC494" s="232"/>
      <c r="AD494" s="232"/>
      <c r="AE494" s="232"/>
      <c r="AF494" s="232"/>
      <c r="AG494" s="232"/>
      <c r="AH494" s="232"/>
      <c r="AI494" s="232"/>
      <c r="AJ494" s="232"/>
      <c r="AK494" s="232"/>
      <c r="AL494" s="232"/>
      <c r="AM494" s="232"/>
      <c r="AN494" s="232"/>
      <c r="AO494" s="232"/>
      <c r="AP494" s="232"/>
      <c r="AQ494" s="232"/>
      <c r="AR494" s="232"/>
      <c r="AS494" s="232"/>
      <c r="AT494" s="232"/>
      <c r="AU494" s="232"/>
      <c r="AV494" s="232"/>
      <c r="AW494" s="232"/>
      <c r="AX494" s="232"/>
      <c r="AY494" s="232"/>
      <c r="AZ494" s="232"/>
      <c r="BA494" s="232"/>
      <c r="BB494" s="232"/>
      <c r="BC494" s="232"/>
      <c r="BD494" s="232"/>
      <c r="BE494" s="232"/>
      <c r="BF494" s="232"/>
      <c r="BG494" s="232"/>
      <c r="BH494" s="232"/>
      <c r="BI494" s="232"/>
      <c r="BJ494" s="232"/>
      <c r="BK494" s="232"/>
      <c r="BL494" s="232"/>
      <c r="BM494" s="232"/>
      <c r="BN494" s="232"/>
      <c r="BO494" s="232"/>
      <c r="BP494" s="232"/>
      <c r="BQ494" s="232"/>
      <c r="BR494" s="232"/>
      <c r="BS494" s="232"/>
      <c r="BT494" s="232"/>
      <c r="BU494" s="232"/>
      <c r="BV494" s="232"/>
      <c r="BW494" s="232"/>
      <c r="BX494" s="232"/>
      <c r="BY494" s="228"/>
      <c r="BZ494" s="228"/>
      <c r="CA494" s="228"/>
      <c r="CB494" s="228"/>
      <c r="CC494" s="228"/>
      <c r="CD494" s="228"/>
      <c r="CE494" s="228"/>
      <c r="CF494" s="228"/>
      <c r="CG494" s="228"/>
      <c r="CH494" s="228"/>
      <c r="CI494" s="228"/>
      <c r="CJ494" s="228"/>
      <c r="CK494" s="228"/>
      <c r="CL494" s="228"/>
      <c r="CM494" s="228"/>
      <c r="CN494" s="228"/>
      <c r="CO494" s="228"/>
      <c r="CP494" s="228"/>
      <c r="CQ494" s="228"/>
      <c r="CR494" s="228"/>
      <c r="CS494" s="228"/>
      <c r="CT494" s="228"/>
      <c r="CU494" s="228"/>
      <c r="CV494" s="228"/>
      <c r="CW494" s="228"/>
      <c r="CX494" s="228"/>
      <c r="CY494" s="228"/>
      <c r="CZ494" s="228"/>
      <c r="DA494" s="228"/>
      <c r="DB494" s="228"/>
      <c r="DC494" s="228"/>
      <c r="DD494" s="228"/>
      <c r="DE494" s="228"/>
      <c r="DF494" s="228"/>
      <c r="DG494" s="228"/>
      <c r="DH494" s="228"/>
      <c r="DI494" s="228"/>
      <c r="DJ494" s="228"/>
      <c r="DK494" s="228"/>
      <c r="DL494" s="228"/>
      <c r="DM494" s="228"/>
      <c r="DN494" s="228"/>
      <c r="DO494" s="228"/>
      <c r="DP494" s="228"/>
      <c r="DQ494" s="228"/>
      <c r="DR494" s="228"/>
      <c r="DS494" s="228"/>
      <c r="DT494" s="228"/>
      <c r="DU494" s="228"/>
      <c r="DV494" s="228"/>
      <c r="DW494" s="228"/>
      <c r="DX494" s="228"/>
      <c r="DY494" s="228"/>
      <c r="DZ494" s="228"/>
      <c r="EA494" s="228"/>
      <c r="EB494" s="228"/>
      <c r="EC494" s="228"/>
      <c r="ED494" s="228"/>
      <c r="EE494" s="228"/>
      <c r="EF494" s="228"/>
      <c r="EG494" s="228"/>
      <c r="EH494" s="228"/>
      <c r="EI494" s="228"/>
      <c r="EJ494" s="228"/>
      <c r="EK494" s="228"/>
      <c r="EL494" s="228"/>
      <c r="EM494" s="228"/>
      <c r="EN494" s="228"/>
      <c r="EO494" s="228"/>
      <c r="EP494" s="228"/>
      <c r="EQ494" s="228"/>
      <c r="ER494" s="228"/>
      <c r="ES494" s="228"/>
      <c r="ET494" s="228"/>
      <c r="EU494" s="228"/>
      <c r="EV494" s="228"/>
      <c r="EW494" s="228"/>
      <c r="EX494" s="228"/>
      <c r="EY494" s="228"/>
      <c r="EZ494" s="228"/>
      <c r="FA494" s="228"/>
      <c r="FB494" s="228"/>
      <c r="FC494" s="228"/>
      <c r="FD494" s="228"/>
      <c r="FE494" s="228"/>
      <c r="FF494" s="228"/>
      <c r="FG494" s="228"/>
      <c r="FH494" s="228"/>
      <c r="FI494" s="228"/>
      <c r="FJ494" s="228"/>
      <c r="FK494" s="228"/>
      <c r="FL494" s="228"/>
      <c r="FM494" s="228"/>
      <c r="FN494" s="228"/>
      <c r="FO494" s="228"/>
      <c r="FP494" s="228"/>
      <c r="FQ494" s="228"/>
      <c r="FR494" s="228"/>
      <c r="FS494" s="228"/>
      <c r="FT494" s="228"/>
      <c r="FU494" s="228"/>
      <c r="FV494" s="228"/>
      <c r="FW494" s="228"/>
      <c r="FX494" s="228"/>
      <c r="FY494" s="228"/>
      <c r="FZ494" s="228"/>
      <c r="GA494" s="228"/>
      <c r="GB494" s="228"/>
      <c r="GC494" s="228"/>
      <c r="GD494" s="228"/>
      <c r="GE494" s="228"/>
      <c r="GF494" s="228"/>
      <c r="GG494" s="228"/>
      <c r="GH494" s="228"/>
      <c r="GI494" s="228"/>
      <c r="GJ494" s="228"/>
      <c r="GK494" s="228"/>
      <c r="GL494" s="228"/>
      <c r="GM494" s="228"/>
      <c r="GN494" s="228"/>
      <c r="GO494" s="228"/>
      <c r="GP494" s="228"/>
      <c r="GQ494" s="229" cm="1">
        <f t="array" ref="GQ494">IF(OR(N494:ER494='Annex.1　DeclarationDesired'!$F$30),ROW(),"")</f>
        <v>494</v>
      </c>
      <c r="GR494" s="229"/>
    </row>
    <row r="495" spans="1:200" s="230" customFormat="1" ht="20.65" customHeight="1">
      <c r="A495" s="242"/>
      <c r="B495" s="233"/>
      <c r="C495" s="235"/>
      <c r="D495" s="235"/>
      <c r="E495" s="235"/>
      <c r="F495" s="236"/>
      <c r="G495" s="235"/>
      <c r="H495" s="236"/>
      <c r="I495" s="237"/>
      <c r="J495" s="236"/>
      <c r="K495" s="235"/>
      <c r="L495" s="235"/>
      <c r="M495" s="231"/>
      <c r="N495" s="232"/>
      <c r="O495" s="232"/>
      <c r="P495" s="232"/>
      <c r="Q495" s="232"/>
      <c r="R495" s="232"/>
      <c r="S495" s="232"/>
      <c r="T495" s="232"/>
      <c r="U495" s="232"/>
      <c r="V495" s="232"/>
      <c r="W495" s="232"/>
      <c r="X495" s="232"/>
      <c r="Y495" s="232"/>
      <c r="Z495" s="232"/>
      <c r="AA495" s="232"/>
      <c r="AB495" s="232"/>
      <c r="AC495" s="232"/>
      <c r="AD495" s="232"/>
      <c r="AE495" s="232"/>
      <c r="AF495" s="232"/>
      <c r="AG495" s="232"/>
      <c r="AH495" s="232"/>
      <c r="AI495" s="232"/>
      <c r="AJ495" s="232"/>
      <c r="AK495" s="232"/>
      <c r="AL495" s="232"/>
      <c r="AM495" s="232"/>
      <c r="AN495" s="232"/>
      <c r="AO495" s="232"/>
      <c r="AP495" s="232"/>
      <c r="AQ495" s="232"/>
      <c r="AR495" s="232"/>
      <c r="AS495" s="232"/>
      <c r="AT495" s="232"/>
      <c r="AU495" s="232"/>
      <c r="AV495" s="232"/>
      <c r="AW495" s="232"/>
      <c r="AX495" s="232"/>
      <c r="AY495" s="232"/>
      <c r="AZ495" s="232"/>
      <c r="BA495" s="232"/>
      <c r="BB495" s="232"/>
      <c r="BC495" s="232"/>
      <c r="BD495" s="232"/>
      <c r="BE495" s="232"/>
      <c r="BF495" s="232"/>
      <c r="BG495" s="232"/>
      <c r="BH495" s="232"/>
      <c r="BI495" s="232"/>
      <c r="BJ495" s="232"/>
      <c r="BK495" s="232"/>
      <c r="BL495" s="232"/>
      <c r="BM495" s="232"/>
      <c r="BN495" s="232"/>
      <c r="BO495" s="232"/>
      <c r="BP495" s="232"/>
      <c r="BQ495" s="232"/>
      <c r="BR495" s="232"/>
      <c r="BS495" s="232"/>
      <c r="BT495" s="232"/>
      <c r="BU495" s="232"/>
      <c r="BV495" s="232"/>
      <c r="BW495" s="232"/>
      <c r="BX495" s="232"/>
      <c r="BY495" s="228"/>
      <c r="BZ495" s="228"/>
      <c r="CA495" s="228"/>
      <c r="CB495" s="228"/>
      <c r="CC495" s="228"/>
      <c r="CD495" s="228"/>
      <c r="CE495" s="228"/>
      <c r="CF495" s="228"/>
      <c r="CG495" s="228"/>
      <c r="CH495" s="228"/>
      <c r="CI495" s="228"/>
      <c r="CJ495" s="228"/>
      <c r="CK495" s="228"/>
      <c r="CL495" s="228"/>
      <c r="CM495" s="228"/>
      <c r="CN495" s="228"/>
      <c r="CO495" s="228"/>
      <c r="CP495" s="228"/>
      <c r="CQ495" s="228"/>
      <c r="CR495" s="228"/>
      <c r="CS495" s="228"/>
      <c r="CT495" s="228"/>
      <c r="CU495" s="228"/>
      <c r="CV495" s="228"/>
      <c r="CW495" s="228"/>
      <c r="CX495" s="228"/>
      <c r="CY495" s="228"/>
      <c r="CZ495" s="228"/>
      <c r="DA495" s="228"/>
      <c r="DB495" s="228"/>
      <c r="DC495" s="228"/>
      <c r="DD495" s="228"/>
      <c r="DE495" s="228"/>
      <c r="DF495" s="228"/>
      <c r="DG495" s="228"/>
      <c r="DH495" s="228"/>
      <c r="DI495" s="228"/>
      <c r="DJ495" s="228"/>
      <c r="DK495" s="228"/>
      <c r="DL495" s="228"/>
      <c r="DM495" s="228"/>
      <c r="DN495" s="228"/>
      <c r="DO495" s="228"/>
      <c r="DP495" s="228"/>
      <c r="DQ495" s="228"/>
      <c r="DR495" s="228"/>
      <c r="DS495" s="228"/>
      <c r="DT495" s="228"/>
      <c r="DU495" s="228"/>
      <c r="DV495" s="228"/>
      <c r="DW495" s="228"/>
      <c r="DX495" s="228"/>
      <c r="DY495" s="228"/>
      <c r="DZ495" s="228"/>
      <c r="EA495" s="228"/>
      <c r="EB495" s="228"/>
      <c r="EC495" s="228"/>
      <c r="ED495" s="228"/>
      <c r="EE495" s="228"/>
      <c r="EF495" s="228"/>
      <c r="EG495" s="228"/>
      <c r="EH495" s="228"/>
      <c r="EI495" s="228"/>
      <c r="EJ495" s="228"/>
      <c r="EK495" s="228"/>
      <c r="EL495" s="228"/>
      <c r="EM495" s="228"/>
      <c r="EN495" s="228"/>
      <c r="EO495" s="228"/>
      <c r="EP495" s="228"/>
      <c r="EQ495" s="228"/>
      <c r="ER495" s="228"/>
      <c r="ES495" s="228"/>
      <c r="ET495" s="228"/>
      <c r="EU495" s="228"/>
      <c r="EV495" s="228"/>
      <c r="EW495" s="228"/>
      <c r="EX495" s="228"/>
      <c r="EY495" s="228"/>
      <c r="EZ495" s="228"/>
      <c r="FA495" s="228"/>
      <c r="FB495" s="228"/>
      <c r="FC495" s="228"/>
      <c r="FD495" s="228"/>
      <c r="FE495" s="228"/>
      <c r="FF495" s="228"/>
      <c r="FG495" s="228"/>
      <c r="FH495" s="228"/>
      <c r="FI495" s="228"/>
      <c r="FJ495" s="228"/>
      <c r="FK495" s="228"/>
      <c r="FL495" s="228"/>
      <c r="FM495" s="228"/>
      <c r="FN495" s="228"/>
      <c r="FO495" s="228"/>
      <c r="FP495" s="228"/>
      <c r="FQ495" s="228"/>
      <c r="FR495" s="228"/>
      <c r="FS495" s="228"/>
      <c r="FT495" s="228"/>
      <c r="FU495" s="228"/>
      <c r="FV495" s="228"/>
      <c r="FW495" s="228"/>
      <c r="FX495" s="228"/>
      <c r="FY495" s="228"/>
      <c r="FZ495" s="228"/>
      <c r="GA495" s="228"/>
      <c r="GB495" s="228"/>
      <c r="GC495" s="228"/>
      <c r="GD495" s="228"/>
      <c r="GE495" s="228"/>
      <c r="GF495" s="228"/>
      <c r="GG495" s="228"/>
      <c r="GH495" s="228"/>
      <c r="GI495" s="228"/>
      <c r="GJ495" s="228"/>
      <c r="GK495" s="228"/>
      <c r="GL495" s="228"/>
      <c r="GM495" s="228"/>
      <c r="GN495" s="228"/>
      <c r="GO495" s="228"/>
      <c r="GP495" s="228"/>
      <c r="GQ495" s="229" cm="1">
        <f t="array" ref="GQ495">IF(OR(N495:ER495='Annex.1　DeclarationDesired'!$F$30),ROW(),"")</f>
        <v>495</v>
      </c>
      <c r="GR495" s="229"/>
    </row>
    <row r="496" spans="1:200" s="230" customFormat="1" ht="20.65" customHeight="1">
      <c r="A496" s="242"/>
      <c r="B496" s="233"/>
      <c r="C496" s="235"/>
      <c r="D496" s="235"/>
      <c r="E496" s="235"/>
      <c r="F496" s="236"/>
      <c r="G496" s="235"/>
      <c r="H496" s="236"/>
      <c r="I496" s="237"/>
      <c r="J496" s="236"/>
      <c r="K496" s="235"/>
      <c r="L496" s="235"/>
      <c r="M496" s="231"/>
      <c r="N496" s="232"/>
      <c r="O496" s="232"/>
      <c r="P496" s="232"/>
      <c r="Q496" s="232"/>
      <c r="R496" s="232"/>
      <c r="S496" s="232"/>
      <c r="T496" s="232"/>
      <c r="U496" s="232"/>
      <c r="V496" s="232"/>
      <c r="W496" s="232"/>
      <c r="X496" s="232"/>
      <c r="Y496" s="232"/>
      <c r="Z496" s="232"/>
      <c r="AA496" s="232"/>
      <c r="AB496" s="232"/>
      <c r="AC496" s="232"/>
      <c r="AD496" s="232"/>
      <c r="AE496" s="232"/>
      <c r="AF496" s="232"/>
      <c r="AG496" s="232"/>
      <c r="AH496" s="232"/>
      <c r="AI496" s="232"/>
      <c r="AJ496" s="232"/>
      <c r="AK496" s="232"/>
      <c r="AL496" s="232"/>
      <c r="AM496" s="232"/>
      <c r="AN496" s="232"/>
      <c r="AO496" s="232"/>
      <c r="AP496" s="232"/>
      <c r="AQ496" s="232"/>
      <c r="AR496" s="232"/>
      <c r="AS496" s="232"/>
      <c r="AT496" s="232"/>
      <c r="AU496" s="232"/>
      <c r="AV496" s="232"/>
      <c r="AW496" s="232"/>
      <c r="AX496" s="232"/>
      <c r="AY496" s="232"/>
      <c r="AZ496" s="232"/>
      <c r="BA496" s="232"/>
      <c r="BB496" s="232"/>
      <c r="BC496" s="232"/>
      <c r="BD496" s="232"/>
      <c r="BE496" s="232"/>
      <c r="BF496" s="232"/>
      <c r="BG496" s="232"/>
      <c r="BH496" s="232"/>
      <c r="BI496" s="232"/>
      <c r="BJ496" s="232"/>
      <c r="BK496" s="232"/>
      <c r="BL496" s="232"/>
      <c r="BM496" s="232"/>
      <c r="BN496" s="232"/>
      <c r="BO496" s="232"/>
      <c r="BP496" s="232"/>
      <c r="BQ496" s="232"/>
      <c r="BR496" s="232"/>
      <c r="BS496" s="232"/>
      <c r="BT496" s="232"/>
      <c r="BU496" s="232"/>
      <c r="BV496" s="232"/>
      <c r="BW496" s="232"/>
      <c r="BX496" s="232"/>
      <c r="BY496" s="228"/>
      <c r="BZ496" s="228"/>
      <c r="CA496" s="228"/>
      <c r="CB496" s="228"/>
      <c r="CC496" s="228"/>
      <c r="CD496" s="228"/>
      <c r="CE496" s="228"/>
      <c r="CF496" s="228"/>
      <c r="CG496" s="228"/>
      <c r="CH496" s="228"/>
      <c r="CI496" s="228"/>
      <c r="CJ496" s="228"/>
      <c r="CK496" s="228"/>
      <c r="CL496" s="228"/>
      <c r="CM496" s="228"/>
      <c r="CN496" s="228"/>
      <c r="CO496" s="228"/>
      <c r="CP496" s="228"/>
      <c r="CQ496" s="228"/>
      <c r="CR496" s="228"/>
      <c r="CS496" s="228"/>
      <c r="CT496" s="228"/>
      <c r="CU496" s="228"/>
      <c r="CV496" s="228"/>
      <c r="CW496" s="228"/>
      <c r="CX496" s="228"/>
      <c r="CY496" s="228"/>
      <c r="CZ496" s="228"/>
      <c r="DA496" s="228"/>
      <c r="DB496" s="228"/>
      <c r="DC496" s="228"/>
      <c r="DD496" s="228"/>
      <c r="DE496" s="228"/>
      <c r="DF496" s="228"/>
      <c r="DG496" s="228"/>
      <c r="DH496" s="228"/>
      <c r="DI496" s="228"/>
      <c r="DJ496" s="228"/>
      <c r="DK496" s="228"/>
      <c r="DL496" s="228"/>
      <c r="DM496" s="228"/>
      <c r="DN496" s="228"/>
      <c r="DO496" s="228"/>
      <c r="DP496" s="228"/>
      <c r="DQ496" s="228"/>
      <c r="DR496" s="228"/>
      <c r="DS496" s="228"/>
      <c r="DT496" s="228"/>
      <c r="DU496" s="228"/>
      <c r="DV496" s="228"/>
      <c r="DW496" s="228"/>
      <c r="DX496" s="228"/>
      <c r="DY496" s="228"/>
      <c r="DZ496" s="228"/>
      <c r="EA496" s="228"/>
      <c r="EB496" s="228"/>
      <c r="EC496" s="228"/>
      <c r="ED496" s="228"/>
      <c r="EE496" s="228"/>
      <c r="EF496" s="228"/>
      <c r="EG496" s="228"/>
      <c r="EH496" s="228"/>
      <c r="EI496" s="228"/>
      <c r="EJ496" s="228"/>
      <c r="EK496" s="228"/>
      <c r="EL496" s="228"/>
      <c r="EM496" s="228"/>
      <c r="EN496" s="228"/>
      <c r="EO496" s="228"/>
      <c r="EP496" s="228"/>
      <c r="EQ496" s="228"/>
      <c r="ER496" s="228"/>
      <c r="ES496" s="228"/>
      <c r="ET496" s="228"/>
      <c r="EU496" s="228"/>
      <c r="EV496" s="228"/>
      <c r="EW496" s="228"/>
      <c r="EX496" s="228"/>
      <c r="EY496" s="228"/>
      <c r="EZ496" s="228"/>
      <c r="FA496" s="228"/>
      <c r="FB496" s="228"/>
      <c r="FC496" s="228"/>
      <c r="FD496" s="228"/>
      <c r="FE496" s="228"/>
      <c r="FF496" s="228"/>
      <c r="FG496" s="228"/>
      <c r="FH496" s="228"/>
      <c r="FI496" s="228"/>
      <c r="FJ496" s="228"/>
      <c r="FK496" s="228"/>
      <c r="FL496" s="228"/>
      <c r="FM496" s="228"/>
      <c r="FN496" s="228"/>
      <c r="FO496" s="228"/>
      <c r="FP496" s="228"/>
      <c r="FQ496" s="228"/>
      <c r="FR496" s="228"/>
      <c r="FS496" s="228"/>
      <c r="FT496" s="228"/>
      <c r="FU496" s="228"/>
      <c r="FV496" s="228"/>
      <c r="FW496" s="228"/>
      <c r="FX496" s="228"/>
      <c r="FY496" s="228"/>
      <c r="FZ496" s="228"/>
      <c r="GA496" s="228"/>
      <c r="GB496" s="228"/>
      <c r="GC496" s="228"/>
      <c r="GD496" s="228"/>
      <c r="GE496" s="228"/>
      <c r="GF496" s="228"/>
      <c r="GG496" s="228"/>
      <c r="GH496" s="228"/>
      <c r="GI496" s="228"/>
      <c r="GJ496" s="228"/>
      <c r="GK496" s="228"/>
      <c r="GL496" s="228"/>
      <c r="GM496" s="228"/>
      <c r="GN496" s="228"/>
      <c r="GO496" s="228"/>
      <c r="GP496" s="228"/>
      <c r="GQ496" s="229" cm="1">
        <f t="array" ref="GQ496">IF(OR(N496:ER496='Annex.1　DeclarationDesired'!$F$30),ROW(),"")</f>
        <v>496</v>
      </c>
      <c r="GR496" s="229"/>
    </row>
    <row r="497" spans="1:200" s="230" customFormat="1" ht="20.65" customHeight="1">
      <c r="A497" s="242"/>
      <c r="B497" s="233"/>
      <c r="C497" s="235"/>
      <c r="D497" s="235"/>
      <c r="E497" s="235"/>
      <c r="F497" s="236"/>
      <c r="G497" s="235"/>
      <c r="H497" s="236"/>
      <c r="I497" s="237"/>
      <c r="J497" s="236"/>
      <c r="K497" s="235"/>
      <c r="L497" s="235"/>
      <c r="M497" s="231"/>
      <c r="N497" s="232"/>
      <c r="O497" s="232"/>
      <c r="P497" s="232"/>
      <c r="Q497" s="232"/>
      <c r="R497" s="232"/>
      <c r="S497" s="232"/>
      <c r="T497" s="232"/>
      <c r="U497" s="232"/>
      <c r="V497" s="232"/>
      <c r="W497" s="232"/>
      <c r="X497" s="232"/>
      <c r="Y497" s="232"/>
      <c r="Z497" s="232"/>
      <c r="AA497" s="232"/>
      <c r="AB497" s="232"/>
      <c r="AC497" s="232"/>
      <c r="AD497" s="232"/>
      <c r="AE497" s="232"/>
      <c r="AF497" s="232"/>
      <c r="AG497" s="232"/>
      <c r="AH497" s="232"/>
      <c r="AI497" s="232"/>
      <c r="AJ497" s="232"/>
      <c r="AK497" s="232"/>
      <c r="AL497" s="232"/>
      <c r="AM497" s="232"/>
      <c r="AN497" s="232"/>
      <c r="AO497" s="232"/>
      <c r="AP497" s="232"/>
      <c r="AQ497" s="232"/>
      <c r="AR497" s="232"/>
      <c r="AS497" s="232"/>
      <c r="AT497" s="232"/>
      <c r="AU497" s="232"/>
      <c r="AV497" s="232"/>
      <c r="AW497" s="232"/>
      <c r="AX497" s="232"/>
      <c r="AY497" s="232"/>
      <c r="AZ497" s="232"/>
      <c r="BA497" s="232"/>
      <c r="BB497" s="232"/>
      <c r="BC497" s="232"/>
      <c r="BD497" s="232"/>
      <c r="BE497" s="232"/>
      <c r="BF497" s="232"/>
      <c r="BG497" s="232"/>
      <c r="BH497" s="232"/>
      <c r="BI497" s="232"/>
      <c r="BJ497" s="232"/>
      <c r="BK497" s="232"/>
      <c r="BL497" s="232"/>
      <c r="BM497" s="232"/>
      <c r="BN497" s="232"/>
      <c r="BO497" s="232"/>
      <c r="BP497" s="232"/>
      <c r="BQ497" s="232"/>
      <c r="BR497" s="232"/>
      <c r="BS497" s="232"/>
      <c r="BT497" s="232"/>
      <c r="BU497" s="232"/>
      <c r="BV497" s="232"/>
      <c r="BW497" s="232"/>
      <c r="BX497" s="232"/>
      <c r="BY497" s="228"/>
      <c r="BZ497" s="228"/>
      <c r="CA497" s="228"/>
      <c r="CB497" s="228"/>
      <c r="CC497" s="228"/>
      <c r="CD497" s="228"/>
      <c r="CE497" s="228"/>
      <c r="CF497" s="228"/>
      <c r="CG497" s="228"/>
      <c r="CH497" s="228"/>
      <c r="CI497" s="228"/>
      <c r="CJ497" s="228"/>
      <c r="CK497" s="228"/>
      <c r="CL497" s="228"/>
      <c r="CM497" s="228"/>
      <c r="CN497" s="228"/>
      <c r="CO497" s="228"/>
      <c r="CP497" s="228"/>
      <c r="CQ497" s="228"/>
      <c r="CR497" s="228"/>
      <c r="CS497" s="228"/>
      <c r="CT497" s="228"/>
      <c r="CU497" s="228"/>
      <c r="CV497" s="228"/>
      <c r="CW497" s="228"/>
      <c r="CX497" s="228"/>
      <c r="CY497" s="228"/>
      <c r="CZ497" s="228"/>
      <c r="DA497" s="228"/>
      <c r="DB497" s="228"/>
      <c r="DC497" s="228"/>
      <c r="DD497" s="228"/>
      <c r="DE497" s="228"/>
      <c r="DF497" s="228"/>
      <c r="DG497" s="228"/>
      <c r="DH497" s="228"/>
      <c r="DI497" s="228"/>
      <c r="DJ497" s="228"/>
      <c r="DK497" s="228"/>
      <c r="DL497" s="228"/>
      <c r="DM497" s="228"/>
      <c r="DN497" s="228"/>
      <c r="DO497" s="228"/>
      <c r="DP497" s="228"/>
      <c r="DQ497" s="228"/>
      <c r="DR497" s="228"/>
      <c r="DS497" s="228"/>
      <c r="DT497" s="228"/>
      <c r="DU497" s="228"/>
      <c r="DV497" s="228"/>
      <c r="DW497" s="228"/>
      <c r="DX497" s="228"/>
      <c r="DY497" s="228"/>
      <c r="DZ497" s="228"/>
      <c r="EA497" s="228"/>
      <c r="EB497" s="228"/>
      <c r="EC497" s="228"/>
      <c r="ED497" s="228"/>
      <c r="EE497" s="228"/>
      <c r="EF497" s="228"/>
      <c r="EG497" s="228"/>
      <c r="EH497" s="228"/>
      <c r="EI497" s="228"/>
      <c r="EJ497" s="228"/>
      <c r="EK497" s="228"/>
      <c r="EL497" s="228"/>
      <c r="EM497" s="228"/>
      <c r="EN497" s="228"/>
      <c r="EO497" s="228"/>
      <c r="EP497" s="228"/>
      <c r="EQ497" s="228"/>
      <c r="ER497" s="228"/>
      <c r="ES497" s="228"/>
      <c r="ET497" s="228"/>
      <c r="EU497" s="228"/>
      <c r="EV497" s="228"/>
      <c r="EW497" s="228"/>
      <c r="EX497" s="228"/>
      <c r="EY497" s="228"/>
      <c r="EZ497" s="228"/>
      <c r="FA497" s="228"/>
      <c r="FB497" s="228"/>
      <c r="FC497" s="228"/>
      <c r="FD497" s="228"/>
      <c r="FE497" s="228"/>
      <c r="FF497" s="228"/>
      <c r="FG497" s="228"/>
      <c r="FH497" s="228"/>
      <c r="FI497" s="228"/>
      <c r="FJ497" s="228"/>
      <c r="FK497" s="228"/>
      <c r="FL497" s="228"/>
      <c r="FM497" s="228"/>
      <c r="FN497" s="228"/>
      <c r="FO497" s="228"/>
      <c r="FP497" s="228"/>
      <c r="FQ497" s="228"/>
      <c r="FR497" s="228"/>
      <c r="FS497" s="228"/>
      <c r="FT497" s="228"/>
      <c r="FU497" s="228"/>
      <c r="FV497" s="228"/>
      <c r="FW497" s="228"/>
      <c r="FX497" s="228"/>
      <c r="FY497" s="228"/>
      <c r="FZ497" s="228"/>
      <c r="GA497" s="228"/>
      <c r="GB497" s="228"/>
      <c r="GC497" s="228"/>
      <c r="GD497" s="228"/>
      <c r="GE497" s="228"/>
      <c r="GF497" s="228"/>
      <c r="GG497" s="228"/>
      <c r="GH497" s="228"/>
      <c r="GI497" s="228"/>
      <c r="GJ497" s="228"/>
      <c r="GK497" s="228"/>
      <c r="GL497" s="228"/>
      <c r="GM497" s="228"/>
      <c r="GN497" s="228"/>
      <c r="GO497" s="228"/>
      <c r="GP497" s="228"/>
      <c r="GQ497" s="229" cm="1">
        <f t="array" ref="GQ497">IF(OR(N497:ER497='Annex.1　DeclarationDesired'!$F$30),ROW(),"")</f>
        <v>497</v>
      </c>
      <c r="GR497" s="229"/>
    </row>
    <row r="498" spans="1:200" s="230" customFormat="1" ht="20.65" customHeight="1">
      <c r="A498" s="242"/>
      <c r="B498" s="233"/>
      <c r="C498" s="235"/>
      <c r="D498" s="235"/>
      <c r="E498" s="235"/>
      <c r="F498" s="236"/>
      <c r="G498" s="235"/>
      <c r="H498" s="236"/>
      <c r="I498" s="237"/>
      <c r="J498" s="236"/>
      <c r="K498" s="235"/>
      <c r="L498" s="235"/>
      <c r="M498" s="231"/>
      <c r="N498" s="232"/>
      <c r="O498" s="232"/>
      <c r="P498" s="232"/>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232"/>
      <c r="AL498" s="232"/>
      <c r="AM498" s="232"/>
      <c r="AN498" s="232"/>
      <c r="AO498" s="232"/>
      <c r="AP498" s="232"/>
      <c r="AQ498" s="232"/>
      <c r="AR498" s="232"/>
      <c r="AS498" s="232"/>
      <c r="AT498" s="232"/>
      <c r="AU498" s="232"/>
      <c r="AV498" s="232"/>
      <c r="AW498" s="232"/>
      <c r="AX498" s="232"/>
      <c r="AY498" s="232"/>
      <c r="AZ498" s="232"/>
      <c r="BA498" s="232"/>
      <c r="BB498" s="232"/>
      <c r="BC498" s="232"/>
      <c r="BD498" s="232"/>
      <c r="BE498" s="232"/>
      <c r="BF498" s="232"/>
      <c r="BG498" s="232"/>
      <c r="BH498" s="232"/>
      <c r="BI498" s="232"/>
      <c r="BJ498" s="232"/>
      <c r="BK498" s="232"/>
      <c r="BL498" s="232"/>
      <c r="BM498" s="232"/>
      <c r="BN498" s="232"/>
      <c r="BO498" s="232"/>
      <c r="BP498" s="232"/>
      <c r="BQ498" s="232"/>
      <c r="BR498" s="232"/>
      <c r="BS498" s="232"/>
      <c r="BT498" s="232"/>
      <c r="BU498" s="232"/>
      <c r="BV498" s="232"/>
      <c r="BW498" s="232"/>
      <c r="BX498" s="232"/>
      <c r="BY498" s="228"/>
      <c r="BZ498" s="228"/>
      <c r="CA498" s="228"/>
      <c r="CB498" s="228"/>
      <c r="CC498" s="228"/>
      <c r="CD498" s="228"/>
      <c r="CE498" s="228"/>
      <c r="CF498" s="228"/>
      <c r="CG498" s="228"/>
      <c r="CH498" s="228"/>
      <c r="CI498" s="228"/>
      <c r="CJ498" s="228"/>
      <c r="CK498" s="228"/>
      <c r="CL498" s="228"/>
      <c r="CM498" s="228"/>
      <c r="CN498" s="228"/>
      <c r="CO498" s="228"/>
      <c r="CP498" s="228"/>
      <c r="CQ498" s="228"/>
      <c r="CR498" s="228"/>
      <c r="CS498" s="228"/>
      <c r="CT498" s="228"/>
      <c r="CU498" s="228"/>
      <c r="CV498" s="228"/>
      <c r="CW498" s="228"/>
      <c r="CX498" s="228"/>
      <c r="CY498" s="228"/>
      <c r="CZ498" s="228"/>
      <c r="DA498" s="228"/>
      <c r="DB498" s="228"/>
      <c r="DC498" s="228"/>
      <c r="DD498" s="228"/>
      <c r="DE498" s="228"/>
      <c r="DF498" s="228"/>
      <c r="DG498" s="228"/>
      <c r="DH498" s="228"/>
      <c r="DI498" s="228"/>
      <c r="DJ498" s="228"/>
      <c r="DK498" s="228"/>
      <c r="DL498" s="228"/>
      <c r="DM498" s="228"/>
      <c r="DN498" s="228"/>
      <c r="DO498" s="228"/>
      <c r="DP498" s="228"/>
      <c r="DQ498" s="228"/>
      <c r="DR498" s="228"/>
      <c r="DS498" s="228"/>
      <c r="DT498" s="228"/>
      <c r="DU498" s="228"/>
      <c r="DV498" s="228"/>
      <c r="DW498" s="228"/>
      <c r="DX498" s="228"/>
      <c r="DY498" s="228"/>
      <c r="DZ498" s="228"/>
      <c r="EA498" s="228"/>
      <c r="EB498" s="228"/>
      <c r="EC498" s="228"/>
      <c r="ED498" s="228"/>
      <c r="EE498" s="228"/>
      <c r="EF498" s="228"/>
      <c r="EG498" s="228"/>
      <c r="EH498" s="228"/>
      <c r="EI498" s="228"/>
      <c r="EJ498" s="228"/>
      <c r="EK498" s="228"/>
      <c r="EL498" s="228"/>
      <c r="EM498" s="228"/>
      <c r="EN498" s="228"/>
      <c r="EO498" s="228"/>
      <c r="EP498" s="228"/>
      <c r="EQ498" s="228"/>
      <c r="ER498" s="228"/>
      <c r="ES498" s="228"/>
      <c r="ET498" s="228"/>
      <c r="EU498" s="228"/>
      <c r="EV498" s="228"/>
      <c r="EW498" s="228"/>
      <c r="EX498" s="228"/>
      <c r="EY498" s="228"/>
      <c r="EZ498" s="228"/>
      <c r="FA498" s="228"/>
      <c r="FB498" s="228"/>
      <c r="FC498" s="228"/>
      <c r="FD498" s="228"/>
      <c r="FE498" s="228"/>
      <c r="FF498" s="228"/>
      <c r="FG498" s="228"/>
      <c r="FH498" s="228"/>
      <c r="FI498" s="228"/>
      <c r="FJ498" s="228"/>
      <c r="FK498" s="228"/>
      <c r="FL498" s="228"/>
      <c r="FM498" s="228"/>
      <c r="FN498" s="228"/>
      <c r="FO498" s="228"/>
      <c r="FP498" s="228"/>
      <c r="FQ498" s="228"/>
      <c r="FR498" s="228"/>
      <c r="FS498" s="228"/>
      <c r="FT498" s="228"/>
      <c r="FU498" s="228"/>
      <c r="FV498" s="228"/>
      <c r="FW498" s="228"/>
      <c r="FX498" s="228"/>
      <c r="FY498" s="228"/>
      <c r="FZ498" s="228"/>
      <c r="GA498" s="228"/>
      <c r="GB498" s="228"/>
      <c r="GC498" s="228"/>
      <c r="GD498" s="228"/>
      <c r="GE498" s="228"/>
      <c r="GF498" s="228"/>
      <c r="GG498" s="228"/>
      <c r="GH498" s="228"/>
      <c r="GI498" s="228"/>
      <c r="GJ498" s="228"/>
      <c r="GK498" s="228"/>
      <c r="GL498" s="228"/>
      <c r="GM498" s="228"/>
      <c r="GN498" s="228"/>
      <c r="GO498" s="228"/>
      <c r="GP498" s="228"/>
      <c r="GQ498" s="229" cm="1">
        <f t="array" ref="GQ498">IF(OR(N498:ER498='Annex.1　DeclarationDesired'!$F$30),ROW(),"")</f>
        <v>498</v>
      </c>
      <c r="GR498" s="229"/>
    </row>
    <row r="499" spans="1:200" s="230" customFormat="1" ht="20.65" customHeight="1">
      <c r="A499" s="242"/>
      <c r="B499" s="233"/>
      <c r="C499" s="235"/>
      <c r="D499" s="235"/>
      <c r="E499" s="235"/>
      <c r="F499" s="236"/>
      <c r="G499" s="235"/>
      <c r="H499" s="236"/>
      <c r="I499" s="237"/>
      <c r="J499" s="236"/>
      <c r="K499" s="235"/>
      <c r="L499" s="235"/>
      <c r="M499" s="231"/>
      <c r="N499" s="232"/>
      <c r="O499" s="232"/>
      <c r="P499" s="232"/>
      <c r="Q499" s="232"/>
      <c r="R499" s="232"/>
      <c r="S499" s="232"/>
      <c r="T499" s="232"/>
      <c r="U499" s="232"/>
      <c r="V499" s="232"/>
      <c r="W499" s="232"/>
      <c r="X499" s="232"/>
      <c r="Y499" s="232"/>
      <c r="Z499" s="232"/>
      <c r="AA499" s="232"/>
      <c r="AB499" s="232"/>
      <c r="AC499" s="232"/>
      <c r="AD499" s="232"/>
      <c r="AE499" s="232"/>
      <c r="AF499" s="232"/>
      <c r="AG499" s="232"/>
      <c r="AH499" s="232"/>
      <c r="AI499" s="232"/>
      <c r="AJ499" s="232"/>
      <c r="AK499" s="232"/>
      <c r="AL499" s="232"/>
      <c r="AM499" s="232"/>
      <c r="AN499" s="232"/>
      <c r="AO499" s="232"/>
      <c r="AP499" s="232"/>
      <c r="AQ499" s="232"/>
      <c r="AR499" s="232"/>
      <c r="AS499" s="232"/>
      <c r="AT499" s="232"/>
      <c r="AU499" s="232"/>
      <c r="AV499" s="232"/>
      <c r="AW499" s="232"/>
      <c r="AX499" s="232"/>
      <c r="AY499" s="232"/>
      <c r="AZ499" s="232"/>
      <c r="BA499" s="232"/>
      <c r="BB499" s="232"/>
      <c r="BC499" s="232"/>
      <c r="BD499" s="232"/>
      <c r="BE499" s="232"/>
      <c r="BF499" s="232"/>
      <c r="BG499" s="232"/>
      <c r="BH499" s="232"/>
      <c r="BI499" s="232"/>
      <c r="BJ499" s="232"/>
      <c r="BK499" s="232"/>
      <c r="BL499" s="232"/>
      <c r="BM499" s="232"/>
      <c r="BN499" s="232"/>
      <c r="BO499" s="232"/>
      <c r="BP499" s="232"/>
      <c r="BQ499" s="232"/>
      <c r="BR499" s="232"/>
      <c r="BS499" s="232"/>
      <c r="BT499" s="232"/>
      <c r="BU499" s="232"/>
      <c r="BV499" s="232"/>
      <c r="BW499" s="232"/>
      <c r="BX499" s="232"/>
      <c r="BY499" s="228"/>
      <c r="BZ499" s="228"/>
      <c r="CA499" s="228"/>
      <c r="CB499" s="228"/>
      <c r="CC499" s="228"/>
      <c r="CD499" s="228"/>
      <c r="CE499" s="228"/>
      <c r="CF499" s="228"/>
      <c r="CG499" s="228"/>
      <c r="CH499" s="228"/>
      <c r="CI499" s="228"/>
      <c r="CJ499" s="228"/>
      <c r="CK499" s="228"/>
      <c r="CL499" s="228"/>
      <c r="CM499" s="228"/>
      <c r="CN499" s="228"/>
      <c r="CO499" s="228"/>
      <c r="CP499" s="228"/>
      <c r="CQ499" s="228"/>
      <c r="CR499" s="228"/>
      <c r="CS499" s="228"/>
      <c r="CT499" s="228"/>
      <c r="CU499" s="228"/>
      <c r="CV499" s="228"/>
      <c r="CW499" s="228"/>
      <c r="CX499" s="228"/>
      <c r="CY499" s="228"/>
      <c r="CZ499" s="228"/>
      <c r="DA499" s="228"/>
      <c r="DB499" s="228"/>
      <c r="DC499" s="228"/>
      <c r="DD499" s="228"/>
      <c r="DE499" s="228"/>
      <c r="DF499" s="228"/>
      <c r="DG499" s="228"/>
      <c r="DH499" s="228"/>
      <c r="DI499" s="228"/>
      <c r="DJ499" s="228"/>
      <c r="DK499" s="228"/>
      <c r="DL499" s="228"/>
      <c r="DM499" s="228"/>
      <c r="DN499" s="228"/>
      <c r="DO499" s="228"/>
      <c r="DP499" s="228"/>
      <c r="DQ499" s="228"/>
      <c r="DR499" s="228"/>
      <c r="DS499" s="228"/>
      <c r="DT499" s="228"/>
      <c r="DU499" s="228"/>
      <c r="DV499" s="228"/>
      <c r="DW499" s="228"/>
      <c r="DX499" s="228"/>
      <c r="DY499" s="228"/>
      <c r="DZ499" s="228"/>
      <c r="EA499" s="228"/>
      <c r="EB499" s="228"/>
      <c r="EC499" s="228"/>
      <c r="ED499" s="228"/>
      <c r="EE499" s="228"/>
      <c r="EF499" s="228"/>
      <c r="EG499" s="228"/>
      <c r="EH499" s="228"/>
      <c r="EI499" s="228"/>
      <c r="EJ499" s="228"/>
      <c r="EK499" s="228"/>
      <c r="EL499" s="228"/>
      <c r="EM499" s="228"/>
      <c r="EN499" s="228"/>
      <c r="EO499" s="228"/>
      <c r="EP499" s="228"/>
      <c r="EQ499" s="228"/>
      <c r="ER499" s="228"/>
      <c r="ES499" s="228"/>
      <c r="ET499" s="228"/>
      <c r="EU499" s="228"/>
      <c r="EV499" s="228"/>
      <c r="EW499" s="228"/>
      <c r="EX499" s="228"/>
      <c r="EY499" s="228"/>
      <c r="EZ499" s="228"/>
      <c r="FA499" s="228"/>
      <c r="FB499" s="228"/>
      <c r="FC499" s="228"/>
      <c r="FD499" s="228"/>
      <c r="FE499" s="228"/>
      <c r="FF499" s="228"/>
      <c r="FG499" s="228"/>
      <c r="FH499" s="228"/>
      <c r="FI499" s="228"/>
      <c r="FJ499" s="228"/>
      <c r="FK499" s="228"/>
      <c r="FL499" s="228"/>
      <c r="FM499" s="228"/>
      <c r="FN499" s="228"/>
      <c r="FO499" s="228"/>
      <c r="FP499" s="228"/>
      <c r="FQ499" s="228"/>
      <c r="FR499" s="228"/>
      <c r="FS499" s="228"/>
      <c r="FT499" s="228"/>
      <c r="FU499" s="228"/>
      <c r="FV499" s="228"/>
      <c r="FW499" s="228"/>
      <c r="FX499" s="228"/>
      <c r="FY499" s="228"/>
      <c r="FZ499" s="228"/>
      <c r="GA499" s="228"/>
      <c r="GB499" s="228"/>
      <c r="GC499" s="228"/>
      <c r="GD499" s="228"/>
      <c r="GE499" s="228"/>
      <c r="GF499" s="228"/>
      <c r="GG499" s="228"/>
      <c r="GH499" s="228"/>
      <c r="GI499" s="228"/>
      <c r="GJ499" s="228"/>
      <c r="GK499" s="228"/>
      <c r="GL499" s="228"/>
      <c r="GM499" s="228"/>
      <c r="GN499" s="228"/>
      <c r="GO499" s="228"/>
      <c r="GP499" s="228"/>
      <c r="GQ499" s="229" cm="1">
        <f t="array" ref="GQ499">IF(OR(N499:ER499='Annex.1　DeclarationDesired'!$F$30),ROW(),"")</f>
        <v>499</v>
      </c>
      <c r="GR499" s="229"/>
    </row>
    <row r="500" spans="1:200" s="230" customFormat="1" ht="20.65" customHeight="1">
      <c r="A500" s="242"/>
      <c r="B500" s="233"/>
      <c r="C500" s="235"/>
      <c r="D500" s="235"/>
      <c r="E500" s="235"/>
      <c r="F500" s="236"/>
      <c r="G500" s="235"/>
      <c r="H500" s="236"/>
      <c r="I500" s="237"/>
      <c r="J500" s="236"/>
      <c r="K500" s="235"/>
      <c r="L500" s="235"/>
      <c r="M500" s="231"/>
      <c r="N500" s="232"/>
      <c r="O500" s="232"/>
      <c r="P500" s="232"/>
      <c r="Q500" s="232"/>
      <c r="R500" s="232"/>
      <c r="S500" s="232"/>
      <c r="T500" s="232"/>
      <c r="U500" s="232"/>
      <c r="V500" s="232"/>
      <c r="W500" s="232"/>
      <c r="X500" s="232"/>
      <c r="Y500" s="232"/>
      <c r="Z500" s="232"/>
      <c r="AA500" s="232"/>
      <c r="AB500" s="232"/>
      <c r="AC500" s="232"/>
      <c r="AD500" s="232"/>
      <c r="AE500" s="232"/>
      <c r="AF500" s="232"/>
      <c r="AG500" s="232"/>
      <c r="AH500" s="232"/>
      <c r="AI500" s="232"/>
      <c r="AJ500" s="232"/>
      <c r="AK500" s="232"/>
      <c r="AL500" s="232"/>
      <c r="AM500" s="232"/>
      <c r="AN500" s="232"/>
      <c r="AO500" s="232"/>
      <c r="AP500" s="232"/>
      <c r="AQ500" s="232"/>
      <c r="AR500" s="232"/>
      <c r="AS500" s="232"/>
      <c r="AT500" s="232"/>
      <c r="AU500" s="232"/>
      <c r="AV500" s="232"/>
      <c r="AW500" s="232"/>
      <c r="AX500" s="232"/>
      <c r="AY500" s="232"/>
      <c r="AZ500" s="232"/>
      <c r="BA500" s="232"/>
      <c r="BB500" s="232"/>
      <c r="BC500" s="232"/>
      <c r="BD500" s="232"/>
      <c r="BE500" s="232"/>
      <c r="BF500" s="232"/>
      <c r="BG500" s="232"/>
      <c r="BH500" s="232"/>
      <c r="BI500" s="232"/>
      <c r="BJ500" s="232"/>
      <c r="BK500" s="232"/>
      <c r="BL500" s="232"/>
      <c r="BM500" s="232"/>
      <c r="BN500" s="232"/>
      <c r="BO500" s="232"/>
      <c r="BP500" s="232"/>
      <c r="BQ500" s="232"/>
      <c r="BR500" s="232"/>
      <c r="BS500" s="232"/>
      <c r="BT500" s="232"/>
      <c r="BU500" s="232"/>
      <c r="BV500" s="232"/>
      <c r="BW500" s="232"/>
      <c r="BX500" s="232"/>
      <c r="BY500" s="228"/>
      <c r="BZ500" s="228"/>
      <c r="CA500" s="228"/>
      <c r="CB500" s="228"/>
      <c r="CC500" s="228"/>
      <c r="CD500" s="228"/>
      <c r="CE500" s="228"/>
      <c r="CF500" s="228"/>
      <c r="CG500" s="228"/>
      <c r="CH500" s="228"/>
      <c r="CI500" s="228"/>
      <c r="CJ500" s="228"/>
      <c r="CK500" s="228"/>
      <c r="CL500" s="228"/>
      <c r="CM500" s="228"/>
      <c r="CN500" s="228"/>
      <c r="CO500" s="228"/>
      <c r="CP500" s="228"/>
      <c r="CQ500" s="228"/>
      <c r="CR500" s="228"/>
      <c r="CS500" s="228"/>
      <c r="CT500" s="228"/>
      <c r="CU500" s="228"/>
      <c r="CV500" s="228"/>
      <c r="CW500" s="228"/>
      <c r="CX500" s="228"/>
      <c r="CY500" s="228"/>
      <c r="CZ500" s="228"/>
      <c r="DA500" s="228"/>
      <c r="DB500" s="228"/>
      <c r="DC500" s="228"/>
      <c r="DD500" s="228"/>
      <c r="DE500" s="228"/>
      <c r="DF500" s="228"/>
      <c r="DG500" s="228"/>
      <c r="DH500" s="228"/>
      <c r="DI500" s="228"/>
      <c r="DJ500" s="228"/>
      <c r="DK500" s="228"/>
      <c r="DL500" s="228"/>
      <c r="DM500" s="228"/>
      <c r="DN500" s="228"/>
      <c r="DO500" s="228"/>
      <c r="DP500" s="228"/>
      <c r="DQ500" s="228"/>
      <c r="DR500" s="228"/>
      <c r="DS500" s="228"/>
      <c r="DT500" s="228"/>
      <c r="DU500" s="228"/>
      <c r="DV500" s="228"/>
      <c r="DW500" s="228"/>
      <c r="DX500" s="228"/>
      <c r="DY500" s="228"/>
      <c r="DZ500" s="228"/>
      <c r="EA500" s="228"/>
      <c r="EB500" s="228"/>
      <c r="EC500" s="228"/>
      <c r="ED500" s="228"/>
      <c r="EE500" s="228"/>
      <c r="EF500" s="228"/>
      <c r="EG500" s="228"/>
      <c r="EH500" s="228"/>
      <c r="EI500" s="228"/>
      <c r="EJ500" s="228"/>
      <c r="EK500" s="228"/>
      <c r="EL500" s="228"/>
      <c r="EM500" s="228"/>
      <c r="EN500" s="228"/>
      <c r="EO500" s="228"/>
      <c r="EP500" s="228"/>
      <c r="EQ500" s="228"/>
      <c r="ER500" s="228"/>
      <c r="ES500" s="228"/>
      <c r="ET500" s="228"/>
      <c r="EU500" s="228"/>
      <c r="EV500" s="228"/>
      <c r="EW500" s="228"/>
      <c r="EX500" s="228"/>
      <c r="EY500" s="228"/>
      <c r="EZ500" s="228"/>
      <c r="FA500" s="228"/>
      <c r="FB500" s="228"/>
      <c r="FC500" s="228"/>
      <c r="FD500" s="228"/>
      <c r="FE500" s="228"/>
      <c r="FF500" s="228"/>
      <c r="FG500" s="228"/>
      <c r="FH500" s="228"/>
      <c r="FI500" s="228"/>
      <c r="FJ500" s="228"/>
      <c r="FK500" s="228"/>
      <c r="FL500" s="228"/>
      <c r="FM500" s="228"/>
      <c r="FN500" s="228"/>
      <c r="FO500" s="228"/>
      <c r="FP500" s="228"/>
      <c r="FQ500" s="228"/>
      <c r="FR500" s="228"/>
      <c r="FS500" s="228"/>
      <c r="FT500" s="228"/>
      <c r="FU500" s="228"/>
      <c r="FV500" s="228"/>
      <c r="FW500" s="228"/>
      <c r="FX500" s="228"/>
      <c r="FY500" s="228"/>
      <c r="FZ500" s="228"/>
      <c r="GA500" s="228"/>
      <c r="GB500" s="228"/>
      <c r="GC500" s="228"/>
      <c r="GD500" s="228"/>
      <c r="GE500" s="228"/>
      <c r="GF500" s="228"/>
      <c r="GG500" s="228"/>
      <c r="GH500" s="228"/>
      <c r="GI500" s="228"/>
      <c r="GJ500" s="228"/>
      <c r="GK500" s="228"/>
      <c r="GL500" s="228"/>
      <c r="GM500" s="228"/>
      <c r="GN500" s="228"/>
      <c r="GO500" s="228"/>
      <c r="GP500" s="228"/>
      <c r="GQ500" s="229" cm="1">
        <f t="array" ref="GQ500">IF(OR(N500:ER500='Annex.1　DeclarationDesired'!$F$30),ROW(),"")</f>
        <v>500</v>
      </c>
      <c r="GR500" s="229"/>
    </row>
    <row r="501" spans="1:200" s="230" customFormat="1" ht="20.65" customHeight="1">
      <c r="A501" s="242"/>
      <c r="B501" s="233"/>
      <c r="C501" s="235"/>
      <c r="D501" s="235"/>
      <c r="E501" s="235"/>
      <c r="F501" s="236"/>
      <c r="G501" s="235"/>
      <c r="H501" s="236"/>
      <c r="I501" s="237"/>
      <c r="J501" s="236"/>
      <c r="K501" s="235"/>
      <c r="L501" s="235"/>
      <c r="M501" s="231"/>
      <c r="N501" s="232"/>
      <c r="O501" s="232"/>
      <c r="P501" s="232"/>
      <c r="Q501" s="232"/>
      <c r="R501" s="232"/>
      <c r="S501" s="232"/>
      <c r="T501" s="232"/>
      <c r="U501" s="232"/>
      <c r="V501" s="232"/>
      <c r="W501" s="232"/>
      <c r="X501" s="232"/>
      <c r="Y501" s="232"/>
      <c r="Z501" s="232"/>
      <c r="AA501" s="232"/>
      <c r="AB501" s="232"/>
      <c r="AC501" s="232"/>
      <c r="AD501" s="232"/>
      <c r="AE501" s="232"/>
      <c r="AF501" s="232"/>
      <c r="AG501" s="232"/>
      <c r="AH501" s="232"/>
      <c r="AI501" s="232"/>
      <c r="AJ501" s="232"/>
      <c r="AK501" s="232"/>
      <c r="AL501" s="232"/>
      <c r="AM501" s="232"/>
      <c r="AN501" s="232"/>
      <c r="AO501" s="232"/>
      <c r="AP501" s="232"/>
      <c r="AQ501" s="232"/>
      <c r="AR501" s="232"/>
      <c r="AS501" s="232"/>
      <c r="AT501" s="232"/>
      <c r="AU501" s="232"/>
      <c r="AV501" s="232"/>
      <c r="AW501" s="232"/>
      <c r="AX501" s="232"/>
      <c r="AY501" s="232"/>
      <c r="AZ501" s="232"/>
      <c r="BA501" s="232"/>
      <c r="BB501" s="232"/>
      <c r="BC501" s="232"/>
      <c r="BD501" s="232"/>
      <c r="BE501" s="232"/>
      <c r="BF501" s="232"/>
      <c r="BG501" s="232"/>
      <c r="BH501" s="232"/>
      <c r="BI501" s="232"/>
      <c r="BJ501" s="232"/>
      <c r="BK501" s="232"/>
      <c r="BL501" s="232"/>
      <c r="BM501" s="232"/>
      <c r="BN501" s="232"/>
      <c r="BO501" s="232"/>
      <c r="BP501" s="232"/>
      <c r="BQ501" s="232"/>
      <c r="BR501" s="232"/>
      <c r="BS501" s="232"/>
      <c r="BT501" s="232"/>
      <c r="BU501" s="232"/>
      <c r="BV501" s="232"/>
      <c r="BW501" s="232"/>
      <c r="BX501" s="232"/>
      <c r="BY501" s="228"/>
      <c r="BZ501" s="228"/>
      <c r="CA501" s="228"/>
      <c r="CB501" s="228"/>
      <c r="CC501" s="228"/>
      <c r="CD501" s="228"/>
      <c r="CE501" s="228"/>
      <c r="CF501" s="228"/>
      <c r="CG501" s="228"/>
      <c r="CH501" s="228"/>
      <c r="CI501" s="228"/>
      <c r="CJ501" s="228"/>
      <c r="CK501" s="228"/>
      <c r="CL501" s="228"/>
      <c r="CM501" s="228"/>
      <c r="CN501" s="228"/>
      <c r="CO501" s="228"/>
      <c r="CP501" s="228"/>
      <c r="CQ501" s="228"/>
      <c r="CR501" s="228"/>
      <c r="CS501" s="228"/>
      <c r="CT501" s="228"/>
      <c r="CU501" s="228"/>
      <c r="CV501" s="228"/>
      <c r="CW501" s="228"/>
      <c r="CX501" s="228"/>
      <c r="CY501" s="228"/>
      <c r="CZ501" s="228"/>
      <c r="DA501" s="228"/>
      <c r="DB501" s="228"/>
      <c r="DC501" s="228"/>
      <c r="DD501" s="228"/>
      <c r="DE501" s="228"/>
      <c r="DF501" s="228"/>
      <c r="DG501" s="228"/>
      <c r="DH501" s="228"/>
      <c r="DI501" s="228"/>
      <c r="DJ501" s="228"/>
      <c r="DK501" s="228"/>
      <c r="DL501" s="228"/>
      <c r="DM501" s="228"/>
      <c r="DN501" s="228"/>
      <c r="DO501" s="228"/>
      <c r="DP501" s="228"/>
      <c r="DQ501" s="228"/>
      <c r="DR501" s="228"/>
      <c r="DS501" s="228"/>
      <c r="DT501" s="228"/>
      <c r="DU501" s="228"/>
      <c r="DV501" s="228"/>
      <c r="DW501" s="228"/>
      <c r="DX501" s="228"/>
      <c r="DY501" s="228"/>
      <c r="DZ501" s="228"/>
      <c r="EA501" s="228"/>
      <c r="EB501" s="228"/>
      <c r="EC501" s="228"/>
      <c r="ED501" s="228"/>
      <c r="EE501" s="228"/>
      <c r="EF501" s="228"/>
      <c r="EG501" s="228"/>
      <c r="EH501" s="228"/>
      <c r="EI501" s="228"/>
      <c r="EJ501" s="228"/>
      <c r="EK501" s="228"/>
      <c r="EL501" s="228"/>
      <c r="EM501" s="228"/>
      <c r="EN501" s="228"/>
      <c r="EO501" s="228"/>
      <c r="EP501" s="228"/>
      <c r="EQ501" s="228"/>
      <c r="ER501" s="228"/>
      <c r="ES501" s="228"/>
      <c r="ET501" s="228"/>
      <c r="EU501" s="228"/>
      <c r="EV501" s="228"/>
      <c r="EW501" s="228"/>
      <c r="EX501" s="228"/>
      <c r="EY501" s="228"/>
      <c r="EZ501" s="228"/>
      <c r="FA501" s="228"/>
      <c r="FB501" s="228"/>
      <c r="FC501" s="228"/>
      <c r="FD501" s="228"/>
      <c r="FE501" s="228"/>
      <c r="FF501" s="228"/>
      <c r="FG501" s="228"/>
      <c r="FH501" s="228"/>
      <c r="FI501" s="228"/>
      <c r="FJ501" s="228"/>
      <c r="FK501" s="228"/>
      <c r="FL501" s="228"/>
      <c r="FM501" s="228"/>
      <c r="FN501" s="228"/>
      <c r="FO501" s="228"/>
      <c r="FP501" s="228"/>
      <c r="FQ501" s="228"/>
      <c r="FR501" s="228"/>
      <c r="FS501" s="228"/>
      <c r="FT501" s="228"/>
      <c r="FU501" s="228"/>
      <c r="FV501" s="228"/>
      <c r="FW501" s="228"/>
      <c r="FX501" s="228"/>
      <c r="FY501" s="228"/>
      <c r="FZ501" s="228"/>
      <c r="GA501" s="228"/>
      <c r="GB501" s="228"/>
      <c r="GC501" s="228"/>
      <c r="GD501" s="228"/>
      <c r="GE501" s="228"/>
      <c r="GF501" s="228"/>
      <c r="GG501" s="228"/>
      <c r="GH501" s="228"/>
      <c r="GI501" s="228"/>
      <c r="GJ501" s="228"/>
      <c r="GK501" s="228"/>
      <c r="GL501" s="228"/>
      <c r="GM501" s="228"/>
      <c r="GN501" s="228"/>
      <c r="GO501" s="228"/>
      <c r="GP501" s="228"/>
      <c r="GQ501" s="229" cm="1">
        <f t="array" ref="GQ501">IF(OR(N501:ER501='Annex.1　DeclarationDesired'!$F$30),ROW(),"")</f>
        <v>501</v>
      </c>
      <c r="GR501" s="229"/>
    </row>
    <row r="502" spans="1:200" s="230" customFormat="1" ht="20.65" customHeight="1">
      <c r="A502" s="242"/>
      <c r="B502" s="233"/>
      <c r="C502" s="235"/>
      <c r="D502" s="235"/>
      <c r="E502" s="235"/>
      <c r="F502" s="236"/>
      <c r="G502" s="235"/>
      <c r="H502" s="236"/>
      <c r="I502" s="237"/>
      <c r="J502" s="236"/>
      <c r="K502" s="235"/>
      <c r="L502" s="235"/>
      <c r="M502" s="231"/>
      <c r="N502" s="232"/>
      <c r="O502" s="232"/>
      <c r="P502" s="232"/>
      <c r="Q502" s="232"/>
      <c r="R502" s="232"/>
      <c r="S502" s="232"/>
      <c r="T502" s="232"/>
      <c r="U502" s="232"/>
      <c r="V502" s="232"/>
      <c r="W502" s="232"/>
      <c r="X502" s="232"/>
      <c r="Y502" s="232"/>
      <c r="Z502" s="232"/>
      <c r="AA502" s="232"/>
      <c r="AB502" s="232"/>
      <c r="AC502" s="232"/>
      <c r="AD502" s="232"/>
      <c r="AE502" s="232"/>
      <c r="AF502" s="232"/>
      <c r="AG502" s="232"/>
      <c r="AH502" s="232"/>
      <c r="AI502" s="232"/>
      <c r="AJ502" s="232"/>
      <c r="AK502" s="232"/>
      <c r="AL502" s="232"/>
      <c r="AM502" s="232"/>
      <c r="AN502" s="232"/>
      <c r="AO502" s="232"/>
      <c r="AP502" s="232"/>
      <c r="AQ502" s="232"/>
      <c r="AR502" s="232"/>
      <c r="AS502" s="232"/>
      <c r="AT502" s="232"/>
      <c r="AU502" s="232"/>
      <c r="AV502" s="232"/>
      <c r="AW502" s="232"/>
      <c r="AX502" s="232"/>
      <c r="AY502" s="232"/>
      <c r="AZ502" s="232"/>
      <c r="BA502" s="232"/>
      <c r="BB502" s="232"/>
      <c r="BC502" s="232"/>
      <c r="BD502" s="232"/>
      <c r="BE502" s="232"/>
      <c r="BF502" s="232"/>
      <c r="BG502" s="232"/>
      <c r="BH502" s="232"/>
      <c r="BI502" s="232"/>
      <c r="BJ502" s="232"/>
      <c r="BK502" s="232"/>
      <c r="BL502" s="232"/>
      <c r="BM502" s="232"/>
      <c r="BN502" s="232"/>
      <c r="BO502" s="232"/>
      <c r="BP502" s="232"/>
      <c r="BQ502" s="232"/>
      <c r="BR502" s="232"/>
      <c r="BS502" s="232"/>
      <c r="BT502" s="232"/>
      <c r="BU502" s="232"/>
      <c r="BV502" s="232"/>
      <c r="BW502" s="232"/>
      <c r="BX502" s="232"/>
      <c r="BY502" s="228"/>
      <c r="BZ502" s="228"/>
      <c r="CA502" s="228"/>
      <c r="CB502" s="228"/>
      <c r="CC502" s="228"/>
      <c r="CD502" s="228"/>
      <c r="CE502" s="228"/>
      <c r="CF502" s="228"/>
      <c r="CG502" s="228"/>
      <c r="CH502" s="228"/>
      <c r="CI502" s="228"/>
      <c r="CJ502" s="228"/>
      <c r="CK502" s="228"/>
      <c r="CL502" s="228"/>
      <c r="CM502" s="228"/>
      <c r="CN502" s="228"/>
      <c r="CO502" s="228"/>
      <c r="CP502" s="228"/>
      <c r="CQ502" s="228"/>
      <c r="CR502" s="228"/>
      <c r="CS502" s="228"/>
      <c r="CT502" s="228"/>
      <c r="CU502" s="228"/>
      <c r="CV502" s="228"/>
      <c r="CW502" s="228"/>
      <c r="CX502" s="228"/>
      <c r="CY502" s="228"/>
      <c r="CZ502" s="228"/>
      <c r="DA502" s="228"/>
      <c r="DB502" s="228"/>
      <c r="DC502" s="228"/>
      <c r="DD502" s="228"/>
      <c r="DE502" s="228"/>
      <c r="DF502" s="228"/>
      <c r="DG502" s="228"/>
      <c r="DH502" s="228"/>
      <c r="DI502" s="228"/>
      <c r="DJ502" s="228"/>
      <c r="DK502" s="228"/>
      <c r="DL502" s="228"/>
      <c r="DM502" s="228"/>
      <c r="DN502" s="228"/>
      <c r="DO502" s="228"/>
      <c r="DP502" s="228"/>
      <c r="DQ502" s="228"/>
      <c r="DR502" s="228"/>
      <c r="DS502" s="228"/>
      <c r="DT502" s="228"/>
      <c r="DU502" s="228"/>
      <c r="DV502" s="228"/>
      <c r="DW502" s="228"/>
      <c r="DX502" s="228"/>
      <c r="DY502" s="228"/>
      <c r="DZ502" s="228"/>
      <c r="EA502" s="228"/>
      <c r="EB502" s="228"/>
      <c r="EC502" s="228"/>
      <c r="ED502" s="228"/>
      <c r="EE502" s="228"/>
      <c r="EF502" s="228"/>
      <c r="EG502" s="228"/>
      <c r="EH502" s="228"/>
      <c r="EI502" s="228"/>
      <c r="EJ502" s="228"/>
      <c r="EK502" s="228"/>
      <c r="EL502" s="228"/>
      <c r="EM502" s="228"/>
      <c r="EN502" s="228"/>
      <c r="EO502" s="228"/>
      <c r="EP502" s="228"/>
      <c r="EQ502" s="228"/>
      <c r="ER502" s="228"/>
      <c r="ES502" s="228"/>
      <c r="ET502" s="228"/>
      <c r="EU502" s="228"/>
      <c r="EV502" s="228"/>
      <c r="EW502" s="228"/>
      <c r="EX502" s="228"/>
      <c r="EY502" s="228"/>
      <c r="EZ502" s="228"/>
      <c r="FA502" s="228"/>
      <c r="FB502" s="228"/>
      <c r="FC502" s="228"/>
      <c r="FD502" s="228"/>
      <c r="FE502" s="228"/>
      <c r="FF502" s="228"/>
      <c r="FG502" s="228"/>
      <c r="FH502" s="228"/>
      <c r="FI502" s="228"/>
      <c r="FJ502" s="228"/>
      <c r="FK502" s="228"/>
      <c r="FL502" s="228"/>
      <c r="FM502" s="228"/>
      <c r="FN502" s="228"/>
      <c r="FO502" s="228"/>
      <c r="FP502" s="228"/>
      <c r="FQ502" s="228"/>
      <c r="FR502" s="228"/>
      <c r="FS502" s="228"/>
      <c r="FT502" s="228"/>
      <c r="FU502" s="228"/>
      <c r="FV502" s="228"/>
      <c r="FW502" s="228"/>
      <c r="FX502" s="228"/>
      <c r="FY502" s="228"/>
      <c r="FZ502" s="228"/>
      <c r="GA502" s="228"/>
      <c r="GB502" s="228"/>
      <c r="GC502" s="228"/>
      <c r="GD502" s="228"/>
      <c r="GE502" s="228"/>
      <c r="GF502" s="228"/>
      <c r="GG502" s="228"/>
      <c r="GH502" s="228"/>
      <c r="GI502" s="228"/>
      <c r="GJ502" s="228"/>
      <c r="GK502" s="228"/>
      <c r="GL502" s="228"/>
      <c r="GM502" s="228"/>
      <c r="GN502" s="228"/>
      <c r="GO502" s="228"/>
      <c r="GP502" s="228"/>
      <c r="GQ502" s="229" cm="1">
        <f t="array" ref="GQ502">IF(OR(N502:ER502='Annex.1　DeclarationDesired'!$F$30),ROW(),"")</f>
        <v>502</v>
      </c>
      <c r="GR502" s="229"/>
    </row>
    <row r="503" spans="1:200" s="230" customFormat="1" ht="20.65" customHeight="1">
      <c r="A503" s="242"/>
      <c r="B503" s="233"/>
      <c r="C503" s="235"/>
      <c r="D503" s="235"/>
      <c r="E503" s="235"/>
      <c r="F503" s="236"/>
      <c r="G503" s="235"/>
      <c r="H503" s="236"/>
      <c r="I503" s="237"/>
      <c r="J503" s="236"/>
      <c r="K503" s="235"/>
      <c r="L503" s="235"/>
      <c r="M503" s="231"/>
      <c r="N503" s="232"/>
      <c r="O503" s="232"/>
      <c r="P503" s="232"/>
      <c r="Q503" s="232"/>
      <c r="R503" s="232"/>
      <c r="S503" s="232"/>
      <c r="T503" s="232"/>
      <c r="U503" s="232"/>
      <c r="V503" s="232"/>
      <c r="W503" s="232"/>
      <c r="X503" s="232"/>
      <c r="Y503" s="232"/>
      <c r="Z503" s="232"/>
      <c r="AA503" s="232"/>
      <c r="AB503" s="232"/>
      <c r="AC503" s="232"/>
      <c r="AD503" s="232"/>
      <c r="AE503" s="232"/>
      <c r="AF503" s="232"/>
      <c r="AG503" s="232"/>
      <c r="AH503" s="232"/>
      <c r="AI503" s="232"/>
      <c r="AJ503" s="232"/>
      <c r="AK503" s="232"/>
      <c r="AL503" s="232"/>
      <c r="AM503" s="232"/>
      <c r="AN503" s="232"/>
      <c r="AO503" s="232"/>
      <c r="AP503" s="232"/>
      <c r="AQ503" s="232"/>
      <c r="AR503" s="232"/>
      <c r="AS503" s="232"/>
      <c r="AT503" s="232"/>
      <c r="AU503" s="232"/>
      <c r="AV503" s="232"/>
      <c r="AW503" s="232"/>
      <c r="AX503" s="232"/>
      <c r="AY503" s="232"/>
      <c r="AZ503" s="232"/>
      <c r="BA503" s="232"/>
      <c r="BB503" s="232"/>
      <c r="BC503" s="232"/>
      <c r="BD503" s="232"/>
      <c r="BE503" s="232"/>
      <c r="BF503" s="232"/>
      <c r="BG503" s="232"/>
      <c r="BH503" s="232"/>
      <c r="BI503" s="232"/>
      <c r="BJ503" s="232"/>
      <c r="BK503" s="232"/>
      <c r="BL503" s="232"/>
      <c r="BM503" s="232"/>
      <c r="BN503" s="232"/>
      <c r="BO503" s="232"/>
      <c r="BP503" s="232"/>
      <c r="BQ503" s="232"/>
      <c r="BR503" s="232"/>
      <c r="BS503" s="232"/>
      <c r="BT503" s="232"/>
      <c r="BU503" s="232"/>
      <c r="BV503" s="232"/>
      <c r="BW503" s="232"/>
      <c r="BX503" s="232"/>
      <c r="BY503" s="228"/>
      <c r="BZ503" s="228"/>
      <c r="CA503" s="228"/>
      <c r="CB503" s="228"/>
      <c r="CC503" s="228"/>
      <c r="CD503" s="228"/>
      <c r="CE503" s="228"/>
      <c r="CF503" s="228"/>
      <c r="CG503" s="228"/>
      <c r="CH503" s="228"/>
      <c r="CI503" s="228"/>
      <c r="CJ503" s="228"/>
      <c r="CK503" s="228"/>
      <c r="CL503" s="228"/>
      <c r="CM503" s="228"/>
      <c r="CN503" s="228"/>
      <c r="CO503" s="228"/>
      <c r="CP503" s="228"/>
      <c r="CQ503" s="228"/>
      <c r="CR503" s="228"/>
      <c r="CS503" s="228"/>
      <c r="CT503" s="228"/>
      <c r="CU503" s="228"/>
      <c r="CV503" s="228"/>
      <c r="CW503" s="228"/>
      <c r="CX503" s="228"/>
      <c r="CY503" s="228"/>
      <c r="CZ503" s="228"/>
      <c r="DA503" s="228"/>
      <c r="DB503" s="228"/>
      <c r="DC503" s="228"/>
      <c r="DD503" s="228"/>
      <c r="DE503" s="228"/>
      <c r="DF503" s="228"/>
      <c r="DG503" s="228"/>
      <c r="DH503" s="228"/>
      <c r="DI503" s="228"/>
      <c r="DJ503" s="228"/>
      <c r="DK503" s="228"/>
      <c r="DL503" s="228"/>
      <c r="DM503" s="228"/>
      <c r="DN503" s="228"/>
      <c r="DO503" s="228"/>
      <c r="DP503" s="228"/>
      <c r="DQ503" s="228"/>
      <c r="DR503" s="228"/>
      <c r="DS503" s="228"/>
      <c r="DT503" s="228"/>
      <c r="DU503" s="228"/>
      <c r="DV503" s="228"/>
      <c r="DW503" s="228"/>
      <c r="DX503" s="228"/>
      <c r="DY503" s="228"/>
      <c r="DZ503" s="228"/>
      <c r="EA503" s="228"/>
      <c r="EB503" s="228"/>
      <c r="EC503" s="228"/>
      <c r="ED503" s="228"/>
      <c r="EE503" s="228"/>
      <c r="EF503" s="228"/>
      <c r="EG503" s="228"/>
      <c r="EH503" s="228"/>
      <c r="EI503" s="228"/>
      <c r="EJ503" s="228"/>
      <c r="EK503" s="228"/>
      <c r="EL503" s="228"/>
      <c r="EM503" s="228"/>
      <c r="EN503" s="228"/>
      <c r="EO503" s="228"/>
      <c r="EP503" s="228"/>
      <c r="EQ503" s="228"/>
      <c r="ER503" s="228"/>
      <c r="ES503" s="228"/>
      <c r="ET503" s="228"/>
      <c r="EU503" s="228"/>
      <c r="EV503" s="228"/>
      <c r="EW503" s="228"/>
      <c r="EX503" s="228"/>
      <c r="EY503" s="228"/>
      <c r="EZ503" s="228"/>
      <c r="FA503" s="228"/>
      <c r="FB503" s="228"/>
      <c r="FC503" s="228"/>
      <c r="FD503" s="228"/>
      <c r="FE503" s="228"/>
      <c r="FF503" s="228"/>
      <c r="FG503" s="228"/>
      <c r="FH503" s="228"/>
      <c r="FI503" s="228"/>
      <c r="FJ503" s="228"/>
      <c r="FK503" s="228"/>
      <c r="FL503" s="228"/>
      <c r="FM503" s="228"/>
      <c r="FN503" s="228"/>
      <c r="FO503" s="228"/>
      <c r="FP503" s="228"/>
      <c r="FQ503" s="228"/>
      <c r="FR503" s="228"/>
      <c r="FS503" s="228"/>
      <c r="FT503" s="228"/>
      <c r="FU503" s="228"/>
      <c r="FV503" s="228"/>
      <c r="FW503" s="228"/>
      <c r="FX503" s="228"/>
      <c r="FY503" s="228"/>
      <c r="FZ503" s="228"/>
      <c r="GA503" s="228"/>
      <c r="GB503" s="228"/>
      <c r="GC503" s="228"/>
      <c r="GD503" s="228"/>
      <c r="GE503" s="228"/>
      <c r="GF503" s="228"/>
      <c r="GG503" s="228"/>
      <c r="GH503" s="228"/>
      <c r="GI503" s="228"/>
      <c r="GJ503" s="228"/>
      <c r="GK503" s="228"/>
      <c r="GL503" s="228"/>
      <c r="GM503" s="228"/>
      <c r="GN503" s="228"/>
      <c r="GO503" s="228"/>
      <c r="GP503" s="228"/>
      <c r="GQ503" s="229" cm="1">
        <f t="array" ref="GQ503">IF(OR(N503:ER503='Annex.1　DeclarationDesired'!$F$30),ROW(),"")</f>
        <v>503</v>
      </c>
      <c r="GR503" s="229"/>
    </row>
    <row r="504" spans="1:200" s="230" customFormat="1" ht="20.65" customHeight="1">
      <c r="A504" s="242"/>
      <c r="B504" s="233"/>
      <c r="C504" s="235"/>
      <c r="D504" s="235"/>
      <c r="E504" s="235"/>
      <c r="F504" s="236"/>
      <c r="G504" s="235"/>
      <c r="H504" s="236"/>
      <c r="I504" s="237"/>
      <c r="J504" s="236"/>
      <c r="K504" s="235"/>
      <c r="L504" s="235"/>
      <c r="M504" s="231"/>
      <c r="N504" s="232"/>
      <c r="O504" s="232"/>
      <c r="P504" s="232"/>
      <c r="Q504" s="232"/>
      <c r="R504" s="232"/>
      <c r="S504" s="232"/>
      <c r="T504" s="232"/>
      <c r="U504" s="232"/>
      <c r="V504" s="232"/>
      <c r="W504" s="232"/>
      <c r="X504" s="232"/>
      <c r="Y504" s="232"/>
      <c r="Z504" s="232"/>
      <c r="AA504" s="232"/>
      <c r="AB504" s="232"/>
      <c r="AC504" s="232"/>
      <c r="AD504" s="232"/>
      <c r="AE504" s="232"/>
      <c r="AF504" s="232"/>
      <c r="AG504" s="232"/>
      <c r="AH504" s="232"/>
      <c r="AI504" s="232"/>
      <c r="AJ504" s="232"/>
      <c r="AK504" s="232"/>
      <c r="AL504" s="232"/>
      <c r="AM504" s="232"/>
      <c r="AN504" s="232"/>
      <c r="AO504" s="232"/>
      <c r="AP504" s="232"/>
      <c r="AQ504" s="232"/>
      <c r="AR504" s="232"/>
      <c r="AS504" s="232"/>
      <c r="AT504" s="232"/>
      <c r="AU504" s="232"/>
      <c r="AV504" s="232"/>
      <c r="AW504" s="232"/>
      <c r="AX504" s="232"/>
      <c r="AY504" s="232"/>
      <c r="AZ504" s="232"/>
      <c r="BA504" s="232"/>
      <c r="BB504" s="232"/>
      <c r="BC504" s="232"/>
      <c r="BD504" s="232"/>
      <c r="BE504" s="232"/>
      <c r="BF504" s="232"/>
      <c r="BG504" s="232"/>
      <c r="BH504" s="232"/>
      <c r="BI504" s="232"/>
      <c r="BJ504" s="232"/>
      <c r="BK504" s="232"/>
      <c r="BL504" s="232"/>
      <c r="BM504" s="232"/>
      <c r="BN504" s="232"/>
      <c r="BO504" s="232"/>
      <c r="BP504" s="232"/>
      <c r="BQ504" s="232"/>
      <c r="BR504" s="232"/>
      <c r="BS504" s="232"/>
      <c r="BT504" s="232"/>
      <c r="BU504" s="232"/>
      <c r="BV504" s="232"/>
      <c r="BW504" s="232"/>
      <c r="BX504" s="232"/>
      <c r="BY504" s="228"/>
      <c r="BZ504" s="228"/>
      <c r="CA504" s="228"/>
      <c r="CB504" s="228"/>
      <c r="CC504" s="228"/>
      <c r="CD504" s="228"/>
      <c r="CE504" s="228"/>
      <c r="CF504" s="228"/>
      <c r="CG504" s="228"/>
      <c r="CH504" s="228"/>
      <c r="CI504" s="228"/>
      <c r="CJ504" s="228"/>
      <c r="CK504" s="228"/>
      <c r="CL504" s="228"/>
      <c r="CM504" s="228"/>
      <c r="CN504" s="228"/>
      <c r="CO504" s="228"/>
      <c r="CP504" s="228"/>
      <c r="CQ504" s="228"/>
      <c r="CR504" s="228"/>
      <c r="CS504" s="228"/>
      <c r="CT504" s="228"/>
      <c r="CU504" s="228"/>
      <c r="CV504" s="228"/>
      <c r="CW504" s="228"/>
      <c r="CX504" s="228"/>
      <c r="CY504" s="228"/>
      <c r="CZ504" s="228"/>
      <c r="DA504" s="228"/>
      <c r="DB504" s="228"/>
      <c r="DC504" s="228"/>
      <c r="DD504" s="228"/>
      <c r="DE504" s="228"/>
      <c r="DF504" s="228"/>
      <c r="DG504" s="228"/>
      <c r="DH504" s="228"/>
      <c r="DI504" s="228"/>
      <c r="DJ504" s="228"/>
      <c r="DK504" s="228"/>
      <c r="DL504" s="228"/>
      <c r="DM504" s="228"/>
      <c r="DN504" s="228"/>
      <c r="DO504" s="228"/>
      <c r="DP504" s="228"/>
      <c r="DQ504" s="228"/>
      <c r="DR504" s="228"/>
      <c r="DS504" s="228"/>
      <c r="DT504" s="228"/>
      <c r="DU504" s="228"/>
      <c r="DV504" s="228"/>
      <c r="DW504" s="228"/>
      <c r="DX504" s="228"/>
      <c r="DY504" s="228"/>
      <c r="DZ504" s="228"/>
      <c r="EA504" s="228"/>
      <c r="EB504" s="228"/>
      <c r="EC504" s="228"/>
      <c r="ED504" s="228"/>
      <c r="EE504" s="228"/>
      <c r="EF504" s="228"/>
      <c r="EG504" s="228"/>
      <c r="EH504" s="228"/>
      <c r="EI504" s="228"/>
      <c r="EJ504" s="228"/>
      <c r="EK504" s="228"/>
      <c r="EL504" s="228"/>
      <c r="EM504" s="228"/>
      <c r="EN504" s="228"/>
      <c r="EO504" s="228"/>
      <c r="EP504" s="228"/>
      <c r="EQ504" s="228"/>
      <c r="ER504" s="228"/>
      <c r="ES504" s="228"/>
      <c r="ET504" s="228"/>
      <c r="EU504" s="228"/>
      <c r="EV504" s="228"/>
      <c r="EW504" s="228"/>
      <c r="EX504" s="228"/>
      <c r="EY504" s="228"/>
      <c r="EZ504" s="228"/>
      <c r="FA504" s="228"/>
      <c r="FB504" s="228"/>
      <c r="FC504" s="228"/>
      <c r="FD504" s="228"/>
      <c r="FE504" s="228"/>
      <c r="FF504" s="228"/>
      <c r="FG504" s="228"/>
      <c r="FH504" s="228"/>
      <c r="FI504" s="228"/>
      <c r="FJ504" s="228"/>
      <c r="FK504" s="228"/>
      <c r="FL504" s="228"/>
      <c r="FM504" s="228"/>
      <c r="FN504" s="228"/>
      <c r="FO504" s="228"/>
      <c r="FP504" s="228"/>
      <c r="FQ504" s="228"/>
      <c r="FR504" s="228"/>
      <c r="FS504" s="228"/>
      <c r="FT504" s="228"/>
      <c r="FU504" s="228"/>
      <c r="FV504" s="228"/>
      <c r="FW504" s="228"/>
      <c r="FX504" s="228"/>
      <c r="FY504" s="228"/>
      <c r="FZ504" s="228"/>
      <c r="GA504" s="228"/>
      <c r="GB504" s="228"/>
      <c r="GC504" s="228"/>
      <c r="GD504" s="228"/>
      <c r="GE504" s="228"/>
      <c r="GF504" s="228"/>
      <c r="GG504" s="228"/>
      <c r="GH504" s="228"/>
      <c r="GI504" s="228"/>
      <c r="GJ504" s="228"/>
      <c r="GK504" s="228"/>
      <c r="GL504" s="228"/>
      <c r="GM504" s="228"/>
      <c r="GN504" s="228"/>
      <c r="GO504" s="228"/>
      <c r="GP504" s="228"/>
      <c r="GQ504" s="229" cm="1">
        <f t="array" ref="GQ504">IF(OR(N504:ER504='Annex.1　DeclarationDesired'!$F$30),ROW(),"")</f>
        <v>504</v>
      </c>
      <c r="GR504" s="229"/>
    </row>
    <row r="505" spans="1:200" s="230" customFormat="1" ht="20.65" customHeight="1">
      <c r="A505" s="242"/>
      <c r="B505" s="233"/>
      <c r="C505" s="235"/>
      <c r="D505" s="235"/>
      <c r="E505" s="235"/>
      <c r="F505" s="236"/>
      <c r="G505" s="235"/>
      <c r="H505" s="236"/>
      <c r="I505" s="237"/>
      <c r="J505" s="236"/>
      <c r="K505" s="235"/>
      <c r="L505" s="235"/>
      <c r="M505" s="231"/>
      <c r="N505" s="232"/>
      <c r="O505" s="232"/>
      <c r="P505" s="232"/>
      <c r="Q505" s="232"/>
      <c r="R505" s="232"/>
      <c r="S505" s="232"/>
      <c r="T505" s="232"/>
      <c r="U505" s="232"/>
      <c r="V505" s="232"/>
      <c r="W505" s="232"/>
      <c r="X505" s="232"/>
      <c r="Y505" s="232"/>
      <c r="Z505" s="232"/>
      <c r="AA505" s="232"/>
      <c r="AB505" s="232"/>
      <c r="AC505" s="232"/>
      <c r="AD505" s="232"/>
      <c r="AE505" s="232"/>
      <c r="AF505" s="232"/>
      <c r="AG505" s="232"/>
      <c r="AH505" s="232"/>
      <c r="AI505" s="232"/>
      <c r="AJ505" s="232"/>
      <c r="AK505" s="232"/>
      <c r="AL505" s="232"/>
      <c r="AM505" s="232"/>
      <c r="AN505" s="232"/>
      <c r="AO505" s="232"/>
      <c r="AP505" s="232"/>
      <c r="AQ505" s="232"/>
      <c r="AR505" s="232"/>
      <c r="AS505" s="232"/>
      <c r="AT505" s="232"/>
      <c r="AU505" s="232"/>
      <c r="AV505" s="232"/>
      <c r="AW505" s="232"/>
      <c r="AX505" s="232"/>
      <c r="AY505" s="232"/>
      <c r="AZ505" s="232"/>
      <c r="BA505" s="232"/>
      <c r="BB505" s="232"/>
      <c r="BC505" s="232"/>
      <c r="BD505" s="232"/>
      <c r="BE505" s="232"/>
      <c r="BF505" s="232"/>
      <c r="BG505" s="232"/>
      <c r="BH505" s="232"/>
      <c r="BI505" s="232"/>
      <c r="BJ505" s="232"/>
      <c r="BK505" s="232"/>
      <c r="BL505" s="232"/>
      <c r="BM505" s="232"/>
      <c r="BN505" s="232"/>
      <c r="BO505" s="232"/>
      <c r="BP505" s="232"/>
      <c r="BQ505" s="232"/>
      <c r="BR505" s="232"/>
      <c r="BS505" s="232"/>
      <c r="BT505" s="232"/>
      <c r="BU505" s="232"/>
      <c r="BV505" s="232"/>
      <c r="BW505" s="232"/>
      <c r="BX505" s="232"/>
      <c r="BY505" s="228"/>
      <c r="BZ505" s="228"/>
      <c r="CA505" s="228"/>
      <c r="CB505" s="228"/>
      <c r="CC505" s="228"/>
      <c r="CD505" s="228"/>
      <c r="CE505" s="228"/>
      <c r="CF505" s="228"/>
      <c r="CG505" s="228"/>
      <c r="CH505" s="228"/>
      <c r="CI505" s="228"/>
      <c r="CJ505" s="228"/>
      <c r="CK505" s="228"/>
      <c r="CL505" s="228"/>
      <c r="CM505" s="228"/>
      <c r="CN505" s="228"/>
      <c r="CO505" s="228"/>
      <c r="CP505" s="228"/>
      <c r="CQ505" s="228"/>
      <c r="CR505" s="228"/>
      <c r="CS505" s="228"/>
      <c r="CT505" s="228"/>
      <c r="CU505" s="228"/>
      <c r="CV505" s="228"/>
      <c r="CW505" s="228"/>
      <c r="CX505" s="228"/>
      <c r="CY505" s="228"/>
      <c r="CZ505" s="228"/>
      <c r="DA505" s="228"/>
      <c r="DB505" s="228"/>
      <c r="DC505" s="228"/>
      <c r="DD505" s="228"/>
      <c r="DE505" s="228"/>
      <c r="DF505" s="228"/>
      <c r="DG505" s="228"/>
      <c r="DH505" s="228"/>
      <c r="DI505" s="228"/>
      <c r="DJ505" s="228"/>
      <c r="DK505" s="228"/>
      <c r="DL505" s="228"/>
      <c r="DM505" s="228"/>
      <c r="DN505" s="228"/>
      <c r="DO505" s="228"/>
      <c r="DP505" s="228"/>
      <c r="DQ505" s="228"/>
      <c r="DR505" s="228"/>
      <c r="DS505" s="228"/>
      <c r="DT505" s="228"/>
      <c r="DU505" s="228"/>
      <c r="DV505" s="228"/>
      <c r="DW505" s="228"/>
      <c r="DX505" s="228"/>
      <c r="DY505" s="228"/>
      <c r="DZ505" s="228"/>
      <c r="EA505" s="228"/>
      <c r="EB505" s="228"/>
      <c r="EC505" s="228"/>
      <c r="ED505" s="228"/>
      <c r="EE505" s="228"/>
      <c r="EF505" s="228"/>
      <c r="EG505" s="228"/>
      <c r="EH505" s="228"/>
      <c r="EI505" s="228"/>
      <c r="EJ505" s="228"/>
      <c r="EK505" s="228"/>
      <c r="EL505" s="228"/>
      <c r="EM505" s="228"/>
      <c r="EN505" s="228"/>
      <c r="EO505" s="228"/>
      <c r="EP505" s="228"/>
      <c r="EQ505" s="228"/>
      <c r="ER505" s="228"/>
      <c r="ES505" s="228"/>
      <c r="ET505" s="228"/>
      <c r="EU505" s="228"/>
      <c r="EV505" s="228"/>
      <c r="EW505" s="228"/>
      <c r="EX505" s="228"/>
      <c r="EY505" s="228"/>
      <c r="EZ505" s="228"/>
      <c r="FA505" s="228"/>
      <c r="FB505" s="228"/>
      <c r="FC505" s="228"/>
      <c r="FD505" s="228"/>
      <c r="FE505" s="228"/>
      <c r="FF505" s="228"/>
      <c r="FG505" s="228"/>
      <c r="FH505" s="228"/>
      <c r="FI505" s="228"/>
      <c r="FJ505" s="228"/>
      <c r="FK505" s="228"/>
      <c r="FL505" s="228"/>
      <c r="FM505" s="228"/>
      <c r="FN505" s="228"/>
      <c r="FO505" s="228"/>
      <c r="FP505" s="228"/>
      <c r="FQ505" s="228"/>
      <c r="FR505" s="228"/>
      <c r="FS505" s="228"/>
      <c r="FT505" s="228"/>
      <c r="FU505" s="228"/>
      <c r="FV505" s="228"/>
      <c r="FW505" s="228"/>
      <c r="FX505" s="228"/>
      <c r="FY505" s="228"/>
      <c r="FZ505" s="228"/>
      <c r="GA505" s="228"/>
      <c r="GB505" s="228"/>
      <c r="GC505" s="228"/>
      <c r="GD505" s="228"/>
      <c r="GE505" s="228"/>
      <c r="GF505" s="228"/>
      <c r="GG505" s="228"/>
      <c r="GH505" s="228"/>
      <c r="GI505" s="228"/>
      <c r="GJ505" s="228"/>
      <c r="GK505" s="228"/>
      <c r="GL505" s="228"/>
      <c r="GM505" s="228"/>
      <c r="GN505" s="228"/>
      <c r="GO505" s="228"/>
      <c r="GP505" s="228"/>
      <c r="GQ505" s="229" cm="1">
        <f t="array" ref="GQ505">IF(OR(N505:ER505='Annex.1　DeclarationDesired'!$F$30),ROW(),"")</f>
        <v>505</v>
      </c>
      <c r="GR505" s="229"/>
    </row>
    <row r="506" spans="1:200" s="230" customFormat="1" ht="20.65" customHeight="1">
      <c r="A506" s="242"/>
      <c r="B506" s="233"/>
      <c r="C506" s="235"/>
      <c r="D506" s="235"/>
      <c r="E506" s="235"/>
      <c r="F506" s="236"/>
      <c r="G506" s="235"/>
      <c r="H506" s="236"/>
      <c r="I506" s="237"/>
      <c r="J506" s="236"/>
      <c r="K506" s="235"/>
      <c r="L506" s="235"/>
      <c r="M506" s="231"/>
      <c r="N506" s="232"/>
      <c r="O506" s="232"/>
      <c r="P506" s="232"/>
      <c r="Q506" s="232"/>
      <c r="R506" s="232"/>
      <c r="S506" s="232"/>
      <c r="T506" s="232"/>
      <c r="U506" s="232"/>
      <c r="V506" s="232"/>
      <c r="W506" s="232"/>
      <c r="X506" s="232"/>
      <c r="Y506" s="232"/>
      <c r="Z506" s="232"/>
      <c r="AA506" s="232"/>
      <c r="AB506" s="232"/>
      <c r="AC506" s="232"/>
      <c r="AD506" s="232"/>
      <c r="AE506" s="232"/>
      <c r="AF506" s="232"/>
      <c r="AG506" s="232"/>
      <c r="AH506" s="232"/>
      <c r="AI506" s="232"/>
      <c r="AJ506" s="232"/>
      <c r="AK506" s="232"/>
      <c r="AL506" s="232"/>
      <c r="AM506" s="232"/>
      <c r="AN506" s="232"/>
      <c r="AO506" s="232"/>
      <c r="AP506" s="232"/>
      <c r="AQ506" s="232"/>
      <c r="AR506" s="232"/>
      <c r="AS506" s="232"/>
      <c r="AT506" s="232"/>
      <c r="AU506" s="232"/>
      <c r="AV506" s="232"/>
      <c r="AW506" s="232"/>
      <c r="AX506" s="232"/>
      <c r="AY506" s="232"/>
      <c r="AZ506" s="232"/>
      <c r="BA506" s="232"/>
      <c r="BB506" s="232"/>
      <c r="BC506" s="232"/>
      <c r="BD506" s="232"/>
      <c r="BE506" s="232"/>
      <c r="BF506" s="232"/>
      <c r="BG506" s="232"/>
      <c r="BH506" s="232"/>
      <c r="BI506" s="232"/>
      <c r="BJ506" s="232"/>
      <c r="BK506" s="232"/>
      <c r="BL506" s="232"/>
      <c r="BM506" s="232"/>
      <c r="BN506" s="232"/>
      <c r="BO506" s="232"/>
      <c r="BP506" s="232"/>
      <c r="BQ506" s="232"/>
      <c r="BR506" s="232"/>
      <c r="BS506" s="232"/>
      <c r="BT506" s="232"/>
      <c r="BU506" s="232"/>
      <c r="BV506" s="232"/>
      <c r="BW506" s="232"/>
      <c r="BX506" s="232"/>
      <c r="BY506" s="228"/>
      <c r="BZ506" s="228"/>
      <c r="CA506" s="228"/>
      <c r="CB506" s="228"/>
      <c r="CC506" s="228"/>
      <c r="CD506" s="228"/>
      <c r="CE506" s="228"/>
      <c r="CF506" s="228"/>
      <c r="CG506" s="228"/>
      <c r="CH506" s="228"/>
      <c r="CI506" s="228"/>
      <c r="CJ506" s="228"/>
      <c r="CK506" s="228"/>
      <c r="CL506" s="228"/>
      <c r="CM506" s="228"/>
      <c r="CN506" s="228"/>
      <c r="CO506" s="228"/>
      <c r="CP506" s="228"/>
      <c r="CQ506" s="228"/>
      <c r="CR506" s="228"/>
      <c r="CS506" s="228"/>
      <c r="CT506" s="228"/>
      <c r="CU506" s="228"/>
      <c r="CV506" s="228"/>
      <c r="CW506" s="228"/>
      <c r="CX506" s="228"/>
      <c r="CY506" s="228"/>
      <c r="CZ506" s="228"/>
      <c r="DA506" s="228"/>
      <c r="DB506" s="228"/>
      <c r="DC506" s="228"/>
      <c r="DD506" s="228"/>
      <c r="DE506" s="228"/>
      <c r="DF506" s="228"/>
      <c r="DG506" s="228"/>
      <c r="DH506" s="228"/>
      <c r="DI506" s="228"/>
      <c r="DJ506" s="228"/>
      <c r="DK506" s="228"/>
      <c r="DL506" s="228"/>
      <c r="DM506" s="228"/>
      <c r="DN506" s="228"/>
      <c r="DO506" s="228"/>
      <c r="DP506" s="228"/>
      <c r="DQ506" s="228"/>
      <c r="DR506" s="228"/>
      <c r="DS506" s="228"/>
      <c r="DT506" s="228"/>
      <c r="DU506" s="228"/>
      <c r="DV506" s="228"/>
      <c r="DW506" s="228"/>
      <c r="DX506" s="228"/>
      <c r="DY506" s="228"/>
      <c r="DZ506" s="228"/>
      <c r="EA506" s="228"/>
      <c r="EB506" s="228"/>
      <c r="EC506" s="228"/>
      <c r="ED506" s="228"/>
      <c r="EE506" s="228"/>
      <c r="EF506" s="228"/>
      <c r="EG506" s="228"/>
      <c r="EH506" s="228"/>
      <c r="EI506" s="228"/>
      <c r="EJ506" s="228"/>
      <c r="EK506" s="228"/>
      <c r="EL506" s="228"/>
      <c r="EM506" s="228"/>
      <c r="EN506" s="228"/>
      <c r="EO506" s="228"/>
      <c r="EP506" s="228"/>
      <c r="EQ506" s="228"/>
      <c r="ER506" s="228"/>
      <c r="ES506" s="228"/>
      <c r="ET506" s="228"/>
      <c r="EU506" s="228"/>
      <c r="EV506" s="228"/>
      <c r="EW506" s="228"/>
      <c r="EX506" s="228"/>
      <c r="EY506" s="228"/>
      <c r="EZ506" s="228"/>
      <c r="FA506" s="228"/>
      <c r="FB506" s="228"/>
      <c r="FC506" s="228"/>
      <c r="FD506" s="228"/>
      <c r="FE506" s="228"/>
      <c r="FF506" s="228"/>
      <c r="FG506" s="228"/>
      <c r="FH506" s="228"/>
      <c r="FI506" s="228"/>
      <c r="FJ506" s="228"/>
      <c r="FK506" s="228"/>
      <c r="FL506" s="228"/>
      <c r="FM506" s="228"/>
      <c r="FN506" s="228"/>
      <c r="FO506" s="228"/>
      <c r="FP506" s="228"/>
      <c r="FQ506" s="228"/>
      <c r="FR506" s="228"/>
      <c r="FS506" s="228"/>
      <c r="FT506" s="228"/>
      <c r="FU506" s="228"/>
      <c r="FV506" s="228"/>
      <c r="FW506" s="228"/>
      <c r="FX506" s="228"/>
      <c r="FY506" s="228"/>
      <c r="FZ506" s="228"/>
      <c r="GA506" s="228"/>
      <c r="GB506" s="228"/>
      <c r="GC506" s="228"/>
      <c r="GD506" s="228"/>
      <c r="GE506" s="228"/>
      <c r="GF506" s="228"/>
      <c r="GG506" s="228"/>
      <c r="GH506" s="228"/>
      <c r="GI506" s="228"/>
      <c r="GJ506" s="228"/>
      <c r="GK506" s="228"/>
      <c r="GL506" s="228"/>
      <c r="GM506" s="228"/>
      <c r="GN506" s="228"/>
      <c r="GO506" s="228"/>
      <c r="GP506" s="228"/>
      <c r="GQ506" s="229" cm="1">
        <f t="array" ref="GQ506">IF(OR(N506:ER506='Annex.1　DeclarationDesired'!$F$30),ROW(),"")</f>
        <v>506</v>
      </c>
      <c r="GR506" s="229"/>
    </row>
    <row r="507" spans="1:200" s="230" customFormat="1" ht="20.65" customHeight="1">
      <c r="A507" s="242"/>
      <c r="B507" s="233"/>
      <c r="C507" s="235"/>
      <c r="D507" s="235"/>
      <c r="E507" s="235"/>
      <c r="F507" s="236"/>
      <c r="G507" s="235"/>
      <c r="H507" s="236"/>
      <c r="I507" s="237"/>
      <c r="J507" s="236"/>
      <c r="K507" s="235"/>
      <c r="L507" s="235"/>
      <c r="M507" s="231"/>
      <c r="N507" s="232"/>
      <c r="O507" s="232"/>
      <c r="P507" s="232"/>
      <c r="Q507" s="232"/>
      <c r="R507" s="232"/>
      <c r="S507" s="232"/>
      <c r="T507" s="232"/>
      <c r="U507" s="232"/>
      <c r="V507" s="232"/>
      <c r="W507" s="232"/>
      <c r="X507" s="232"/>
      <c r="Y507" s="232"/>
      <c r="Z507" s="232"/>
      <c r="AA507" s="232"/>
      <c r="AB507" s="232"/>
      <c r="AC507" s="232"/>
      <c r="AD507" s="232"/>
      <c r="AE507" s="232"/>
      <c r="AF507" s="232"/>
      <c r="AG507" s="232"/>
      <c r="AH507" s="232"/>
      <c r="AI507" s="232"/>
      <c r="AJ507" s="232"/>
      <c r="AK507" s="232"/>
      <c r="AL507" s="232"/>
      <c r="AM507" s="232"/>
      <c r="AN507" s="232"/>
      <c r="AO507" s="232"/>
      <c r="AP507" s="232"/>
      <c r="AQ507" s="232"/>
      <c r="AR507" s="232"/>
      <c r="AS507" s="232"/>
      <c r="AT507" s="232"/>
      <c r="AU507" s="232"/>
      <c r="AV507" s="232"/>
      <c r="AW507" s="232"/>
      <c r="AX507" s="232"/>
      <c r="AY507" s="232"/>
      <c r="AZ507" s="232"/>
      <c r="BA507" s="232"/>
      <c r="BB507" s="232"/>
      <c r="BC507" s="232"/>
      <c r="BD507" s="232"/>
      <c r="BE507" s="232"/>
      <c r="BF507" s="232"/>
      <c r="BG507" s="232"/>
      <c r="BH507" s="232"/>
      <c r="BI507" s="232"/>
      <c r="BJ507" s="232"/>
      <c r="BK507" s="232"/>
      <c r="BL507" s="232"/>
      <c r="BM507" s="232"/>
      <c r="BN507" s="232"/>
      <c r="BO507" s="232"/>
      <c r="BP507" s="232"/>
      <c r="BQ507" s="232"/>
      <c r="BR507" s="232"/>
      <c r="BS507" s="232"/>
      <c r="BT507" s="232"/>
      <c r="BU507" s="232"/>
      <c r="BV507" s="232"/>
      <c r="BW507" s="232"/>
      <c r="BX507" s="232"/>
      <c r="BY507" s="228"/>
      <c r="BZ507" s="228"/>
      <c r="CA507" s="228"/>
      <c r="CB507" s="228"/>
      <c r="CC507" s="228"/>
      <c r="CD507" s="228"/>
      <c r="CE507" s="228"/>
      <c r="CF507" s="228"/>
      <c r="CG507" s="228"/>
      <c r="CH507" s="228"/>
      <c r="CI507" s="228"/>
      <c r="CJ507" s="228"/>
      <c r="CK507" s="228"/>
      <c r="CL507" s="228"/>
      <c r="CM507" s="228"/>
      <c r="CN507" s="228"/>
      <c r="CO507" s="228"/>
      <c r="CP507" s="228"/>
      <c r="CQ507" s="228"/>
      <c r="CR507" s="228"/>
      <c r="CS507" s="228"/>
      <c r="CT507" s="228"/>
      <c r="CU507" s="228"/>
      <c r="CV507" s="228"/>
      <c r="CW507" s="228"/>
      <c r="CX507" s="228"/>
      <c r="CY507" s="228"/>
      <c r="CZ507" s="228"/>
      <c r="DA507" s="228"/>
      <c r="DB507" s="228"/>
      <c r="DC507" s="228"/>
      <c r="DD507" s="228"/>
      <c r="DE507" s="228"/>
      <c r="DF507" s="228"/>
      <c r="DG507" s="228"/>
      <c r="DH507" s="228"/>
      <c r="DI507" s="228"/>
      <c r="DJ507" s="228"/>
      <c r="DK507" s="228"/>
      <c r="DL507" s="228"/>
      <c r="DM507" s="228"/>
      <c r="DN507" s="228"/>
      <c r="DO507" s="228"/>
      <c r="DP507" s="228"/>
      <c r="DQ507" s="228"/>
      <c r="DR507" s="228"/>
      <c r="DS507" s="228"/>
      <c r="DT507" s="228"/>
      <c r="DU507" s="228"/>
      <c r="DV507" s="228"/>
      <c r="DW507" s="228"/>
      <c r="DX507" s="228"/>
      <c r="DY507" s="228"/>
      <c r="DZ507" s="228"/>
      <c r="EA507" s="228"/>
      <c r="EB507" s="228"/>
      <c r="EC507" s="228"/>
      <c r="ED507" s="228"/>
      <c r="EE507" s="228"/>
      <c r="EF507" s="228"/>
      <c r="EG507" s="228"/>
      <c r="EH507" s="228"/>
      <c r="EI507" s="228"/>
      <c r="EJ507" s="228"/>
      <c r="EK507" s="228"/>
      <c r="EL507" s="228"/>
      <c r="EM507" s="228"/>
      <c r="EN507" s="228"/>
      <c r="EO507" s="228"/>
      <c r="EP507" s="228"/>
      <c r="EQ507" s="228"/>
      <c r="ER507" s="228"/>
      <c r="ES507" s="228"/>
      <c r="ET507" s="228"/>
      <c r="EU507" s="228"/>
      <c r="EV507" s="228"/>
      <c r="EW507" s="228"/>
      <c r="EX507" s="228"/>
      <c r="EY507" s="228"/>
      <c r="EZ507" s="228"/>
      <c r="FA507" s="228"/>
      <c r="FB507" s="228"/>
      <c r="FC507" s="228"/>
      <c r="FD507" s="228"/>
      <c r="FE507" s="228"/>
      <c r="FF507" s="228"/>
      <c r="FG507" s="228"/>
      <c r="FH507" s="228"/>
      <c r="FI507" s="228"/>
      <c r="FJ507" s="228"/>
      <c r="FK507" s="228"/>
      <c r="FL507" s="228"/>
      <c r="FM507" s="228"/>
      <c r="FN507" s="228"/>
      <c r="FO507" s="228"/>
      <c r="FP507" s="228"/>
      <c r="FQ507" s="228"/>
      <c r="FR507" s="228"/>
      <c r="FS507" s="228"/>
      <c r="FT507" s="228"/>
      <c r="FU507" s="228"/>
      <c r="FV507" s="228"/>
      <c r="FW507" s="228"/>
      <c r="FX507" s="228"/>
      <c r="FY507" s="228"/>
      <c r="FZ507" s="228"/>
      <c r="GA507" s="228"/>
      <c r="GB507" s="228"/>
      <c r="GC507" s="228"/>
      <c r="GD507" s="228"/>
      <c r="GE507" s="228"/>
      <c r="GF507" s="228"/>
      <c r="GG507" s="228"/>
      <c r="GH507" s="228"/>
      <c r="GI507" s="228"/>
      <c r="GJ507" s="228"/>
      <c r="GK507" s="228"/>
      <c r="GL507" s="228"/>
      <c r="GM507" s="228"/>
      <c r="GN507" s="228"/>
      <c r="GO507" s="228"/>
      <c r="GP507" s="228"/>
      <c r="GQ507" s="229" cm="1">
        <f t="array" ref="GQ507">IF(OR(N507:ER507='Annex.1　DeclarationDesired'!$F$30),ROW(),"")</f>
        <v>507</v>
      </c>
      <c r="GR507" s="229"/>
    </row>
    <row r="508" spans="1:200" s="230" customFormat="1" ht="20.65" customHeight="1">
      <c r="A508" s="242"/>
      <c r="B508" s="233"/>
      <c r="C508" s="235"/>
      <c r="D508" s="235"/>
      <c r="E508" s="235"/>
      <c r="F508" s="236"/>
      <c r="G508" s="235"/>
      <c r="H508" s="236"/>
      <c r="I508" s="237"/>
      <c r="J508" s="236"/>
      <c r="K508" s="235"/>
      <c r="L508" s="235"/>
      <c r="M508" s="231"/>
      <c r="N508" s="232"/>
      <c r="O508" s="232"/>
      <c r="P508" s="232"/>
      <c r="Q508" s="232"/>
      <c r="R508" s="232"/>
      <c r="S508" s="232"/>
      <c r="T508" s="232"/>
      <c r="U508" s="232"/>
      <c r="V508" s="232"/>
      <c r="W508" s="232"/>
      <c r="X508" s="232"/>
      <c r="Y508" s="232"/>
      <c r="Z508" s="232"/>
      <c r="AA508" s="232"/>
      <c r="AB508" s="232"/>
      <c r="AC508" s="232"/>
      <c r="AD508" s="232"/>
      <c r="AE508" s="232"/>
      <c r="AF508" s="232"/>
      <c r="AG508" s="232"/>
      <c r="AH508" s="232"/>
      <c r="AI508" s="232"/>
      <c r="AJ508" s="232"/>
      <c r="AK508" s="232"/>
      <c r="AL508" s="232"/>
      <c r="AM508" s="232"/>
      <c r="AN508" s="232"/>
      <c r="AO508" s="232"/>
      <c r="AP508" s="232"/>
      <c r="AQ508" s="232"/>
      <c r="AR508" s="232"/>
      <c r="AS508" s="232"/>
      <c r="AT508" s="232"/>
      <c r="AU508" s="232"/>
      <c r="AV508" s="232"/>
      <c r="AW508" s="232"/>
      <c r="AX508" s="232"/>
      <c r="AY508" s="232"/>
      <c r="AZ508" s="232"/>
      <c r="BA508" s="232"/>
      <c r="BB508" s="232"/>
      <c r="BC508" s="232"/>
      <c r="BD508" s="232"/>
      <c r="BE508" s="232"/>
      <c r="BF508" s="232"/>
      <c r="BG508" s="232"/>
      <c r="BH508" s="232"/>
      <c r="BI508" s="232"/>
      <c r="BJ508" s="232"/>
      <c r="BK508" s="232"/>
      <c r="BL508" s="232"/>
      <c r="BM508" s="232"/>
      <c r="BN508" s="232"/>
      <c r="BO508" s="232"/>
      <c r="BP508" s="232"/>
      <c r="BQ508" s="232"/>
      <c r="BR508" s="232"/>
      <c r="BS508" s="232"/>
      <c r="BT508" s="232"/>
      <c r="BU508" s="232"/>
      <c r="BV508" s="232"/>
      <c r="BW508" s="232"/>
      <c r="BX508" s="232"/>
      <c r="BY508" s="228"/>
      <c r="BZ508" s="228"/>
      <c r="CA508" s="228"/>
      <c r="CB508" s="228"/>
      <c r="CC508" s="228"/>
      <c r="CD508" s="228"/>
      <c r="CE508" s="228"/>
      <c r="CF508" s="228"/>
      <c r="CG508" s="228"/>
      <c r="CH508" s="228"/>
      <c r="CI508" s="228"/>
      <c r="CJ508" s="228"/>
      <c r="CK508" s="228"/>
      <c r="CL508" s="228"/>
      <c r="CM508" s="228"/>
      <c r="CN508" s="228"/>
      <c r="CO508" s="228"/>
      <c r="CP508" s="228"/>
      <c r="CQ508" s="228"/>
      <c r="CR508" s="228"/>
      <c r="CS508" s="228"/>
      <c r="CT508" s="228"/>
      <c r="CU508" s="228"/>
      <c r="CV508" s="228"/>
      <c r="CW508" s="228"/>
      <c r="CX508" s="228"/>
      <c r="CY508" s="228"/>
      <c r="CZ508" s="228"/>
      <c r="DA508" s="228"/>
      <c r="DB508" s="228"/>
      <c r="DC508" s="228"/>
      <c r="DD508" s="228"/>
      <c r="DE508" s="228"/>
      <c r="DF508" s="228"/>
      <c r="DG508" s="228"/>
      <c r="DH508" s="228"/>
      <c r="DI508" s="228"/>
      <c r="DJ508" s="228"/>
      <c r="DK508" s="228"/>
      <c r="DL508" s="228"/>
      <c r="DM508" s="228"/>
      <c r="DN508" s="228"/>
      <c r="DO508" s="228"/>
      <c r="DP508" s="228"/>
      <c r="DQ508" s="228"/>
      <c r="DR508" s="228"/>
      <c r="DS508" s="228"/>
      <c r="DT508" s="228"/>
      <c r="DU508" s="228"/>
      <c r="DV508" s="228"/>
      <c r="DW508" s="228"/>
      <c r="DX508" s="228"/>
      <c r="DY508" s="228"/>
      <c r="DZ508" s="228"/>
      <c r="EA508" s="228"/>
      <c r="EB508" s="228"/>
      <c r="EC508" s="228"/>
      <c r="ED508" s="228"/>
      <c r="EE508" s="228"/>
      <c r="EF508" s="228"/>
      <c r="EG508" s="228"/>
      <c r="EH508" s="228"/>
      <c r="EI508" s="228"/>
      <c r="EJ508" s="228"/>
      <c r="EK508" s="228"/>
      <c r="EL508" s="228"/>
      <c r="EM508" s="228"/>
      <c r="EN508" s="228"/>
      <c r="EO508" s="228"/>
      <c r="EP508" s="228"/>
      <c r="EQ508" s="228"/>
      <c r="ER508" s="228"/>
      <c r="ES508" s="228"/>
      <c r="ET508" s="228"/>
      <c r="EU508" s="228"/>
      <c r="EV508" s="228"/>
      <c r="EW508" s="228"/>
      <c r="EX508" s="228"/>
      <c r="EY508" s="228"/>
      <c r="EZ508" s="228"/>
      <c r="FA508" s="228"/>
      <c r="FB508" s="228"/>
      <c r="FC508" s="228"/>
      <c r="FD508" s="228"/>
      <c r="FE508" s="228"/>
      <c r="FF508" s="228"/>
      <c r="FG508" s="228"/>
      <c r="FH508" s="228"/>
      <c r="FI508" s="228"/>
      <c r="FJ508" s="228"/>
      <c r="FK508" s="228"/>
      <c r="FL508" s="228"/>
      <c r="FM508" s="228"/>
      <c r="FN508" s="228"/>
      <c r="FO508" s="228"/>
      <c r="FP508" s="228"/>
      <c r="FQ508" s="228"/>
      <c r="FR508" s="228"/>
      <c r="FS508" s="228"/>
      <c r="FT508" s="228"/>
      <c r="FU508" s="228"/>
      <c r="FV508" s="228"/>
      <c r="FW508" s="228"/>
      <c r="FX508" s="228"/>
      <c r="FY508" s="228"/>
      <c r="FZ508" s="228"/>
      <c r="GA508" s="228"/>
      <c r="GB508" s="228"/>
      <c r="GC508" s="228"/>
      <c r="GD508" s="228"/>
      <c r="GE508" s="228"/>
      <c r="GF508" s="228"/>
      <c r="GG508" s="228"/>
      <c r="GH508" s="228"/>
      <c r="GI508" s="228"/>
      <c r="GJ508" s="228"/>
      <c r="GK508" s="228"/>
      <c r="GL508" s="228"/>
      <c r="GM508" s="228"/>
      <c r="GN508" s="228"/>
      <c r="GO508" s="228"/>
      <c r="GP508" s="228"/>
      <c r="GQ508" s="229" cm="1">
        <f t="array" ref="GQ508">IF(OR(N508:ER508='Annex.1　DeclarationDesired'!$F$30),ROW(),"")</f>
        <v>508</v>
      </c>
      <c r="GR508" s="229"/>
    </row>
    <row r="509" spans="1:200" s="230" customFormat="1" ht="20.65" customHeight="1">
      <c r="A509" s="242"/>
      <c r="B509" s="233"/>
      <c r="C509" s="235"/>
      <c r="D509" s="235"/>
      <c r="E509" s="235"/>
      <c r="F509" s="236"/>
      <c r="G509" s="235"/>
      <c r="H509" s="236"/>
      <c r="I509" s="237"/>
      <c r="J509" s="236"/>
      <c r="K509" s="235"/>
      <c r="L509" s="235"/>
      <c r="M509" s="231"/>
      <c r="N509" s="232"/>
      <c r="O509" s="232"/>
      <c r="P509" s="232"/>
      <c r="Q509" s="232"/>
      <c r="R509" s="232"/>
      <c r="S509" s="232"/>
      <c r="T509" s="232"/>
      <c r="U509" s="232"/>
      <c r="V509" s="232"/>
      <c r="W509" s="232"/>
      <c r="X509" s="232"/>
      <c r="Y509" s="232"/>
      <c r="Z509" s="232"/>
      <c r="AA509" s="232"/>
      <c r="AB509" s="232"/>
      <c r="AC509" s="232"/>
      <c r="AD509" s="232"/>
      <c r="AE509" s="232"/>
      <c r="AF509" s="232"/>
      <c r="AG509" s="232"/>
      <c r="AH509" s="232"/>
      <c r="AI509" s="232"/>
      <c r="AJ509" s="232"/>
      <c r="AK509" s="232"/>
      <c r="AL509" s="232"/>
      <c r="AM509" s="232"/>
      <c r="AN509" s="232"/>
      <c r="AO509" s="232"/>
      <c r="AP509" s="232"/>
      <c r="AQ509" s="232"/>
      <c r="AR509" s="232"/>
      <c r="AS509" s="232"/>
      <c r="AT509" s="232"/>
      <c r="AU509" s="232"/>
      <c r="AV509" s="232"/>
      <c r="AW509" s="232"/>
      <c r="AX509" s="232"/>
      <c r="AY509" s="232"/>
      <c r="AZ509" s="232"/>
      <c r="BA509" s="232"/>
      <c r="BB509" s="232"/>
      <c r="BC509" s="232"/>
      <c r="BD509" s="232"/>
      <c r="BE509" s="232"/>
      <c r="BF509" s="232"/>
      <c r="BG509" s="232"/>
      <c r="BH509" s="232"/>
      <c r="BI509" s="232"/>
      <c r="BJ509" s="232"/>
      <c r="BK509" s="232"/>
      <c r="BL509" s="232"/>
      <c r="BM509" s="232"/>
      <c r="BN509" s="232"/>
      <c r="BO509" s="232"/>
      <c r="BP509" s="232"/>
      <c r="BQ509" s="232"/>
      <c r="BR509" s="232"/>
      <c r="BS509" s="232"/>
      <c r="BT509" s="232"/>
      <c r="BU509" s="232"/>
      <c r="BV509" s="232"/>
      <c r="BW509" s="232"/>
      <c r="BX509" s="232"/>
      <c r="BY509" s="228"/>
      <c r="BZ509" s="228"/>
      <c r="CA509" s="228"/>
      <c r="CB509" s="228"/>
      <c r="CC509" s="228"/>
      <c r="CD509" s="228"/>
      <c r="CE509" s="228"/>
      <c r="CF509" s="228"/>
      <c r="CG509" s="228"/>
      <c r="CH509" s="228"/>
      <c r="CI509" s="228"/>
      <c r="CJ509" s="228"/>
      <c r="CK509" s="228"/>
      <c r="CL509" s="228"/>
      <c r="CM509" s="228"/>
      <c r="CN509" s="228"/>
      <c r="CO509" s="228"/>
      <c r="CP509" s="228"/>
      <c r="CQ509" s="228"/>
      <c r="CR509" s="228"/>
      <c r="CS509" s="228"/>
      <c r="CT509" s="228"/>
      <c r="CU509" s="228"/>
      <c r="CV509" s="228"/>
      <c r="CW509" s="228"/>
      <c r="CX509" s="228"/>
      <c r="CY509" s="228"/>
      <c r="CZ509" s="228"/>
      <c r="DA509" s="228"/>
      <c r="DB509" s="228"/>
      <c r="DC509" s="228"/>
      <c r="DD509" s="228"/>
      <c r="DE509" s="228"/>
      <c r="DF509" s="228"/>
      <c r="DG509" s="228"/>
      <c r="DH509" s="228"/>
      <c r="DI509" s="228"/>
      <c r="DJ509" s="228"/>
      <c r="DK509" s="228"/>
      <c r="DL509" s="228"/>
      <c r="DM509" s="228"/>
      <c r="DN509" s="228"/>
      <c r="DO509" s="228"/>
      <c r="DP509" s="228"/>
      <c r="DQ509" s="228"/>
      <c r="DR509" s="228"/>
      <c r="DS509" s="228"/>
      <c r="DT509" s="228"/>
      <c r="DU509" s="228"/>
      <c r="DV509" s="228"/>
      <c r="DW509" s="228"/>
      <c r="DX509" s="228"/>
      <c r="DY509" s="228"/>
      <c r="DZ509" s="228"/>
      <c r="EA509" s="228"/>
      <c r="EB509" s="228"/>
      <c r="EC509" s="228"/>
      <c r="ED509" s="228"/>
      <c r="EE509" s="228"/>
      <c r="EF509" s="228"/>
      <c r="EG509" s="228"/>
      <c r="EH509" s="228"/>
      <c r="EI509" s="228"/>
      <c r="EJ509" s="228"/>
      <c r="EK509" s="228"/>
      <c r="EL509" s="228"/>
      <c r="EM509" s="228"/>
      <c r="EN509" s="228"/>
      <c r="EO509" s="228"/>
      <c r="EP509" s="228"/>
      <c r="EQ509" s="228"/>
      <c r="ER509" s="228"/>
      <c r="ES509" s="228"/>
      <c r="ET509" s="228"/>
      <c r="EU509" s="228"/>
      <c r="EV509" s="228"/>
      <c r="EW509" s="228"/>
      <c r="EX509" s="228"/>
      <c r="EY509" s="228"/>
      <c r="EZ509" s="228"/>
      <c r="FA509" s="228"/>
      <c r="FB509" s="228"/>
      <c r="FC509" s="228"/>
      <c r="FD509" s="228"/>
      <c r="FE509" s="228"/>
      <c r="FF509" s="228"/>
      <c r="FG509" s="228"/>
      <c r="FH509" s="228"/>
      <c r="FI509" s="228"/>
      <c r="FJ509" s="228"/>
      <c r="FK509" s="228"/>
      <c r="FL509" s="228"/>
      <c r="FM509" s="228"/>
      <c r="FN509" s="228"/>
      <c r="FO509" s="228"/>
      <c r="FP509" s="228"/>
      <c r="FQ509" s="228"/>
      <c r="FR509" s="228"/>
      <c r="FS509" s="228"/>
      <c r="FT509" s="228"/>
      <c r="FU509" s="228"/>
      <c r="FV509" s="228"/>
      <c r="FW509" s="228"/>
      <c r="FX509" s="228"/>
      <c r="FY509" s="228"/>
      <c r="FZ509" s="228"/>
      <c r="GA509" s="228"/>
      <c r="GB509" s="228"/>
      <c r="GC509" s="228"/>
      <c r="GD509" s="228"/>
      <c r="GE509" s="228"/>
      <c r="GF509" s="228"/>
      <c r="GG509" s="228"/>
      <c r="GH509" s="228"/>
      <c r="GI509" s="228"/>
      <c r="GJ509" s="228"/>
      <c r="GK509" s="228"/>
      <c r="GL509" s="228"/>
      <c r="GM509" s="228"/>
      <c r="GN509" s="228"/>
      <c r="GO509" s="228"/>
      <c r="GP509" s="228"/>
      <c r="GQ509" s="229" cm="1">
        <f t="array" ref="GQ509">IF(OR(N509:ER509='Annex.1　DeclarationDesired'!$F$30),ROW(),"")</f>
        <v>509</v>
      </c>
      <c r="GR509" s="229"/>
    </row>
    <row r="510" spans="1:200" s="230" customFormat="1" ht="20.65" customHeight="1">
      <c r="A510" s="242"/>
      <c r="B510" s="233"/>
      <c r="C510" s="235"/>
      <c r="D510" s="235"/>
      <c r="E510" s="235"/>
      <c r="F510" s="236"/>
      <c r="G510" s="235"/>
      <c r="H510" s="236"/>
      <c r="I510" s="237"/>
      <c r="J510" s="236"/>
      <c r="K510" s="235"/>
      <c r="L510" s="235"/>
      <c r="M510" s="231"/>
      <c r="N510" s="232"/>
      <c r="O510" s="232"/>
      <c r="P510" s="232"/>
      <c r="Q510" s="232"/>
      <c r="R510" s="232"/>
      <c r="S510" s="232"/>
      <c r="T510" s="232"/>
      <c r="U510" s="232"/>
      <c r="V510" s="232"/>
      <c r="W510" s="232"/>
      <c r="X510" s="232"/>
      <c r="Y510" s="232"/>
      <c r="Z510" s="232"/>
      <c r="AA510" s="232"/>
      <c r="AB510" s="232"/>
      <c r="AC510" s="232"/>
      <c r="AD510" s="232"/>
      <c r="AE510" s="232"/>
      <c r="AF510" s="232"/>
      <c r="AG510" s="232"/>
      <c r="AH510" s="232"/>
      <c r="AI510" s="232"/>
      <c r="AJ510" s="232"/>
      <c r="AK510" s="232"/>
      <c r="AL510" s="232"/>
      <c r="AM510" s="232"/>
      <c r="AN510" s="232"/>
      <c r="AO510" s="232"/>
      <c r="AP510" s="232"/>
      <c r="AQ510" s="232"/>
      <c r="AR510" s="232"/>
      <c r="AS510" s="232"/>
      <c r="AT510" s="232"/>
      <c r="AU510" s="232"/>
      <c r="AV510" s="232"/>
      <c r="AW510" s="232"/>
      <c r="AX510" s="232"/>
      <c r="AY510" s="232"/>
      <c r="AZ510" s="232"/>
      <c r="BA510" s="232"/>
      <c r="BB510" s="232"/>
      <c r="BC510" s="232"/>
      <c r="BD510" s="232"/>
      <c r="BE510" s="232"/>
      <c r="BF510" s="232"/>
      <c r="BG510" s="232"/>
      <c r="BH510" s="232"/>
      <c r="BI510" s="232"/>
      <c r="BJ510" s="232"/>
      <c r="BK510" s="232"/>
      <c r="BL510" s="232"/>
      <c r="BM510" s="232"/>
      <c r="BN510" s="232"/>
      <c r="BO510" s="232"/>
      <c r="BP510" s="232"/>
      <c r="BQ510" s="232"/>
      <c r="BR510" s="232"/>
      <c r="BS510" s="232"/>
      <c r="BT510" s="232"/>
      <c r="BU510" s="232"/>
      <c r="BV510" s="232"/>
      <c r="BW510" s="232"/>
      <c r="BX510" s="232"/>
      <c r="BY510" s="228"/>
      <c r="BZ510" s="228"/>
      <c r="CA510" s="228"/>
      <c r="CB510" s="228"/>
      <c r="CC510" s="228"/>
      <c r="CD510" s="228"/>
      <c r="CE510" s="228"/>
      <c r="CF510" s="228"/>
      <c r="CG510" s="228"/>
      <c r="CH510" s="228"/>
      <c r="CI510" s="228"/>
      <c r="CJ510" s="228"/>
      <c r="CK510" s="228"/>
      <c r="CL510" s="228"/>
      <c r="CM510" s="228"/>
      <c r="CN510" s="228"/>
      <c r="CO510" s="228"/>
      <c r="CP510" s="228"/>
      <c r="CQ510" s="228"/>
      <c r="CR510" s="228"/>
      <c r="CS510" s="228"/>
      <c r="CT510" s="228"/>
      <c r="CU510" s="228"/>
      <c r="CV510" s="228"/>
      <c r="CW510" s="228"/>
      <c r="CX510" s="228"/>
      <c r="CY510" s="228"/>
      <c r="CZ510" s="228"/>
      <c r="DA510" s="228"/>
      <c r="DB510" s="228"/>
      <c r="DC510" s="228"/>
      <c r="DD510" s="228"/>
      <c r="DE510" s="228"/>
      <c r="DF510" s="228"/>
      <c r="DG510" s="228"/>
      <c r="DH510" s="228"/>
      <c r="DI510" s="228"/>
      <c r="DJ510" s="228"/>
      <c r="DK510" s="228"/>
      <c r="DL510" s="228"/>
      <c r="DM510" s="228"/>
      <c r="DN510" s="228"/>
      <c r="DO510" s="228"/>
      <c r="DP510" s="228"/>
      <c r="DQ510" s="228"/>
      <c r="DR510" s="228"/>
      <c r="DS510" s="228"/>
      <c r="DT510" s="228"/>
      <c r="DU510" s="228"/>
      <c r="DV510" s="228"/>
      <c r="DW510" s="228"/>
      <c r="DX510" s="228"/>
      <c r="DY510" s="228"/>
      <c r="DZ510" s="228"/>
      <c r="EA510" s="228"/>
      <c r="EB510" s="228"/>
      <c r="EC510" s="228"/>
      <c r="ED510" s="228"/>
      <c r="EE510" s="228"/>
      <c r="EF510" s="228"/>
      <c r="EG510" s="228"/>
      <c r="EH510" s="228"/>
      <c r="EI510" s="228"/>
      <c r="EJ510" s="228"/>
      <c r="EK510" s="228"/>
      <c r="EL510" s="228"/>
      <c r="EM510" s="228"/>
      <c r="EN510" s="228"/>
      <c r="EO510" s="228"/>
      <c r="EP510" s="228"/>
      <c r="EQ510" s="228"/>
      <c r="ER510" s="228"/>
      <c r="ES510" s="228"/>
      <c r="ET510" s="228"/>
      <c r="EU510" s="228"/>
      <c r="EV510" s="228"/>
      <c r="EW510" s="228"/>
      <c r="EX510" s="228"/>
      <c r="EY510" s="228"/>
      <c r="EZ510" s="228"/>
      <c r="FA510" s="228"/>
      <c r="FB510" s="228"/>
      <c r="FC510" s="228"/>
      <c r="FD510" s="228"/>
      <c r="FE510" s="228"/>
      <c r="FF510" s="228"/>
      <c r="FG510" s="228"/>
      <c r="FH510" s="228"/>
      <c r="FI510" s="228"/>
      <c r="FJ510" s="228"/>
      <c r="FK510" s="228"/>
      <c r="FL510" s="228"/>
      <c r="FM510" s="228"/>
      <c r="FN510" s="228"/>
      <c r="FO510" s="228"/>
      <c r="FP510" s="228"/>
      <c r="FQ510" s="228"/>
      <c r="FR510" s="228"/>
      <c r="FS510" s="228"/>
      <c r="FT510" s="228"/>
      <c r="FU510" s="228"/>
      <c r="FV510" s="228"/>
      <c r="FW510" s="228"/>
      <c r="FX510" s="228"/>
      <c r="FY510" s="228"/>
      <c r="FZ510" s="228"/>
      <c r="GA510" s="228"/>
      <c r="GB510" s="228"/>
      <c r="GC510" s="228"/>
      <c r="GD510" s="228"/>
      <c r="GE510" s="228"/>
      <c r="GF510" s="228"/>
      <c r="GG510" s="228"/>
      <c r="GH510" s="228"/>
      <c r="GI510" s="228"/>
      <c r="GJ510" s="228"/>
      <c r="GK510" s="228"/>
      <c r="GL510" s="228"/>
      <c r="GM510" s="228"/>
      <c r="GN510" s="228"/>
      <c r="GO510" s="228"/>
      <c r="GP510" s="228"/>
      <c r="GQ510" s="229" cm="1">
        <f t="array" ref="GQ510">IF(OR(N510:ER510='Annex.1　DeclarationDesired'!$F$30),ROW(),"")</f>
        <v>510</v>
      </c>
      <c r="GR510" s="229"/>
    </row>
    <row r="511" spans="1:200" s="230" customFormat="1" ht="20.65" customHeight="1">
      <c r="A511" s="242"/>
      <c r="B511" s="233"/>
      <c r="C511" s="235"/>
      <c r="D511" s="235"/>
      <c r="E511" s="235"/>
      <c r="F511" s="236"/>
      <c r="G511" s="235"/>
      <c r="H511" s="236"/>
      <c r="I511" s="237"/>
      <c r="J511" s="236"/>
      <c r="K511" s="235"/>
      <c r="L511" s="235"/>
      <c r="M511" s="231"/>
      <c r="N511" s="232"/>
      <c r="O511" s="232"/>
      <c r="P511" s="232"/>
      <c r="Q511" s="232"/>
      <c r="R511" s="232"/>
      <c r="S511" s="232"/>
      <c r="T511" s="232"/>
      <c r="U511" s="232"/>
      <c r="V511" s="232"/>
      <c r="W511" s="232"/>
      <c r="X511" s="232"/>
      <c r="Y511" s="232"/>
      <c r="Z511" s="232"/>
      <c r="AA511" s="232"/>
      <c r="AB511" s="232"/>
      <c r="AC511" s="232"/>
      <c r="AD511" s="232"/>
      <c r="AE511" s="232"/>
      <c r="AF511" s="232"/>
      <c r="AG511" s="232"/>
      <c r="AH511" s="232"/>
      <c r="AI511" s="232"/>
      <c r="AJ511" s="232"/>
      <c r="AK511" s="232"/>
      <c r="AL511" s="232"/>
      <c r="AM511" s="232"/>
      <c r="AN511" s="232"/>
      <c r="AO511" s="232"/>
      <c r="AP511" s="232"/>
      <c r="AQ511" s="232"/>
      <c r="AR511" s="232"/>
      <c r="AS511" s="232"/>
      <c r="AT511" s="232"/>
      <c r="AU511" s="232"/>
      <c r="AV511" s="232"/>
      <c r="AW511" s="232"/>
      <c r="AX511" s="232"/>
      <c r="AY511" s="232"/>
      <c r="AZ511" s="232"/>
      <c r="BA511" s="232"/>
      <c r="BB511" s="232"/>
      <c r="BC511" s="232"/>
      <c r="BD511" s="232"/>
      <c r="BE511" s="232"/>
      <c r="BF511" s="232"/>
      <c r="BG511" s="232"/>
      <c r="BH511" s="232"/>
      <c r="BI511" s="232"/>
      <c r="BJ511" s="232"/>
      <c r="BK511" s="232"/>
      <c r="BL511" s="232"/>
      <c r="BM511" s="232"/>
      <c r="BN511" s="232"/>
      <c r="BO511" s="232"/>
      <c r="BP511" s="232"/>
      <c r="BQ511" s="232"/>
      <c r="BR511" s="232"/>
      <c r="BS511" s="232"/>
      <c r="BT511" s="232"/>
      <c r="BU511" s="232"/>
      <c r="BV511" s="232"/>
      <c r="BW511" s="232"/>
      <c r="BX511" s="232"/>
      <c r="BY511" s="228"/>
      <c r="BZ511" s="228"/>
      <c r="CA511" s="228"/>
      <c r="CB511" s="228"/>
      <c r="CC511" s="228"/>
      <c r="CD511" s="228"/>
      <c r="CE511" s="228"/>
      <c r="CF511" s="228"/>
      <c r="CG511" s="228"/>
      <c r="CH511" s="228"/>
      <c r="CI511" s="228"/>
      <c r="CJ511" s="228"/>
      <c r="CK511" s="228"/>
      <c r="CL511" s="228"/>
      <c r="CM511" s="228"/>
      <c r="CN511" s="228"/>
      <c r="CO511" s="228"/>
      <c r="CP511" s="228"/>
      <c r="CQ511" s="228"/>
      <c r="CR511" s="228"/>
      <c r="CS511" s="228"/>
      <c r="CT511" s="228"/>
      <c r="CU511" s="228"/>
      <c r="CV511" s="228"/>
      <c r="CW511" s="228"/>
      <c r="CX511" s="228"/>
      <c r="CY511" s="228"/>
      <c r="CZ511" s="228"/>
      <c r="DA511" s="228"/>
      <c r="DB511" s="228"/>
      <c r="DC511" s="228"/>
      <c r="DD511" s="228"/>
      <c r="DE511" s="228"/>
      <c r="DF511" s="228"/>
      <c r="DG511" s="228"/>
      <c r="DH511" s="228"/>
      <c r="DI511" s="228"/>
      <c r="DJ511" s="228"/>
      <c r="DK511" s="228"/>
      <c r="DL511" s="228"/>
      <c r="DM511" s="228"/>
      <c r="DN511" s="228"/>
      <c r="DO511" s="228"/>
      <c r="DP511" s="228"/>
      <c r="DQ511" s="228"/>
      <c r="DR511" s="228"/>
      <c r="DS511" s="228"/>
      <c r="DT511" s="228"/>
      <c r="DU511" s="228"/>
      <c r="DV511" s="228"/>
      <c r="DW511" s="228"/>
      <c r="DX511" s="228"/>
      <c r="DY511" s="228"/>
      <c r="DZ511" s="228"/>
      <c r="EA511" s="228"/>
      <c r="EB511" s="228"/>
      <c r="EC511" s="228"/>
      <c r="ED511" s="228"/>
      <c r="EE511" s="228"/>
      <c r="EF511" s="228"/>
      <c r="EG511" s="228"/>
      <c r="EH511" s="228"/>
      <c r="EI511" s="228"/>
      <c r="EJ511" s="228"/>
      <c r="EK511" s="228"/>
      <c r="EL511" s="228"/>
      <c r="EM511" s="228"/>
      <c r="EN511" s="228"/>
      <c r="EO511" s="228"/>
      <c r="EP511" s="228"/>
      <c r="EQ511" s="228"/>
      <c r="ER511" s="228"/>
      <c r="ES511" s="228"/>
      <c r="ET511" s="228"/>
      <c r="EU511" s="228"/>
      <c r="EV511" s="228"/>
      <c r="EW511" s="228"/>
      <c r="EX511" s="228"/>
      <c r="EY511" s="228"/>
      <c r="EZ511" s="228"/>
      <c r="FA511" s="228"/>
      <c r="FB511" s="228"/>
      <c r="FC511" s="228"/>
      <c r="FD511" s="228"/>
      <c r="FE511" s="228"/>
      <c r="FF511" s="228"/>
      <c r="FG511" s="228"/>
      <c r="FH511" s="228"/>
      <c r="FI511" s="228"/>
      <c r="FJ511" s="228"/>
      <c r="FK511" s="228"/>
      <c r="FL511" s="228"/>
      <c r="FM511" s="228"/>
      <c r="FN511" s="228"/>
      <c r="FO511" s="228"/>
      <c r="FP511" s="228"/>
      <c r="FQ511" s="228"/>
      <c r="FR511" s="228"/>
      <c r="FS511" s="228"/>
      <c r="FT511" s="228"/>
      <c r="FU511" s="228"/>
      <c r="FV511" s="228"/>
      <c r="FW511" s="228"/>
      <c r="FX511" s="228"/>
      <c r="FY511" s="228"/>
      <c r="FZ511" s="228"/>
      <c r="GA511" s="228"/>
      <c r="GB511" s="228"/>
      <c r="GC511" s="228"/>
      <c r="GD511" s="228"/>
      <c r="GE511" s="228"/>
      <c r="GF511" s="228"/>
      <c r="GG511" s="228"/>
      <c r="GH511" s="228"/>
      <c r="GI511" s="228"/>
      <c r="GJ511" s="228"/>
      <c r="GK511" s="228"/>
      <c r="GL511" s="228"/>
      <c r="GM511" s="228"/>
      <c r="GN511" s="228"/>
      <c r="GO511" s="228"/>
      <c r="GP511" s="228"/>
      <c r="GQ511" s="229" cm="1">
        <f t="array" ref="GQ511">IF(OR(N511:ER511='Annex.1　DeclarationDesired'!$F$30),ROW(),"")</f>
        <v>511</v>
      </c>
      <c r="GR511" s="229"/>
    </row>
    <row r="512" spans="1:200" s="230" customFormat="1" ht="20.65" customHeight="1">
      <c r="A512" s="242"/>
      <c r="B512" s="233"/>
      <c r="C512" s="235"/>
      <c r="D512" s="235"/>
      <c r="E512" s="235"/>
      <c r="F512" s="236"/>
      <c r="G512" s="235"/>
      <c r="H512" s="236"/>
      <c r="I512" s="237"/>
      <c r="J512" s="236"/>
      <c r="K512" s="235"/>
      <c r="L512" s="235"/>
      <c r="M512" s="231"/>
      <c r="N512" s="232"/>
      <c r="O512" s="232"/>
      <c r="P512" s="232"/>
      <c r="Q512" s="232"/>
      <c r="R512" s="232"/>
      <c r="S512" s="232"/>
      <c r="T512" s="232"/>
      <c r="U512" s="232"/>
      <c r="V512" s="232"/>
      <c r="W512" s="232"/>
      <c r="X512" s="232"/>
      <c r="Y512" s="232"/>
      <c r="Z512" s="232"/>
      <c r="AA512" s="232"/>
      <c r="AB512" s="232"/>
      <c r="AC512" s="232"/>
      <c r="AD512" s="232"/>
      <c r="AE512" s="232"/>
      <c r="AF512" s="232"/>
      <c r="AG512" s="232"/>
      <c r="AH512" s="232"/>
      <c r="AI512" s="232"/>
      <c r="AJ512" s="232"/>
      <c r="AK512" s="232"/>
      <c r="AL512" s="232"/>
      <c r="AM512" s="232"/>
      <c r="AN512" s="232"/>
      <c r="AO512" s="232"/>
      <c r="AP512" s="232"/>
      <c r="AQ512" s="232"/>
      <c r="AR512" s="232"/>
      <c r="AS512" s="232"/>
      <c r="AT512" s="232"/>
      <c r="AU512" s="232"/>
      <c r="AV512" s="232"/>
      <c r="AW512" s="232"/>
      <c r="AX512" s="232"/>
      <c r="AY512" s="232"/>
      <c r="AZ512" s="232"/>
      <c r="BA512" s="232"/>
      <c r="BB512" s="232"/>
      <c r="BC512" s="232"/>
      <c r="BD512" s="232"/>
      <c r="BE512" s="232"/>
      <c r="BF512" s="232"/>
      <c r="BG512" s="232"/>
      <c r="BH512" s="232"/>
      <c r="BI512" s="232"/>
      <c r="BJ512" s="232"/>
      <c r="BK512" s="232"/>
      <c r="BL512" s="232"/>
      <c r="BM512" s="232"/>
      <c r="BN512" s="232"/>
      <c r="BO512" s="232"/>
      <c r="BP512" s="232"/>
      <c r="BQ512" s="232"/>
      <c r="BR512" s="232"/>
      <c r="BS512" s="232"/>
      <c r="BT512" s="232"/>
      <c r="BU512" s="232"/>
      <c r="BV512" s="232"/>
      <c r="BW512" s="232"/>
      <c r="BX512" s="232"/>
      <c r="BY512" s="228"/>
      <c r="BZ512" s="228"/>
      <c r="CA512" s="228"/>
      <c r="CB512" s="228"/>
      <c r="CC512" s="228"/>
      <c r="CD512" s="228"/>
      <c r="CE512" s="228"/>
      <c r="CF512" s="228"/>
      <c r="CG512" s="228"/>
      <c r="CH512" s="228"/>
      <c r="CI512" s="228"/>
      <c r="CJ512" s="228"/>
      <c r="CK512" s="228"/>
      <c r="CL512" s="228"/>
      <c r="CM512" s="228"/>
      <c r="CN512" s="228"/>
      <c r="CO512" s="228"/>
      <c r="CP512" s="228"/>
      <c r="CQ512" s="228"/>
      <c r="CR512" s="228"/>
      <c r="CS512" s="228"/>
      <c r="CT512" s="228"/>
      <c r="CU512" s="228"/>
      <c r="CV512" s="228"/>
      <c r="CW512" s="228"/>
      <c r="CX512" s="228"/>
      <c r="CY512" s="228"/>
      <c r="CZ512" s="228"/>
      <c r="DA512" s="228"/>
      <c r="DB512" s="228"/>
      <c r="DC512" s="228"/>
      <c r="DD512" s="228"/>
      <c r="DE512" s="228"/>
      <c r="DF512" s="228"/>
      <c r="DG512" s="228"/>
      <c r="DH512" s="228"/>
      <c r="DI512" s="228"/>
      <c r="DJ512" s="228"/>
      <c r="DK512" s="228"/>
      <c r="DL512" s="228"/>
      <c r="DM512" s="228"/>
      <c r="DN512" s="228"/>
      <c r="DO512" s="228"/>
      <c r="DP512" s="228"/>
      <c r="DQ512" s="228"/>
      <c r="DR512" s="228"/>
      <c r="DS512" s="228"/>
      <c r="DT512" s="228"/>
      <c r="DU512" s="228"/>
      <c r="DV512" s="228"/>
      <c r="DW512" s="228"/>
      <c r="DX512" s="228"/>
      <c r="DY512" s="228"/>
      <c r="DZ512" s="228"/>
      <c r="EA512" s="228"/>
      <c r="EB512" s="228"/>
      <c r="EC512" s="228"/>
      <c r="ED512" s="228"/>
      <c r="EE512" s="228"/>
      <c r="EF512" s="228"/>
      <c r="EG512" s="228"/>
      <c r="EH512" s="228"/>
      <c r="EI512" s="228"/>
      <c r="EJ512" s="228"/>
      <c r="EK512" s="228"/>
      <c r="EL512" s="228"/>
      <c r="EM512" s="228"/>
      <c r="EN512" s="228"/>
      <c r="EO512" s="228"/>
      <c r="EP512" s="228"/>
      <c r="EQ512" s="228"/>
      <c r="ER512" s="228"/>
      <c r="ES512" s="228"/>
      <c r="ET512" s="228"/>
      <c r="EU512" s="228"/>
      <c r="EV512" s="228"/>
      <c r="EW512" s="228"/>
      <c r="EX512" s="228"/>
      <c r="EY512" s="228"/>
      <c r="EZ512" s="228"/>
      <c r="FA512" s="228"/>
      <c r="FB512" s="228"/>
      <c r="FC512" s="228"/>
      <c r="FD512" s="228"/>
      <c r="FE512" s="228"/>
      <c r="FF512" s="228"/>
      <c r="FG512" s="228"/>
      <c r="FH512" s="228"/>
      <c r="FI512" s="228"/>
      <c r="FJ512" s="228"/>
      <c r="FK512" s="228"/>
      <c r="FL512" s="228"/>
      <c r="FM512" s="228"/>
      <c r="FN512" s="228"/>
      <c r="FO512" s="228"/>
      <c r="FP512" s="228"/>
      <c r="FQ512" s="228"/>
      <c r="FR512" s="228"/>
      <c r="FS512" s="228"/>
      <c r="FT512" s="228"/>
      <c r="FU512" s="228"/>
      <c r="FV512" s="228"/>
      <c r="FW512" s="228"/>
      <c r="FX512" s="228"/>
      <c r="FY512" s="228"/>
      <c r="FZ512" s="228"/>
      <c r="GA512" s="228"/>
      <c r="GB512" s="228"/>
      <c r="GC512" s="228"/>
      <c r="GD512" s="228"/>
      <c r="GE512" s="228"/>
      <c r="GF512" s="228"/>
      <c r="GG512" s="228"/>
      <c r="GH512" s="228"/>
      <c r="GI512" s="228"/>
      <c r="GJ512" s="228"/>
      <c r="GK512" s="228"/>
      <c r="GL512" s="228"/>
      <c r="GM512" s="228"/>
      <c r="GN512" s="228"/>
      <c r="GO512" s="228"/>
      <c r="GP512" s="228"/>
      <c r="GQ512" s="229" cm="1">
        <f t="array" ref="GQ512">IF(OR(N512:ER512='Annex.1　DeclarationDesired'!$F$30),ROW(),"")</f>
        <v>512</v>
      </c>
      <c r="GR512" s="229"/>
    </row>
    <row r="513" spans="1:200" s="230" customFormat="1" ht="20.65" customHeight="1">
      <c r="A513" s="242"/>
      <c r="B513" s="233"/>
      <c r="C513" s="235"/>
      <c r="D513" s="235"/>
      <c r="E513" s="235"/>
      <c r="F513" s="236"/>
      <c r="G513" s="235"/>
      <c r="H513" s="236"/>
      <c r="I513" s="237"/>
      <c r="J513" s="236"/>
      <c r="K513" s="235"/>
      <c r="L513" s="235"/>
      <c r="M513" s="231"/>
      <c r="N513" s="232"/>
      <c r="O513" s="232"/>
      <c r="P513" s="232"/>
      <c r="Q513" s="232"/>
      <c r="R513" s="232"/>
      <c r="S513" s="232"/>
      <c r="T513" s="232"/>
      <c r="U513" s="232"/>
      <c r="V513" s="232"/>
      <c r="W513" s="232"/>
      <c r="X513" s="232"/>
      <c r="Y513" s="232"/>
      <c r="Z513" s="232"/>
      <c r="AA513" s="232"/>
      <c r="AB513" s="232"/>
      <c r="AC513" s="232"/>
      <c r="AD513" s="232"/>
      <c r="AE513" s="232"/>
      <c r="AF513" s="232"/>
      <c r="AG513" s="232"/>
      <c r="AH513" s="232"/>
      <c r="AI513" s="232"/>
      <c r="AJ513" s="232"/>
      <c r="AK513" s="232"/>
      <c r="AL513" s="232"/>
      <c r="AM513" s="232"/>
      <c r="AN513" s="232"/>
      <c r="AO513" s="232"/>
      <c r="AP513" s="232"/>
      <c r="AQ513" s="232"/>
      <c r="AR513" s="232"/>
      <c r="AS513" s="232"/>
      <c r="AT513" s="232"/>
      <c r="AU513" s="232"/>
      <c r="AV513" s="232"/>
      <c r="AW513" s="232"/>
      <c r="AX513" s="232"/>
      <c r="AY513" s="232"/>
      <c r="AZ513" s="232"/>
      <c r="BA513" s="232"/>
      <c r="BB513" s="232"/>
      <c r="BC513" s="232"/>
      <c r="BD513" s="232"/>
      <c r="BE513" s="232"/>
      <c r="BF513" s="232"/>
      <c r="BG513" s="232"/>
      <c r="BH513" s="232"/>
      <c r="BI513" s="232"/>
      <c r="BJ513" s="232"/>
      <c r="BK513" s="232"/>
      <c r="BL513" s="232"/>
      <c r="BM513" s="232"/>
      <c r="BN513" s="232"/>
      <c r="BO513" s="232"/>
      <c r="BP513" s="232"/>
      <c r="BQ513" s="232"/>
      <c r="BR513" s="232"/>
      <c r="BS513" s="232"/>
      <c r="BT513" s="232"/>
      <c r="BU513" s="232"/>
      <c r="BV513" s="232"/>
      <c r="BW513" s="232"/>
      <c r="BX513" s="232"/>
      <c r="BY513" s="228"/>
      <c r="BZ513" s="228"/>
      <c r="CA513" s="228"/>
      <c r="CB513" s="228"/>
      <c r="CC513" s="228"/>
      <c r="CD513" s="228"/>
      <c r="CE513" s="228"/>
      <c r="CF513" s="228"/>
      <c r="CG513" s="228"/>
      <c r="CH513" s="228"/>
      <c r="CI513" s="228"/>
      <c r="CJ513" s="228"/>
      <c r="CK513" s="228"/>
      <c r="CL513" s="228"/>
      <c r="CM513" s="228"/>
      <c r="CN513" s="228"/>
      <c r="CO513" s="228"/>
      <c r="CP513" s="228"/>
      <c r="CQ513" s="228"/>
      <c r="CR513" s="228"/>
      <c r="CS513" s="228"/>
      <c r="CT513" s="228"/>
      <c r="CU513" s="228"/>
      <c r="CV513" s="228"/>
      <c r="CW513" s="228"/>
      <c r="CX513" s="228"/>
      <c r="CY513" s="228"/>
      <c r="CZ513" s="228"/>
      <c r="DA513" s="228"/>
      <c r="DB513" s="228"/>
      <c r="DC513" s="228"/>
      <c r="DD513" s="228"/>
      <c r="DE513" s="228"/>
      <c r="DF513" s="228"/>
      <c r="DG513" s="228"/>
      <c r="DH513" s="228"/>
      <c r="DI513" s="228"/>
      <c r="DJ513" s="228"/>
      <c r="DK513" s="228"/>
      <c r="DL513" s="228"/>
      <c r="DM513" s="228"/>
      <c r="DN513" s="228"/>
      <c r="DO513" s="228"/>
      <c r="DP513" s="228"/>
      <c r="DQ513" s="228"/>
      <c r="DR513" s="228"/>
      <c r="DS513" s="228"/>
      <c r="DT513" s="228"/>
      <c r="DU513" s="228"/>
      <c r="DV513" s="228"/>
      <c r="DW513" s="228"/>
      <c r="DX513" s="228"/>
      <c r="DY513" s="228"/>
      <c r="DZ513" s="228"/>
      <c r="EA513" s="228"/>
      <c r="EB513" s="228"/>
      <c r="EC513" s="228"/>
      <c r="ED513" s="228"/>
      <c r="EE513" s="228"/>
      <c r="EF513" s="228"/>
      <c r="EG513" s="228"/>
      <c r="EH513" s="228"/>
      <c r="EI513" s="228"/>
      <c r="EJ513" s="228"/>
      <c r="EK513" s="228"/>
      <c r="EL513" s="228"/>
      <c r="EM513" s="228"/>
      <c r="EN513" s="228"/>
      <c r="EO513" s="228"/>
      <c r="EP513" s="228"/>
      <c r="EQ513" s="228"/>
      <c r="ER513" s="228"/>
      <c r="ES513" s="228"/>
      <c r="ET513" s="228"/>
      <c r="EU513" s="228"/>
      <c r="EV513" s="228"/>
      <c r="EW513" s="228"/>
      <c r="EX513" s="228"/>
      <c r="EY513" s="228"/>
      <c r="EZ513" s="228"/>
      <c r="FA513" s="228"/>
      <c r="FB513" s="228"/>
      <c r="FC513" s="228"/>
      <c r="FD513" s="228"/>
      <c r="FE513" s="228"/>
      <c r="FF513" s="228"/>
      <c r="FG513" s="228"/>
      <c r="FH513" s="228"/>
      <c r="FI513" s="228"/>
      <c r="FJ513" s="228"/>
      <c r="FK513" s="228"/>
      <c r="FL513" s="228"/>
      <c r="FM513" s="228"/>
      <c r="FN513" s="228"/>
      <c r="FO513" s="228"/>
      <c r="FP513" s="228"/>
      <c r="FQ513" s="228"/>
      <c r="FR513" s="228"/>
      <c r="FS513" s="228"/>
      <c r="FT513" s="228"/>
      <c r="FU513" s="228"/>
      <c r="FV513" s="228"/>
      <c r="FW513" s="228"/>
      <c r="FX513" s="228"/>
      <c r="FY513" s="228"/>
      <c r="FZ513" s="228"/>
      <c r="GA513" s="228"/>
      <c r="GB513" s="228"/>
      <c r="GC513" s="228"/>
      <c r="GD513" s="228"/>
      <c r="GE513" s="228"/>
      <c r="GF513" s="228"/>
      <c r="GG513" s="228"/>
      <c r="GH513" s="228"/>
      <c r="GI513" s="228"/>
      <c r="GJ513" s="228"/>
      <c r="GK513" s="228"/>
      <c r="GL513" s="228"/>
      <c r="GM513" s="228"/>
      <c r="GN513" s="228"/>
      <c r="GO513" s="228"/>
      <c r="GP513" s="228"/>
      <c r="GQ513" s="229" cm="1">
        <f t="array" ref="GQ513">IF(OR(N513:ER513='Annex.1　DeclarationDesired'!$F$30),ROW(),"")</f>
        <v>513</v>
      </c>
      <c r="GR513" s="229"/>
    </row>
    <row r="514" spans="1:200" s="230" customFormat="1" ht="20.65" customHeight="1">
      <c r="A514" s="242"/>
      <c r="B514" s="233"/>
      <c r="C514" s="235"/>
      <c r="D514" s="235"/>
      <c r="E514" s="235"/>
      <c r="F514" s="236"/>
      <c r="G514" s="235"/>
      <c r="H514" s="236"/>
      <c r="I514" s="237"/>
      <c r="J514" s="236"/>
      <c r="K514" s="235"/>
      <c r="L514" s="235"/>
      <c r="M514" s="231"/>
      <c r="N514" s="232"/>
      <c r="O514" s="232"/>
      <c r="P514" s="232"/>
      <c r="Q514" s="232"/>
      <c r="R514" s="232"/>
      <c r="S514" s="232"/>
      <c r="T514" s="232"/>
      <c r="U514" s="232"/>
      <c r="V514" s="232"/>
      <c r="W514" s="232"/>
      <c r="X514" s="232"/>
      <c r="Y514" s="232"/>
      <c r="Z514" s="232"/>
      <c r="AA514" s="232"/>
      <c r="AB514" s="232"/>
      <c r="AC514" s="232"/>
      <c r="AD514" s="232"/>
      <c r="AE514" s="232"/>
      <c r="AF514" s="232"/>
      <c r="AG514" s="232"/>
      <c r="AH514" s="232"/>
      <c r="AI514" s="232"/>
      <c r="AJ514" s="232"/>
      <c r="AK514" s="232"/>
      <c r="AL514" s="232"/>
      <c r="AM514" s="232"/>
      <c r="AN514" s="232"/>
      <c r="AO514" s="232"/>
      <c r="AP514" s="232"/>
      <c r="AQ514" s="232"/>
      <c r="AR514" s="232"/>
      <c r="AS514" s="232"/>
      <c r="AT514" s="232"/>
      <c r="AU514" s="232"/>
      <c r="AV514" s="232"/>
      <c r="AW514" s="232"/>
      <c r="AX514" s="232"/>
      <c r="AY514" s="232"/>
      <c r="AZ514" s="232"/>
      <c r="BA514" s="232"/>
      <c r="BB514" s="232"/>
      <c r="BC514" s="232"/>
      <c r="BD514" s="232"/>
      <c r="BE514" s="232"/>
      <c r="BF514" s="232"/>
      <c r="BG514" s="232"/>
      <c r="BH514" s="232"/>
      <c r="BI514" s="232"/>
      <c r="BJ514" s="232"/>
      <c r="BK514" s="232"/>
      <c r="BL514" s="232"/>
      <c r="BM514" s="232"/>
      <c r="BN514" s="232"/>
      <c r="BO514" s="232"/>
      <c r="BP514" s="232"/>
      <c r="BQ514" s="232"/>
      <c r="BR514" s="232"/>
      <c r="BS514" s="232"/>
      <c r="BT514" s="232"/>
      <c r="BU514" s="232"/>
      <c r="BV514" s="232"/>
      <c r="BW514" s="232"/>
      <c r="BX514" s="232"/>
      <c r="BY514" s="228"/>
      <c r="BZ514" s="228"/>
      <c r="CA514" s="228"/>
      <c r="CB514" s="228"/>
      <c r="CC514" s="228"/>
      <c r="CD514" s="228"/>
      <c r="CE514" s="228"/>
      <c r="CF514" s="228"/>
      <c r="CG514" s="228"/>
      <c r="CH514" s="228"/>
      <c r="CI514" s="228"/>
      <c r="CJ514" s="228"/>
      <c r="CK514" s="228"/>
      <c r="CL514" s="228"/>
      <c r="CM514" s="228"/>
      <c r="CN514" s="228"/>
      <c r="CO514" s="228"/>
      <c r="CP514" s="228"/>
      <c r="CQ514" s="228"/>
      <c r="CR514" s="228"/>
      <c r="CS514" s="228"/>
      <c r="CT514" s="228"/>
      <c r="CU514" s="228"/>
      <c r="CV514" s="228"/>
      <c r="CW514" s="228"/>
      <c r="CX514" s="228"/>
      <c r="CY514" s="228"/>
      <c r="CZ514" s="228"/>
      <c r="DA514" s="228"/>
      <c r="DB514" s="228"/>
      <c r="DC514" s="228"/>
      <c r="DD514" s="228"/>
      <c r="DE514" s="228"/>
      <c r="DF514" s="228"/>
      <c r="DG514" s="228"/>
      <c r="DH514" s="228"/>
      <c r="DI514" s="228"/>
      <c r="DJ514" s="228"/>
      <c r="DK514" s="228"/>
      <c r="DL514" s="228"/>
      <c r="DM514" s="228"/>
      <c r="DN514" s="228"/>
      <c r="DO514" s="228"/>
      <c r="DP514" s="228"/>
      <c r="DQ514" s="228"/>
      <c r="DR514" s="228"/>
      <c r="DS514" s="228"/>
      <c r="DT514" s="228"/>
      <c r="DU514" s="228"/>
      <c r="DV514" s="228"/>
      <c r="DW514" s="228"/>
      <c r="DX514" s="228"/>
      <c r="DY514" s="228"/>
      <c r="DZ514" s="228"/>
      <c r="EA514" s="228"/>
      <c r="EB514" s="228"/>
      <c r="EC514" s="228"/>
      <c r="ED514" s="228"/>
      <c r="EE514" s="228"/>
      <c r="EF514" s="228"/>
      <c r="EG514" s="228"/>
      <c r="EH514" s="228"/>
      <c r="EI514" s="228"/>
      <c r="EJ514" s="228"/>
      <c r="EK514" s="228"/>
      <c r="EL514" s="228"/>
      <c r="EM514" s="228"/>
      <c r="EN514" s="228"/>
      <c r="EO514" s="228"/>
      <c r="EP514" s="228"/>
      <c r="EQ514" s="228"/>
      <c r="ER514" s="228"/>
      <c r="ES514" s="228"/>
      <c r="ET514" s="228"/>
      <c r="EU514" s="228"/>
      <c r="EV514" s="228"/>
      <c r="EW514" s="228"/>
      <c r="EX514" s="228"/>
      <c r="EY514" s="228"/>
      <c r="EZ514" s="228"/>
      <c r="FA514" s="228"/>
      <c r="FB514" s="228"/>
      <c r="FC514" s="228"/>
      <c r="FD514" s="228"/>
      <c r="FE514" s="228"/>
      <c r="FF514" s="228"/>
      <c r="FG514" s="228"/>
      <c r="FH514" s="228"/>
      <c r="FI514" s="228"/>
      <c r="FJ514" s="228"/>
      <c r="FK514" s="228"/>
      <c r="FL514" s="228"/>
      <c r="FM514" s="228"/>
      <c r="FN514" s="228"/>
      <c r="FO514" s="228"/>
      <c r="FP514" s="228"/>
      <c r="FQ514" s="228"/>
      <c r="FR514" s="228"/>
      <c r="FS514" s="228"/>
      <c r="FT514" s="228"/>
      <c r="FU514" s="228"/>
      <c r="FV514" s="228"/>
      <c r="FW514" s="228"/>
      <c r="FX514" s="228"/>
      <c r="FY514" s="228"/>
      <c r="FZ514" s="228"/>
      <c r="GA514" s="228"/>
      <c r="GB514" s="228"/>
      <c r="GC514" s="228"/>
      <c r="GD514" s="228"/>
      <c r="GE514" s="228"/>
      <c r="GF514" s="228"/>
      <c r="GG514" s="228"/>
      <c r="GH514" s="228"/>
      <c r="GI514" s="228"/>
      <c r="GJ514" s="228"/>
      <c r="GK514" s="228"/>
      <c r="GL514" s="228"/>
      <c r="GM514" s="228"/>
      <c r="GN514" s="228"/>
      <c r="GO514" s="228"/>
      <c r="GP514" s="228"/>
      <c r="GQ514" s="229" cm="1">
        <f t="array" ref="GQ514">IF(OR(N514:ER514='Annex.1　DeclarationDesired'!$F$30),ROW(),"")</f>
        <v>514</v>
      </c>
      <c r="GR514" s="229"/>
    </row>
    <row r="515" spans="1:200" s="230" customFormat="1" ht="20.65" customHeight="1">
      <c r="A515" s="242"/>
      <c r="B515" s="233"/>
      <c r="C515" s="235"/>
      <c r="D515" s="235"/>
      <c r="E515" s="235"/>
      <c r="F515" s="236"/>
      <c r="G515" s="235"/>
      <c r="H515" s="236"/>
      <c r="I515" s="237"/>
      <c r="J515" s="236"/>
      <c r="K515" s="235"/>
      <c r="L515" s="235"/>
      <c r="M515" s="231"/>
      <c r="N515" s="232"/>
      <c r="O515" s="232"/>
      <c r="P515" s="232"/>
      <c r="Q515" s="232"/>
      <c r="R515" s="232"/>
      <c r="S515" s="232"/>
      <c r="T515" s="232"/>
      <c r="U515" s="232"/>
      <c r="V515" s="232"/>
      <c r="W515" s="232"/>
      <c r="X515" s="232"/>
      <c r="Y515" s="232"/>
      <c r="Z515" s="232"/>
      <c r="AA515" s="232"/>
      <c r="AB515" s="232"/>
      <c r="AC515" s="232"/>
      <c r="AD515" s="232"/>
      <c r="AE515" s="232"/>
      <c r="AF515" s="232"/>
      <c r="AG515" s="232"/>
      <c r="AH515" s="232"/>
      <c r="AI515" s="232"/>
      <c r="AJ515" s="232"/>
      <c r="AK515" s="232"/>
      <c r="AL515" s="232"/>
      <c r="AM515" s="232"/>
      <c r="AN515" s="232"/>
      <c r="AO515" s="232"/>
      <c r="AP515" s="232"/>
      <c r="AQ515" s="232"/>
      <c r="AR515" s="232"/>
      <c r="AS515" s="232"/>
      <c r="AT515" s="232"/>
      <c r="AU515" s="232"/>
      <c r="AV515" s="232"/>
      <c r="AW515" s="232"/>
      <c r="AX515" s="232"/>
      <c r="AY515" s="232"/>
      <c r="AZ515" s="232"/>
      <c r="BA515" s="232"/>
      <c r="BB515" s="232"/>
      <c r="BC515" s="232"/>
      <c r="BD515" s="232"/>
      <c r="BE515" s="232"/>
      <c r="BF515" s="232"/>
      <c r="BG515" s="232"/>
      <c r="BH515" s="232"/>
      <c r="BI515" s="232"/>
      <c r="BJ515" s="232"/>
      <c r="BK515" s="232"/>
      <c r="BL515" s="232"/>
      <c r="BM515" s="232"/>
      <c r="BN515" s="232"/>
      <c r="BO515" s="232"/>
      <c r="BP515" s="232"/>
      <c r="BQ515" s="232"/>
      <c r="BR515" s="232"/>
      <c r="BS515" s="232"/>
      <c r="BT515" s="232"/>
      <c r="BU515" s="232"/>
      <c r="BV515" s="232"/>
      <c r="BW515" s="232"/>
      <c r="BX515" s="232"/>
      <c r="BY515" s="228"/>
      <c r="BZ515" s="228"/>
      <c r="CA515" s="228"/>
      <c r="CB515" s="228"/>
      <c r="CC515" s="228"/>
      <c r="CD515" s="228"/>
      <c r="CE515" s="228"/>
      <c r="CF515" s="228"/>
      <c r="CG515" s="228"/>
      <c r="CH515" s="228"/>
      <c r="CI515" s="228"/>
      <c r="CJ515" s="228"/>
      <c r="CK515" s="228"/>
      <c r="CL515" s="228"/>
      <c r="CM515" s="228"/>
      <c r="CN515" s="228"/>
      <c r="CO515" s="228"/>
      <c r="CP515" s="228"/>
      <c r="CQ515" s="228"/>
      <c r="CR515" s="228"/>
      <c r="CS515" s="228"/>
      <c r="CT515" s="228"/>
      <c r="CU515" s="228"/>
      <c r="CV515" s="228"/>
      <c r="CW515" s="228"/>
      <c r="CX515" s="228"/>
      <c r="CY515" s="228"/>
      <c r="CZ515" s="228"/>
      <c r="DA515" s="228"/>
      <c r="DB515" s="228"/>
      <c r="DC515" s="228"/>
      <c r="DD515" s="228"/>
      <c r="DE515" s="228"/>
      <c r="DF515" s="228"/>
      <c r="DG515" s="228"/>
      <c r="DH515" s="228"/>
      <c r="DI515" s="228"/>
      <c r="DJ515" s="228"/>
      <c r="DK515" s="228"/>
      <c r="DL515" s="228"/>
      <c r="DM515" s="228"/>
      <c r="DN515" s="228"/>
      <c r="DO515" s="228"/>
      <c r="DP515" s="228"/>
      <c r="DQ515" s="228"/>
      <c r="DR515" s="228"/>
      <c r="DS515" s="228"/>
      <c r="DT515" s="228"/>
      <c r="DU515" s="228"/>
      <c r="DV515" s="228"/>
      <c r="DW515" s="228"/>
      <c r="DX515" s="228"/>
      <c r="DY515" s="228"/>
      <c r="DZ515" s="228"/>
      <c r="EA515" s="228"/>
      <c r="EB515" s="228"/>
      <c r="EC515" s="228"/>
      <c r="ED515" s="228"/>
      <c r="EE515" s="228"/>
      <c r="EF515" s="228"/>
      <c r="EG515" s="228"/>
      <c r="EH515" s="228"/>
      <c r="EI515" s="228"/>
      <c r="EJ515" s="228"/>
      <c r="EK515" s="228"/>
      <c r="EL515" s="228"/>
      <c r="EM515" s="228"/>
      <c r="EN515" s="228"/>
      <c r="EO515" s="228"/>
      <c r="EP515" s="228"/>
      <c r="EQ515" s="228"/>
      <c r="ER515" s="228"/>
      <c r="ES515" s="228"/>
      <c r="ET515" s="228"/>
      <c r="EU515" s="228"/>
      <c r="EV515" s="228"/>
      <c r="EW515" s="228"/>
      <c r="EX515" s="228"/>
      <c r="EY515" s="228"/>
      <c r="EZ515" s="228"/>
      <c r="FA515" s="228"/>
      <c r="FB515" s="228"/>
      <c r="FC515" s="228"/>
      <c r="FD515" s="228"/>
      <c r="FE515" s="228"/>
      <c r="FF515" s="228"/>
      <c r="FG515" s="228"/>
      <c r="FH515" s="228"/>
      <c r="FI515" s="228"/>
      <c r="FJ515" s="228"/>
      <c r="FK515" s="228"/>
      <c r="FL515" s="228"/>
      <c r="FM515" s="228"/>
      <c r="FN515" s="228"/>
      <c r="FO515" s="228"/>
      <c r="FP515" s="228"/>
      <c r="FQ515" s="228"/>
      <c r="FR515" s="228"/>
      <c r="FS515" s="228"/>
      <c r="FT515" s="228"/>
      <c r="FU515" s="228"/>
      <c r="FV515" s="228"/>
      <c r="FW515" s="228"/>
      <c r="FX515" s="228"/>
      <c r="FY515" s="228"/>
      <c r="FZ515" s="228"/>
      <c r="GA515" s="228"/>
      <c r="GB515" s="228"/>
      <c r="GC515" s="228"/>
      <c r="GD515" s="228"/>
      <c r="GE515" s="228"/>
      <c r="GF515" s="228"/>
      <c r="GG515" s="228"/>
      <c r="GH515" s="228"/>
      <c r="GI515" s="228"/>
      <c r="GJ515" s="228"/>
      <c r="GK515" s="228"/>
      <c r="GL515" s="228"/>
      <c r="GM515" s="228"/>
      <c r="GN515" s="228"/>
      <c r="GO515" s="228"/>
      <c r="GP515" s="228"/>
      <c r="GQ515" s="229" cm="1">
        <f t="array" ref="GQ515">IF(OR(N515:ER515='Annex.1　DeclarationDesired'!$F$30),ROW(),"")</f>
        <v>515</v>
      </c>
      <c r="GR515" s="229"/>
    </row>
    <row r="516" spans="1:200" s="230" customFormat="1" ht="20.65" customHeight="1">
      <c r="A516" s="242"/>
      <c r="B516" s="233"/>
      <c r="C516" s="235"/>
      <c r="D516" s="235"/>
      <c r="E516" s="235"/>
      <c r="F516" s="236"/>
      <c r="G516" s="235"/>
      <c r="H516" s="236"/>
      <c r="I516" s="237"/>
      <c r="J516" s="236"/>
      <c r="K516" s="235"/>
      <c r="L516" s="235"/>
      <c r="M516" s="231"/>
      <c r="N516" s="232"/>
      <c r="O516" s="232"/>
      <c r="P516" s="232"/>
      <c r="Q516" s="232"/>
      <c r="R516" s="232"/>
      <c r="S516" s="232"/>
      <c r="T516" s="232"/>
      <c r="U516" s="232"/>
      <c r="V516" s="232"/>
      <c r="W516" s="232"/>
      <c r="X516" s="232"/>
      <c r="Y516" s="232"/>
      <c r="Z516" s="232"/>
      <c r="AA516" s="232"/>
      <c r="AB516" s="232"/>
      <c r="AC516" s="232"/>
      <c r="AD516" s="232"/>
      <c r="AE516" s="232"/>
      <c r="AF516" s="232"/>
      <c r="AG516" s="232"/>
      <c r="AH516" s="232"/>
      <c r="AI516" s="232"/>
      <c r="AJ516" s="232"/>
      <c r="AK516" s="232"/>
      <c r="AL516" s="232"/>
      <c r="AM516" s="232"/>
      <c r="AN516" s="232"/>
      <c r="AO516" s="232"/>
      <c r="AP516" s="232"/>
      <c r="AQ516" s="232"/>
      <c r="AR516" s="232"/>
      <c r="AS516" s="232"/>
      <c r="AT516" s="232"/>
      <c r="AU516" s="232"/>
      <c r="AV516" s="232"/>
      <c r="AW516" s="232"/>
      <c r="AX516" s="232"/>
      <c r="AY516" s="232"/>
      <c r="AZ516" s="232"/>
      <c r="BA516" s="232"/>
      <c r="BB516" s="232"/>
      <c r="BC516" s="232"/>
      <c r="BD516" s="232"/>
      <c r="BE516" s="232"/>
      <c r="BF516" s="232"/>
      <c r="BG516" s="232"/>
      <c r="BH516" s="232"/>
      <c r="BI516" s="232"/>
      <c r="BJ516" s="232"/>
      <c r="BK516" s="232"/>
      <c r="BL516" s="232"/>
      <c r="BM516" s="232"/>
      <c r="BN516" s="232"/>
      <c r="BO516" s="232"/>
      <c r="BP516" s="232"/>
      <c r="BQ516" s="232"/>
      <c r="BR516" s="232"/>
      <c r="BS516" s="232"/>
      <c r="BT516" s="232"/>
      <c r="BU516" s="232"/>
      <c r="BV516" s="232"/>
      <c r="BW516" s="232"/>
      <c r="BX516" s="232"/>
      <c r="BY516" s="228"/>
      <c r="BZ516" s="228"/>
      <c r="CA516" s="228"/>
      <c r="CB516" s="228"/>
      <c r="CC516" s="228"/>
      <c r="CD516" s="228"/>
      <c r="CE516" s="228"/>
      <c r="CF516" s="228"/>
      <c r="CG516" s="228"/>
      <c r="CH516" s="228"/>
      <c r="CI516" s="228"/>
      <c r="CJ516" s="228"/>
      <c r="CK516" s="228"/>
      <c r="CL516" s="228"/>
      <c r="CM516" s="228"/>
      <c r="CN516" s="228"/>
      <c r="CO516" s="228"/>
      <c r="CP516" s="228"/>
      <c r="CQ516" s="228"/>
      <c r="CR516" s="228"/>
      <c r="CS516" s="228"/>
      <c r="CT516" s="228"/>
      <c r="CU516" s="228"/>
      <c r="CV516" s="228"/>
      <c r="CW516" s="228"/>
      <c r="CX516" s="228"/>
      <c r="CY516" s="228"/>
      <c r="CZ516" s="228"/>
      <c r="DA516" s="228"/>
      <c r="DB516" s="228"/>
      <c r="DC516" s="228"/>
      <c r="DD516" s="228"/>
      <c r="DE516" s="228"/>
      <c r="DF516" s="228"/>
      <c r="DG516" s="228"/>
      <c r="DH516" s="228"/>
      <c r="DI516" s="228"/>
      <c r="DJ516" s="228"/>
      <c r="DK516" s="228"/>
      <c r="DL516" s="228"/>
      <c r="DM516" s="228"/>
      <c r="DN516" s="228"/>
      <c r="DO516" s="228"/>
      <c r="DP516" s="228"/>
      <c r="DQ516" s="228"/>
      <c r="DR516" s="228"/>
      <c r="DS516" s="228"/>
      <c r="DT516" s="228"/>
      <c r="DU516" s="228"/>
      <c r="DV516" s="228"/>
      <c r="DW516" s="228"/>
      <c r="DX516" s="228"/>
      <c r="DY516" s="228"/>
      <c r="DZ516" s="228"/>
      <c r="EA516" s="228"/>
      <c r="EB516" s="228"/>
      <c r="EC516" s="228"/>
      <c r="ED516" s="228"/>
      <c r="EE516" s="228"/>
      <c r="EF516" s="228"/>
      <c r="EG516" s="228"/>
      <c r="EH516" s="228"/>
      <c r="EI516" s="228"/>
      <c r="EJ516" s="228"/>
      <c r="EK516" s="228"/>
      <c r="EL516" s="228"/>
      <c r="EM516" s="228"/>
      <c r="EN516" s="228"/>
      <c r="EO516" s="228"/>
      <c r="EP516" s="228"/>
      <c r="EQ516" s="228"/>
      <c r="ER516" s="228"/>
      <c r="ES516" s="228"/>
      <c r="ET516" s="228"/>
      <c r="EU516" s="228"/>
      <c r="EV516" s="228"/>
      <c r="EW516" s="228"/>
      <c r="EX516" s="228"/>
      <c r="EY516" s="228"/>
      <c r="EZ516" s="228"/>
      <c r="FA516" s="228"/>
      <c r="FB516" s="228"/>
      <c r="FC516" s="228"/>
      <c r="FD516" s="228"/>
      <c r="FE516" s="228"/>
      <c r="FF516" s="228"/>
      <c r="FG516" s="228"/>
      <c r="FH516" s="228"/>
      <c r="FI516" s="228"/>
      <c r="FJ516" s="228"/>
      <c r="FK516" s="228"/>
      <c r="FL516" s="228"/>
      <c r="FM516" s="228"/>
      <c r="FN516" s="228"/>
      <c r="FO516" s="228"/>
      <c r="FP516" s="228"/>
      <c r="FQ516" s="228"/>
      <c r="FR516" s="228"/>
      <c r="FS516" s="228"/>
      <c r="FT516" s="228"/>
      <c r="FU516" s="228"/>
      <c r="FV516" s="228"/>
      <c r="FW516" s="228"/>
      <c r="FX516" s="228"/>
      <c r="FY516" s="228"/>
      <c r="FZ516" s="228"/>
      <c r="GA516" s="228"/>
      <c r="GB516" s="228"/>
      <c r="GC516" s="228"/>
      <c r="GD516" s="228"/>
      <c r="GE516" s="228"/>
      <c r="GF516" s="228"/>
      <c r="GG516" s="228"/>
      <c r="GH516" s="228"/>
      <c r="GI516" s="228"/>
      <c r="GJ516" s="228"/>
      <c r="GK516" s="228"/>
      <c r="GL516" s="228"/>
      <c r="GM516" s="228"/>
      <c r="GN516" s="228"/>
      <c r="GO516" s="228"/>
      <c r="GP516" s="228"/>
      <c r="GQ516" s="229" cm="1">
        <f t="array" ref="GQ516">IF(OR(N516:ER516='Annex.1　DeclarationDesired'!$F$30),ROW(),"")</f>
        <v>516</v>
      </c>
      <c r="GR516" s="229"/>
    </row>
    <row r="517" spans="1:200" s="230" customFormat="1" ht="20.65" customHeight="1">
      <c r="A517" s="242"/>
      <c r="B517" s="233"/>
      <c r="C517" s="235"/>
      <c r="D517" s="235"/>
      <c r="E517" s="235"/>
      <c r="F517" s="236"/>
      <c r="G517" s="235"/>
      <c r="H517" s="236"/>
      <c r="I517" s="237"/>
      <c r="J517" s="236"/>
      <c r="K517" s="235"/>
      <c r="L517" s="235"/>
      <c r="M517" s="231"/>
      <c r="N517" s="232"/>
      <c r="O517" s="232"/>
      <c r="P517" s="232"/>
      <c r="Q517" s="232"/>
      <c r="R517" s="232"/>
      <c r="S517" s="232"/>
      <c r="T517" s="232"/>
      <c r="U517" s="232"/>
      <c r="V517" s="232"/>
      <c r="W517" s="232"/>
      <c r="X517" s="232"/>
      <c r="Y517" s="232"/>
      <c r="Z517" s="232"/>
      <c r="AA517" s="232"/>
      <c r="AB517" s="232"/>
      <c r="AC517" s="232"/>
      <c r="AD517" s="232"/>
      <c r="AE517" s="232"/>
      <c r="AF517" s="232"/>
      <c r="AG517" s="232"/>
      <c r="AH517" s="232"/>
      <c r="AI517" s="232"/>
      <c r="AJ517" s="232"/>
      <c r="AK517" s="232"/>
      <c r="AL517" s="232"/>
      <c r="AM517" s="232"/>
      <c r="AN517" s="232"/>
      <c r="AO517" s="232"/>
      <c r="AP517" s="232"/>
      <c r="AQ517" s="232"/>
      <c r="AR517" s="232"/>
      <c r="AS517" s="232"/>
      <c r="AT517" s="232"/>
      <c r="AU517" s="232"/>
      <c r="AV517" s="232"/>
      <c r="AW517" s="232"/>
      <c r="AX517" s="232"/>
      <c r="AY517" s="232"/>
      <c r="AZ517" s="232"/>
      <c r="BA517" s="232"/>
      <c r="BB517" s="232"/>
      <c r="BC517" s="232"/>
      <c r="BD517" s="232"/>
      <c r="BE517" s="232"/>
      <c r="BF517" s="232"/>
      <c r="BG517" s="232"/>
      <c r="BH517" s="232"/>
      <c r="BI517" s="232"/>
      <c r="BJ517" s="232"/>
      <c r="BK517" s="232"/>
      <c r="BL517" s="232"/>
      <c r="BM517" s="232"/>
      <c r="BN517" s="232"/>
      <c r="BO517" s="232"/>
      <c r="BP517" s="232"/>
      <c r="BQ517" s="232"/>
      <c r="BR517" s="232"/>
      <c r="BS517" s="232"/>
      <c r="BT517" s="232"/>
      <c r="BU517" s="232"/>
      <c r="BV517" s="232"/>
      <c r="BW517" s="232"/>
      <c r="BX517" s="232"/>
      <c r="BY517" s="228"/>
      <c r="BZ517" s="228"/>
      <c r="CA517" s="228"/>
      <c r="CB517" s="228"/>
      <c r="CC517" s="228"/>
      <c r="CD517" s="228"/>
      <c r="CE517" s="228"/>
      <c r="CF517" s="228"/>
      <c r="CG517" s="228"/>
      <c r="CH517" s="228"/>
      <c r="CI517" s="228"/>
      <c r="CJ517" s="228"/>
      <c r="CK517" s="228"/>
      <c r="CL517" s="228"/>
      <c r="CM517" s="228"/>
      <c r="CN517" s="228"/>
      <c r="CO517" s="228"/>
      <c r="CP517" s="228"/>
      <c r="CQ517" s="228"/>
      <c r="CR517" s="228"/>
      <c r="CS517" s="228"/>
      <c r="CT517" s="228"/>
      <c r="CU517" s="228"/>
      <c r="CV517" s="228"/>
      <c r="CW517" s="228"/>
      <c r="CX517" s="228"/>
      <c r="CY517" s="228"/>
      <c r="CZ517" s="228"/>
      <c r="DA517" s="228"/>
      <c r="DB517" s="228"/>
      <c r="DC517" s="228"/>
      <c r="DD517" s="228"/>
      <c r="DE517" s="228"/>
      <c r="DF517" s="228"/>
      <c r="DG517" s="228"/>
      <c r="DH517" s="228"/>
      <c r="DI517" s="228"/>
      <c r="DJ517" s="228"/>
      <c r="DK517" s="228"/>
      <c r="DL517" s="228"/>
      <c r="DM517" s="228"/>
      <c r="DN517" s="228"/>
      <c r="DO517" s="228"/>
      <c r="DP517" s="228"/>
      <c r="DQ517" s="228"/>
      <c r="DR517" s="228"/>
      <c r="DS517" s="228"/>
      <c r="DT517" s="228"/>
      <c r="DU517" s="228"/>
      <c r="DV517" s="228"/>
      <c r="DW517" s="228"/>
      <c r="DX517" s="228"/>
      <c r="DY517" s="228"/>
      <c r="DZ517" s="228"/>
      <c r="EA517" s="228"/>
      <c r="EB517" s="228"/>
      <c r="EC517" s="228"/>
      <c r="ED517" s="228"/>
      <c r="EE517" s="228"/>
      <c r="EF517" s="228"/>
      <c r="EG517" s="228"/>
      <c r="EH517" s="228"/>
      <c r="EI517" s="228"/>
      <c r="EJ517" s="228"/>
      <c r="EK517" s="228"/>
      <c r="EL517" s="228"/>
      <c r="EM517" s="228"/>
      <c r="EN517" s="228"/>
      <c r="EO517" s="228"/>
      <c r="EP517" s="228"/>
      <c r="EQ517" s="228"/>
      <c r="ER517" s="228"/>
      <c r="ES517" s="228"/>
      <c r="ET517" s="228"/>
      <c r="EU517" s="228"/>
      <c r="EV517" s="228"/>
      <c r="EW517" s="228"/>
      <c r="EX517" s="228"/>
      <c r="EY517" s="228"/>
      <c r="EZ517" s="228"/>
      <c r="FA517" s="228"/>
      <c r="FB517" s="228"/>
      <c r="FC517" s="228"/>
      <c r="FD517" s="228"/>
      <c r="FE517" s="228"/>
      <c r="FF517" s="228"/>
      <c r="FG517" s="228"/>
      <c r="FH517" s="228"/>
      <c r="FI517" s="228"/>
      <c r="FJ517" s="228"/>
      <c r="FK517" s="228"/>
      <c r="FL517" s="228"/>
      <c r="FM517" s="228"/>
      <c r="FN517" s="228"/>
      <c r="FO517" s="228"/>
      <c r="FP517" s="228"/>
      <c r="FQ517" s="228"/>
      <c r="FR517" s="228"/>
      <c r="FS517" s="228"/>
      <c r="FT517" s="228"/>
      <c r="FU517" s="228"/>
      <c r="FV517" s="228"/>
      <c r="FW517" s="228"/>
      <c r="FX517" s="228"/>
      <c r="FY517" s="228"/>
      <c r="FZ517" s="228"/>
      <c r="GA517" s="228"/>
      <c r="GB517" s="228"/>
      <c r="GC517" s="228"/>
      <c r="GD517" s="228"/>
      <c r="GE517" s="228"/>
      <c r="GF517" s="228"/>
      <c r="GG517" s="228"/>
      <c r="GH517" s="228"/>
      <c r="GI517" s="228"/>
      <c r="GJ517" s="228"/>
      <c r="GK517" s="228"/>
      <c r="GL517" s="228"/>
      <c r="GM517" s="228"/>
      <c r="GN517" s="228"/>
      <c r="GO517" s="228"/>
      <c r="GP517" s="228"/>
      <c r="GQ517" s="229" cm="1">
        <f t="array" ref="GQ517">IF(OR(N517:ER517='Annex.1　DeclarationDesired'!$F$30),ROW(),"")</f>
        <v>517</v>
      </c>
      <c r="GR517" s="229"/>
    </row>
    <row r="518" spans="1:200" s="230" customFormat="1" ht="20.65" customHeight="1">
      <c r="A518" s="242"/>
      <c r="B518" s="233"/>
      <c r="C518" s="235"/>
      <c r="D518" s="235"/>
      <c r="E518" s="235"/>
      <c r="F518" s="236"/>
      <c r="G518" s="235"/>
      <c r="H518" s="236"/>
      <c r="I518" s="237"/>
      <c r="J518" s="236"/>
      <c r="K518" s="235"/>
      <c r="L518" s="235"/>
      <c r="M518" s="231"/>
      <c r="N518" s="232"/>
      <c r="O518" s="232"/>
      <c r="P518" s="232"/>
      <c r="Q518" s="232"/>
      <c r="R518" s="232"/>
      <c r="S518" s="232"/>
      <c r="T518" s="232"/>
      <c r="U518" s="232"/>
      <c r="V518" s="232"/>
      <c r="W518" s="232"/>
      <c r="X518" s="232"/>
      <c r="Y518" s="232"/>
      <c r="Z518" s="232"/>
      <c r="AA518" s="232"/>
      <c r="AB518" s="232"/>
      <c r="AC518" s="232"/>
      <c r="AD518" s="232"/>
      <c r="AE518" s="232"/>
      <c r="AF518" s="232"/>
      <c r="AG518" s="232"/>
      <c r="AH518" s="232"/>
      <c r="AI518" s="232"/>
      <c r="AJ518" s="232"/>
      <c r="AK518" s="232"/>
      <c r="AL518" s="232"/>
      <c r="AM518" s="232"/>
      <c r="AN518" s="232"/>
      <c r="AO518" s="232"/>
      <c r="AP518" s="232"/>
      <c r="AQ518" s="232"/>
      <c r="AR518" s="232"/>
      <c r="AS518" s="232"/>
      <c r="AT518" s="232"/>
      <c r="AU518" s="232"/>
      <c r="AV518" s="232"/>
      <c r="AW518" s="232"/>
      <c r="AX518" s="232"/>
      <c r="AY518" s="232"/>
      <c r="AZ518" s="232"/>
      <c r="BA518" s="232"/>
      <c r="BB518" s="232"/>
      <c r="BC518" s="232"/>
      <c r="BD518" s="232"/>
      <c r="BE518" s="232"/>
      <c r="BF518" s="232"/>
      <c r="BG518" s="232"/>
      <c r="BH518" s="232"/>
      <c r="BI518" s="232"/>
      <c r="BJ518" s="232"/>
      <c r="BK518" s="232"/>
      <c r="BL518" s="232"/>
      <c r="BM518" s="232"/>
      <c r="BN518" s="232"/>
      <c r="BO518" s="232"/>
      <c r="BP518" s="232"/>
      <c r="BQ518" s="232"/>
      <c r="BR518" s="232"/>
      <c r="BS518" s="232"/>
      <c r="BT518" s="232"/>
      <c r="BU518" s="232"/>
      <c r="BV518" s="232"/>
      <c r="BW518" s="232"/>
      <c r="BX518" s="232"/>
      <c r="BY518" s="228"/>
      <c r="BZ518" s="228"/>
      <c r="CA518" s="228"/>
      <c r="CB518" s="228"/>
      <c r="CC518" s="228"/>
      <c r="CD518" s="228"/>
      <c r="CE518" s="228"/>
      <c r="CF518" s="228"/>
      <c r="CG518" s="228"/>
      <c r="CH518" s="228"/>
      <c r="CI518" s="228"/>
      <c r="CJ518" s="228"/>
      <c r="CK518" s="228"/>
      <c r="CL518" s="228"/>
      <c r="CM518" s="228"/>
      <c r="CN518" s="228"/>
      <c r="CO518" s="228"/>
      <c r="CP518" s="228"/>
      <c r="CQ518" s="228"/>
      <c r="CR518" s="228"/>
      <c r="CS518" s="228"/>
      <c r="CT518" s="228"/>
      <c r="CU518" s="228"/>
      <c r="CV518" s="228"/>
      <c r="CW518" s="228"/>
      <c r="CX518" s="228"/>
      <c r="CY518" s="228"/>
      <c r="CZ518" s="228"/>
      <c r="DA518" s="228"/>
      <c r="DB518" s="228"/>
      <c r="DC518" s="228"/>
      <c r="DD518" s="228"/>
      <c r="DE518" s="228"/>
      <c r="DF518" s="228"/>
      <c r="DG518" s="228"/>
      <c r="DH518" s="228"/>
      <c r="DI518" s="228"/>
      <c r="DJ518" s="228"/>
      <c r="DK518" s="228"/>
      <c r="DL518" s="228"/>
      <c r="DM518" s="228"/>
      <c r="DN518" s="228"/>
      <c r="DO518" s="228"/>
      <c r="DP518" s="228"/>
      <c r="DQ518" s="228"/>
      <c r="DR518" s="228"/>
      <c r="DS518" s="228"/>
      <c r="DT518" s="228"/>
      <c r="DU518" s="228"/>
      <c r="DV518" s="228"/>
      <c r="DW518" s="228"/>
      <c r="DX518" s="228"/>
      <c r="DY518" s="228"/>
      <c r="DZ518" s="228"/>
      <c r="EA518" s="228"/>
      <c r="EB518" s="228"/>
      <c r="EC518" s="228"/>
      <c r="ED518" s="228"/>
      <c r="EE518" s="228"/>
      <c r="EF518" s="228"/>
      <c r="EG518" s="228"/>
      <c r="EH518" s="228"/>
      <c r="EI518" s="228"/>
      <c r="EJ518" s="228"/>
      <c r="EK518" s="228"/>
      <c r="EL518" s="228"/>
      <c r="EM518" s="228"/>
      <c r="EN518" s="228"/>
      <c r="EO518" s="228"/>
      <c r="EP518" s="228"/>
      <c r="EQ518" s="228"/>
      <c r="ER518" s="228"/>
      <c r="ES518" s="228"/>
      <c r="ET518" s="228"/>
      <c r="EU518" s="228"/>
      <c r="EV518" s="228"/>
      <c r="EW518" s="228"/>
      <c r="EX518" s="228"/>
      <c r="EY518" s="228"/>
      <c r="EZ518" s="228"/>
      <c r="FA518" s="228"/>
      <c r="FB518" s="228"/>
      <c r="FC518" s="228"/>
      <c r="FD518" s="228"/>
      <c r="FE518" s="228"/>
      <c r="FF518" s="228"/>
      <c r="FG518" s="228"/>
      <c r="FH518" s="228"/>
      <c r="FI518" s="228"/>
      <c r="FJ518" s="228"/>
      <c r="FK518" s="228"/>
      <c r="FL518" s="228"/>
      <c r="FM518" s="228"/>
      <c r="FN518" s="228"/>
      <c r="FO518" s="228"/>
      <c r="FP518" s="228"/>
      <c r="FQ518" s="228"/>
      <c r="FR518" s="228"/>
      <c r="FS518" s="228"/>
      <c r="FT518" s="228"/>
      <c r="FU518" s="228"/>
      <c r="FV518" s="228"/>
      <c r="FW518" s="228"/>
      <c r="FX518" s="228"/>
      <c r="FY518" s="228"/>
      <c r="FZ518" s="228"/>
      <c r="GA518" s="228"/>
      <c r="GB518" s="228"/>
      <c r="GC518" s="228"/>
      <c r="GD518" s="228"/>
      <c r="GE518" s="228"/>
      <c r="GF518" s="228"/>
      <c r="GG518" s="228"/>
      <c r="GH518" s="228"/>
      <c r="GI518" s="228"/>
      <c r="GJ518" s="228"/>
      <c r="GK518" s="228"/>
      <c r="GL518" s="228"/>
      <c r="GM518" s="228"/>
      <c r="GN518" s="228"/>
      <c r="GO518" s="228"/>
      <c r="GP518" s="228"/>
      <c r="GQ518" s="229" cm="1">
        <f t="array" ref="GQ518">IF(OR(N518:ER518='Annex.1　DeclarationDesired'!$F$30),ROW(),"")</f>
        <v>518</v>
      </c>
      <c r="GR518" s="229"/>
    </row>
    <row r="519" spans="1:200" s="230" customFormat="1" ht="20.65" customHeight="1">
      <c r="A519" s="242"/>
      <c r="B519" s="233"/>
      <c r="C519" s="235"/>
      <c r="D519" s="235"/>
      <c r="E519" s="235"/>
      <c r="F519" s="236"/>
      <c r="G519" s="235"/>
      <c r="H519" s="236"/>
      <c r="I519" s="237"/>
      <c r="J519" s="236"/>
      <c r="K519" s="235"/>
      <c r="L519" s="235"/>
      <c r="M519" s="231"/>
      <c r="N519" s="232"/>
      <c r="O519" s="232"/>
      <c r="P519" s="232"/>
      <c r="Q519" s="232"/>
      <c r="R519" s="232"/>
      <c r="S519" s="232"/>
      <c r="T519" s="232"/>
      <c r="U519" s="232"/>
      <c r="V519" s="232"/>
      <c r="W519" s="232"/>
      <c r="X519" s="232"/>
      <c r="Y519" s="232"/>
      <c r="Z519" s="232"/>
      <c r="AA519" s="232"/>
      <c r="AB519" s="232"/>
      <c r="AC519" s="232"/>
      <c r="AD519" s="232"/>
      <c r="AE519" s="232"/>
      <c r="AF519" s="232"/>
      <c r="AG519" s="232"/>
      <c r="AH519" s="232"/>
      <c r="AI519" s="232"/>
      <c r="AJ519" s="232"/>
      <c r="AK519" s="232"/>
      <c r="AL519" s="232"/>
      <c r="AM519" s="232"/>
      <c r="AN519" s="232"/>
      <c r="AO519" s="232"/>
      <c r="AP519" s="232"/>
      <c r="AQ519" s="232"/>
      <c r="AR519" s="232"/>
      <c r="AS519" s="232"/>
      <c r="AT519" s="232"/>
      <c r="AU519" s="232"/>
      <c r="AV519" s="232"/>
      <c r="AW519" s="232"/>
      <c r="AX519" s="232"/>
      <c r="AY519" s="232"/>
      <c r="AZ519" s="232"/>
      <c r="BA519" s="232"/>
      <c r="BB519" s="232"/>
      <c r="BC519" s="232"/>
      <c r="BD519" s="232"/>
      <c r="BE519" s="232"/>
      <c r="BF519" s="232"/>
      <c r="BG519" s="232"/>
      <c r="BH519" s="232"/>
      <c r="BI519" s="232"/>
      <c r="BJ519" s="232"/>
      <c r="BK519" s="232"/>
      <c r="BL519" s="232"/>
      <c r="BM519" s="232"/>
      <c r="BN519" s="232"/>
      <c r="BO519" s="232"/>
      <c r="BP519" s="232"/>
      <c r="BQ519" s="232"/>
      <c r="BR519" s="232"/>
      <c r="BS519" s="232"/>
      <c r="BT519" s="232"/>
      <c r="BU519" s="232"/>
      <c r="BV519" s="232"/>
      <c r="BW519" s="232"/>
      <c r="BX519" s="232"/>
      <c r="BY519" s="228"/>
      <c r="BZ519" s="228"/>
      <c r="CA519" s="228"/>
      <c r="CB519" s="228"/>
      <c r="CC519" s="228"/>
      <c r="CD519" s="228"/>
      <c r="CE519" s="228"/>
      <c r="CF519" s="228"/>
      <c r="CG519" s="228"/>
      <c r="CH519" s="228"/>
      <c r="CI519" s="228"/>
      <c r="CJ519" s="228"/>
      <c r="CK519" s="228"/>
      <c r="CL519" s="228"/>
      <c r="CM519" s="228"/>
      <c r="CN519" s="228"/>
      <c r="CO519" s="228"/>
      <c r="CP519" s="228"/>
      <c r="CQ519" s="228"/>
      <c r="CR519" s="228"/>
      <c r="CS519" s="228"/>
      <c r="CT519" s="228"/>
      <c r="CU519" s="228"/>
      <c r="CV519" s="228"/>
      <c r="CW519" s="228"/>
      <c r="CX519" s="228"/>
      <c r="CY519" s="228"/>
      <c r="CZ519" s="228"/>
      <c r="DA519" s="228"/>
      <c r="DB519" s="228"/>
      <c r="DC519" s="228"/>
      <c r="DD519" s="228"/>
      <c r="DE519" s="228"/>
      <c r="DF519" s="228"/>
      <c r="DG519" s="228"/>
      <c r="DH519" s="228"/>
      <c r="DI519" s="228"/>
      <c r="DJ519" s="228"/>
      <c r="DK519" s="228"/>
      <c r="DL519" s="228"/>
      <c r="DM519" s="228"/>
      <c r="DN519" s="228"/>
      <c r="DO519" s="228"/>
      <c r="DP519" s="228"/>
      <c r="DQ519" s="228"/>
      <c r="DR519" s="228"/>
      <c r="DS519" s="228"/>
      <c r="DT519" s="228"/>
      <c r="DU519" s="228"/>
      <c r="DV519" s="228"/>
      <c r="DW519" s="228"/>
      <c r="DX519" s="228"/>
      <c r="DY519" s="228"/>
      <c r="DZ519" s="228"/>
      <c r="EA519" s="228"/>
      <c r="EB519" s="228"/>
      <c r="EC519" s="228"/>
      <c r="ED519" s="228"/>
      <c r="EE519" s="228"/>
      <c r="EF519" s="228"/>
      <c r="EG519" s="228"/>
      <c r="EH519" s="228"/>
      <c r="EI519" s="228"/>
      <c r="EJ519" s="228"/>
      <c r="EK519" s="228"/>
      <c r="EL519" s="228"/>
      <c r="EM519" s="228"/>
      <c r="EN519" s="228"/>
      <c r="EO519" s="228"/>
      <c r="EP519" s="228"/>
      <c r="EQ519" s="228"/>
      <c r="ER519" s="228"/>
      <c r="ES519" s="228"/>
      <c r="ET519" s="228"/>
      <c r="EU519" s="228"/>
      <c r="EV519" s="228"/>
      <c r="EW519" s="228"/>
      <c r="EX519" s="228"/>
      <c r="EY519" s="228"/>
      <c r="EZ519" s="228"/>
      <c r="FA519" s="228"/>
      <c r="FB519" s="228"/>
      <c r="FC519" s="228"/>
      <c r="FD519" s="228"/>
      <c r="FE519" s="228"/>
      <c r="FF519" s="228"/>
      <c r="FG519" s="228"/>
      <c r="FH519" s="228"/>
      <c r="FI519" s="228"/>
      <c r="FJ519" s="228"/>
      <c r="FK519" s="228"/>
      <c r="FL519" s="228"/>
      <c r="FM519" s="228"/>
      <c r="FN519" s="228"/>
      <c r="FO519" s="228"/>
      <c r="FP519" s="228"/>
      <c r="FQ519" s="228"/>
      <c r="FR519" s="228"/>
      <c r="FS519" s="228"/>
      <c r="FT519" s="228"/>
      <c r="FU519" s="228"/>
      <c r="FV519" s="228"/>
      <c r="FW519" s="228"/>
      <c r="FX519" s="228"/>
      <c r="FY519" s="228"/>
      <c r="FZ519" s="228"/>
      <c r="GA519" s="228"/>
      <c r="GB519" s="228"/>
      <c r="GC519" s="228"/>
      <c r="GD519" s="228"/>
      <c r="GE519" s="228"/>
      <c r="GF519" s="228"/>
      <c r="GG519" s="228"/>
      <c r="GH519" s="228"/>
      <c r="GI519" s="228"/>
      <c r="GJ519" s="228"/>
      <c r="GK519" s="228"/>
      <c r="GL519" s="228"/>
      <c r="GM519" s="228"/>
      <c r="GN519" s="228"/>
      <c r="GO519" s="228"/>
      <c r="GP519" s="228"/>
      <c r="GQ519" s="229" cm="1">
        <f t="array" ref="GQ519">IF(OR(N519:ER519='Annex.1　DeclarationDesired'!$F$30),ROW(),"")</f>
        <v>519</v>
      </c>
      <c r="GR519" s="229"/>
    </row>
    <row r="520" spans="1:200" s="230" customFormat="1" ht="20.65" customHeight="1">
      <c r="A520" s="242"/>
      <c r="B520" s="233"/>
      <c r="C520" s="235"/>
      <c r="D520" s="235"/>
      <c r="E520" s="235"/>
      <c r="F520" s="236"/>
      <c r="G520" s="235"/>
      <c r="H520" s="236"/>
      <c r="I520" s="237"/>
      <c r="J520" s="236"/>
      <c r="K520" s="235"/>
      <c r="L520" s="235"/>
      <c r="M520" s="231"/>
      <c r="N520" s="232"/>
      <c r="O520" s="232"/>
      <c r="P520" s="232"/>
      <c r="Q520" s="232"/>
      <c r="R520" s="232"/>
      <c r="S520" s="232"/>
      <c r="T520" s="232"/>
      <c r="U520" s="232"/>
      <c r="V520" s="232"/>
      <c r="W520" s="232"/>
      <c r="X520" s="232"/>
      <c r="Y520" s="232"/>
      <c r="Z520" s="232"/>
      <c r="AA520" s="232"/>
      <c r="AB520" s="232"/>
      <c r="AC520" s="232"/>
      <c r="AD520" s="232"/>
      <c r="AE520" s="232"/>
      <c r="AF520" s="232"/>
      <c r="AG520" s="232"/>
      <c r="AH520" s="232"/>
      <c r="AI520" s="232"/>
      <c r="AJ520" s="232"/>
      <c r="AK520" s="232"/>
      <c r="AL520" s="232"/>
      <c r="AM520" s="232"/>
      <c r="AN520" s="232"/>
      <c r="AO520" s="232"/>
      <c r="AP520" s="232"/>
      <c r="AQ520" s="232"/>
      <c r="AR520" s="232"/>
      <c r="AS520" s="232"/>
      <c r="AT520" s="232"/>
      <c r="AU520" s="232"/>
      <c r="AV520" s="232"/>
      <c r="AW520" s="232"/>
      <c r="AX520" s="232"/>
      <c r="AY520" s="232"/>
      <c r="AZ520" s="232"/>
      <c r="BA520" s="232"/>
      <c r="BB520" s="232"/>
      <c r="BC520" s="232"/>
      <c r="BD520" s="232"/>
      <c r="BE520" s="232"/>
      <c r="BF520" s="232"/>
      <c r="BG520" s="232"/>
      <c r="BH520" s="232"/>
      <c r="BI520" s="232"/>
      <c r="BJ520" s="232"/>
      <c r="BK520" s="232"/>
      <c r="BL520" s="232"/>
      <c r="BM520" s="232"/>
      <c r="BN520" s="232"/>
      <c r="BO520" s="232"/>
      <c r="BP520" s="232"/>
      <c r="BQ520" s="232"/>
      <c r="BR520" s="232"/>
      <c r="BS520" s="232"/>
      <c r="BT520" s="232"/>
      <c r="BU520" s="232"/>
      <c r="BV520" s="232"/>
      <c r="BW520" s="232"/>
      <c r="BX520" s="232"/>
      <c r="BY520" s="228"/>
      <c r="BZ520" s="228"/>
      <c r="CA520" s="228"/>
      <c r="CB520" s="228"/>
      <c r="CC520" s="228"/>
      <c r="CD520" s="228"/>
      <c r="CE520" s="228"/>
      <c r="CF520" s="228"/>
      <c r="CG520" s="228"/>
      <c r="CH520" s="228"/>
      <c r="CI520" s="228"/>
      <c r="CJ520" s="228"/>
      <c r="CK520" s="228"/>
      <c r="CL520" s="228"/>
      <c r="CM520" s="228"/>
      <c r="CN520" s="228"/>
      <c r="CO520" s="228"/>
      <c r="CP520" s="228"/>
      <c r="CQ520" s="228"/>
      <c r="CR520" s="228"/>
      <c r="CS520" s="228"/>
      <c r="CT520" s="228"/>
      <c r="CU520" s="228"/>
      <c r="CV520" s="228"/>
      <c r="CW520" s="228"/>
      <c r="CX520" s="228"/>
      <c r="CY520" s="228"/>
      <c r="CZ520" s="228"/>
      <c r="DA520" s="228"/>
      <c r="DB520" s="228"/>
      <c r="DC520" s="228"/>
      <c r="DD520" s="228"/>
      <c r="DE520" s="228"/>
      <c r="DF520" s="228"/>
      <c r="DG520" s="228"/>
      <c r="DH520" s="228"/>
      <c r="DI520" s="228"/>
      <c r="DJ520" s="228"/>
      <c r="DK520" s="228"/>
      <c r="DL520" s="228"/>
      <c r="DM520" s="228"/>
      <c r="DN520" s="228"/>
      <c r="DO520" s="228"/>
      <c r="DP520" s="228"/>
      <c r="DQ520" s="228"/>
      <c r="DR520" s="228"/>
      <c r="DS520" s="228"/>
      <c r="DT520" s="228"/>
      <c r="DU520" s="228"/>
      <c r="DV520" s="228"/>
      <c r="DW520" s="228"/>
      <c r="DX520" s="228"/>
      <c r="DY520" s="228"/>
      <c r="DZ520" s="228"/>
      <c r="EA520" s="228"/>
      <c r="EB520" s="228"/>
      <c r="EC520" s="228"/>
      <c r="ED520" s="228"/>
      <c r="EE520" s="228"/>
      <c r="EF520" s="228"/>
      <c r="EG520" s="228"/>
      <c r="EH520" s="228"/>
      <c r="EI520" s="228"/>
      <c r="EJ520" s="228"/>
      <c r="EK520" s="228"/>
      <c r="EL520" s="228"/>
      <c r="EM520" s="228"/>
      <c r="EN520" s="228"/>
      <c r="EO520" s="228"/>
      <c r="EP520" s="228"/>
      <c r="EQ520" s="228"/>
      <c r="ER520" s="228"/>
      <c r="ES520" s="228"/>
      <c r="ET520" s="228"/>
      <c r="EU520" s="228"/>
      <c r="EV520" s="228"/>
      <c r="EW520" s="228"/>
      <c r="EX520" s="228"/>
      <c r="EY520" s="228"/>
      <c r="EZ520" s="228"/>
      <c r="FA520" s="228"/>
      <c r="FB520" s="228"/>
      <c r="FC520" s="228"/>
      <c r="FD520" s="228"/>
      <c r="FE520" s="228"/>
      <c r="FF520" s="228"/>
      <c r="FG520" s="228"/>
      <c r="FH520" s="228"/>
      <c r="FI520" s="228"/>
      <c r="FJ520" s="228"/>
      <c r="FK520" s="228"/>
      <c r="FL520" s="228"/>
      <c r="FM520" s="228"/>
      <c r="FN520" s="228"/>
      <c r="FO520" s="228"/>
      <c r="FP520" s="228"/>
      <c r="FQ520" s="228"/>
      <c r="FR520" s="228"/>
      <c r="FS520" s="228"/>
      <c r="FT520" s="228"/>
      <c r="FU520" s="228"/>
      <c r="FV520" s="228"/>
      <c r="FW520" s="228"/>
      <c r="FX520" s="228"/>
      <c r="FY520" s="228"/>
      <c r="FZ520" s="228"/>
      <c r="GA520" s="228"/>
      <c r="GB520" s="228"/>
      <c r="GC520" s="228"/>
      <c r="GD520" s="228"/>
      <c r="GE520" s="228"/>
      <c r="GF520" s="228"/>
      <c r="GG520" s="228"/>
      <c r="GH520" s="228"/>
      <c r="GI520" s="228"/>
      <c r="GJ520" s="228"/>
      <c r="GK520" s="228"/>
      <c r="GL520" s="228"/>
      <c r="GM520" s="228"/>
      <c r="GN520" s="228"/>
      <c r="GO520" s="228"/>
      <c r="GP520" s="228"/>
      <c r="GQ520" s="229" cm="1">
        <f t="array" ref="GQ520">IF(OR(N520:ER520='Annex.1　DeclarationDesired'!$F$30),ROW(),"")</f>
        <v>520</v>
      </c>
      <c r="GR520" s="229"/>
    </row>
    <row r="521" spans="1:200" s="230" customFormat="1" ht="20.65" customHeight="1">
      <c r="A521" s="242"/>
      <c r="B521" s="233"/>
      <c r="C521" s="235"/>
      <c r="D521" s="235"/>
      <c r="E521" s="235"/>
      <c r="F521" s="236"/>
      <c r="G521" s="235"/>
      <c r="H521" s="236"/>
      <c r="I521" s="237"/>
      <c r="J521" s="236"/>
      <c r="K521" s="235"/>
      <c r="L521" s="235"/>
      <c r="M521" s="231"/>
      <c r="N521" s="232"/>
      <c r="O521" s="232"/>
      <c r="P521" s="232"/>
      <c r="Q521" s="232"/>
      <c r="R521" s="232"/>
      <c r="S521" s="232"/>
      <c r="T521" s="232"/>
      <c r="U521" s="232"/>
      <c r="V521" s="232"/>
      <c r="W521" s="232"/>
      <c r="X521" s="232"/>
      <c r="Y521" s="232"/>
      <c r="Z521" s="232"/>
      <c r="AA521" s="232"/>
      <c r="AB521" s="232"/>
      <c r="AC521" s="232"/>
      <c r="AD521" s="232"/>
      <c r="AE521" s="232"/>
      <c r="AF521" s="232"/>
      <c r="AG521" s="232"/>
      <c r="AH521" s="232"/>
      <c r="AI521" s="232"/>
      <c r="AJ521" s="232"/>
      <c r="AK521" s="232"/>
      <c r="AL521" s="232"/>
      <c r="AM521" s="232"/>
      <c r="AN521" s="232"/>
      <c r="AO521" s="232"/>
      <c r="AP521" s="232"/>
      <c r="AQ521" s="232"/>
      <c r="AR521" s="232"/>
      <c r="AS521" s="232"/>
      <c r="AT521" s="232"/>
      <c r="AU521" s="232"/>
      <c r="AV521" s="232"/>
      <c r="AW521" s="232"/>
      <c r="AX521" s="232"/>
      <c r="AY521" s="232"/>
      <c r="AZ521" s="232"/>
      <c r="BA521" s="232"/>
      <c r="BB521" s="232"/>
      <c r="BC521" s="232"/>
      <c r="BD521" s="232"/>
      <c r="BE521" s="232"/>
      <c r="BF521" s="232"/>
      <c r="BG521" s="232"/>
      <c r="BH521" s="232"/>
      <c r="BI521" s="232"/>
      <c r="BJ521" s="232"/>
      <c r="BK521" s="232"/>
      <c r="BL521" s="232"/>
      <c r="BM521" s="232"/>
      <c r="BN521" s="232"/>
      <c r="BO521" s="232"/>
      <c r="BP521" s="232"/>
      <c r="BQ521" s="232"/>
      <c r="BR521" s="232"/>
      <c r="BS521" s="232"/>
      <c r="BT521" s="232"/>
      <c r="BU521" s="232"/>
      <c r="BV521" s="232"/>
      <c r="BW521" s="232"/>
      <c r="BX521" s="232"/>
      <c r="BY521" s="228"/>
      <c r="BZ521" s="228"/>
      <c r="CA521" s="228"/>
      <c r="CB521" s="228"/>
      <c r="CC521" s="228"/>
      <c r="CD521" s="228"/>
      <c r="CE521" s="228"/>
      <c r="CF521" s="228"/>
      <c r="CG521" s="228"/>
      <c r="CH521" s="228"/>
      <c r="CI521" s="228"/>
      <c r="CJ521" s="228"/>
      <c r="CK521" s="228"/>
      <c r="CL521" s="228"/>
      <c r="CM521" s="228"/>
      <c r="CN521" s="228"/>
      <c r="CO521" s="228"/>
      <c r="CP521" s="228"/>
      <c r="CQ521" s="228"/>
      <c r="CR521" s="228"/>
      <c r="CS521" s="228"/>
      <c r="CT521" s="228"/>
      <c r="CU521" s="228"/>
      <c r="CV521" s="228"/>
      <c r="CW521" s="228"/>
      <c r="CX521" s="228"/>
      <c r="CY521" s="228"/>
      <c r="CZ521" s="228"/>
      <c r="DA521" s="228"/>
      <c r="DB521" s="228"/>
      <c r="DC521" s="228"/>
      <c r="DD521" s="228"/>
      <c r="DE521" s="228"/>
      <c r="DF521" s="228"/>
      <c r="DG521" s="228"/>
      <c r="DH521" s="228"/>
      <c r="DI521" s="228"/>
      <c r="DJ521" s="228"/>
      <c r="DK521" s="228"/>
      <c r="DL521" s="228"/>
      <c r="DM521" s="228"/>
      <c r="DN521" s="228"/>
      <c r="DO521" s="228"/>
      <c r="DP521" s="228"/>
      <c r="DQ521" s="228"/>
      <c r="DR521" s="228"/>
      <c r="DS521" s="228"/>
      <c r="DT521" s="228"/>
      <c r="DU521" s="228"/>
      <c r="DV521" s="228"/>
      <c r="DW521" s="228"/>
      <c r="DX521" s="228"/>
      <c r="DY521" s="228"/>
      <c r="DZ521" s="228"/>
      <c r="EA521" s="228"/>
      <c r="EB521" s="228"/>
      <c r="EC521" s="228"/>
      <c r="ED521" s="228"/>
      <c r="EE521" s="228"/>
      <c r="EF521" s="228"/>
      <c r="EG521" s="228"/>
      <c r="EH521" s="228"/>
      <c r="EI521" s="228"/>
      <c r="EJ521" s="228"/>
      <c r="EK521" s="228"/>
      <c r="EL521" s="228"/>
      <c r="EM521" s="228"/>
      <c r="EN521" s="228"/>
      <c r="EO521" s="228"/>
      <c r="EP521" s="228"/>
      <c r="EQ521" s="228"/>
      <c r="ER521" s="228"/>
      <c r="ES521" s="228"/>
      <c r="ET521" s="228"/>
      <c r="EU521" s="228"/>
      <c r="EV521" s="228"/>
      <c r="EW521" s="228"/>
      <c r="EX521" s="228"/>
      <c r="EY521" s="228"/>
      <c r="EZ521" s="228"/>
      <c r="FA521" s="228"/>
      <c r="FB521" s="228"/>
      <c r="FC521" s="228"/>
      <c r="FD521" s="228"/>
      <c r="FE521" s="228"/>
      <c r="FF521" s="228"/>
      <c r="FG521" s="228"/>
      <c r="FH521" s="228"/>
      <c r="FI521" s="228"/>
      <c r="FJ521" s="228"/>
      <c r="FK521" s="228"/>
      <c r="FL521" s="228"/>
      <c r="FM521" s="228"/>
      <c r="FN521" s="228"/>
      <c r="FO521" s="228"/>
      <c r="FP521" s="228"/>
      <c r="FQ521" s="228"/>
      <c r="FR521" s="228"/>
      <c r="FS521" s="228"/>
      <c r="FT521" s="228"/>
      <c r="FU521" s="228"/>
      <c r="FV521" s="228"/>
      <c r="FW521" s="228"/>
      <c r="FX521" s="228"/>
      <c r="FY521" s="228"/>
      <c r="FZ521" s="228"/>
      <c r="GA521" s="228"/>
      <c r="GB521" s="228"/>
      <c r="GC521" s="228"/>
      <c r="GD521" s="228"/>
      <c r="GE521" s="228"/>
      <c r="GF521" s="228"/>
      <c r="GG521" s="228"/>
      <c r="GH521" s="228"/>
      <c r="GI521" s="228"/>
      <c r="GJ521" s="228"/>
      <c r="GK521" s="228"/>
      <c r="GL521" s="228"/>
      <c r="GM521" s="228"/>
      <c r="GN521" s="228"/>
      <c r="GO521" s="228"/>
      <c r="GP521" s="228"/>
      <c r="GQ521" s="229" cm="1">
        <f t="array" ref="GQ521">IF(OR(N521:ER521='Annex.1　DeclarationDesired'!$F$30),ROW(),"")</f>
        <v>521</v>
      </c>
      <c r="GR521" s="229"/>
    </row>
    <row r="522" spans="1:200" s="230" customFormat="1" ht="20.65" customHeight="1">
      <c r="A522" s="242"/>
      <c r="B522" s="233"/>
      <c r="C522" s="235"/>
      <c r="D522" s="235"/>
      <c r="E522" s="235"/>
      <c r="F522" s="236"/>
      <c r="G522" s="235"/>
      <c r="H522" s="236"/>
      <c r="I522" s="237"/>
      <c r="J522" s="236"/>
      <c r="K522" s="235"/>
      <c r="L522" s="235"/>
      <c r="M522" s="231"/>
      <c r="N522" s="232"/>
      <c r="O522" s="232"/>
      <c r="P522" s="232"/>
      <c r="Q522" s="232"/>
      <c r="R522" s="232"/>
      <c r="S522" s="232"/>
      <c r="T522" s="232"/>
      <c r="U522" s="232"/>
      <c r="V522" s="232"/>
      <c r="W522" s="232"/>
      <c r="X522" s="232"/>
      <c r="Y522" s="232"/>
      <c r="Z522" s="232"/>
      <c r="AA522" s="232"/>
      <c r="AB522" s="232"/>
      <c r="AC522" s="232"/>
      <c r="AD522" s="232"/>
      <c r="AE522" s="232"/>
      <c r="AF522" s="232"/>
      <c r="AG522" s="232"/>
      <c r="AH522" s="232"/>
      <c r="AI522" s="232"/>
      <c r="AJ522" s="232"/>
      <c r="AK522" s="232"/>
      <c r="AL522" s="232"/>
      <c r="AM522" s="232"/>
      <c r="AN522" s="232"/>
      <c r="AO522" s="232"/>
      <c r="AP522" s="232"/>
      <c r="AQ522" s="232"/>
      <c r="AR522" s="232"/>
      <c r="AS522" s="232"/>
      <c r="AT522" s="232"/>
      <c r="AU522" s="232"/>
      <c r="AV522" s="232"/>
      <c r="AW522" s="232"/>
      <c r="AX522" s="232"/>
      <c r="AY522" s="232"/>
      <c r="AZ522" s="232"/>
      <c r="BA522" s="232"/>
      <c r="BB522" s="232"/>
      <c r="BC522" s="232"/>
      <c r="BD522" s="232"/>
      <c r="BE522" s="232"/>
      <c r="BF522" s="232"/>
      <c r="BG522" s="232"/>
      <c r="BH522" s="232"/>
      <c r="BI522" s="232"/>
      <c r="BJ522" s="232"/>
      <c r="BK522" s="232"/>
      <c r="BL522" s="232"/>
      <c r="BM522" s="232"/>
      <c r="BN522" s="232"/>
      <c r="BO522" s="232"/>
      <c r="BP522" s="232"/>
      <c r="BQ522" s="232"/>
      <c r="BR522" s="232"/>
      <c r="BS522" s="232"/>
      <c r="BT522" s="232"/>
      <c r="BU522" s="232"/>
      <c r="BV522" s="232"/>
      <c r="BW522" s="232"/>
      <c r="BX522" s="232"/>
      <c r="BY522" s="228"/>
      <c r="BZ522" s="228"/>
      <c r="CA522" s="228"/>
      <c r="CB522" s="228"/>
      <c r="CC522" s="228"/>
      <c r="CD522" s="228"/>
      <c r="CE522" s="228"/>
      <c r="CF522" s="228"/>
      <c r="CG522" s="228"/>
      <c r="CH522" s="228"/>
      <c r="CI522" s="228"/>
      <c r="CJ522" s="228"/>
      <c r="CK522" s="228"/>
      <c r="CL522" s="228"/>
      <c r="CM522" s="228"/>
      <c r="CN522" s="228"/>
      <c r="CO522" s="228"/>
      <c r="CP522" s="228"/>
      <c r="CQ522" s="228"/>
      <c r="CR522" s="228"/>
      <c r="CS522" s="228"/>
      <c r="CT522" s="228"/>
      <c r="CU522" s="228"/>
      <c r="CV522" s="228"/>
      <c r="CW522" s="228"/>
      <c r="CX522" s="228"/>
      <c r="CY522" s="228"/>
      <c r="CZ522" s="228"/>
      <c r="DA522" s="228"/>
      <c r="DB522" s="228"/>
      <c r="DC522" s="228"/>
      <c r="DD522" s="228"/>
      <c r="DE522" s="228"/>
      <c r="DF522" s="228"/>
      <c r="DG522" s="228"/>
      <c r="DH522" s="228"/>
      <c r="DI522" s="228"/>
      <c r="DJ522" s="228"/>
      <c r="DK522" s="228"/>
      <c r="DL522" s="228"/>
      <c r="DM522" s="228"/>
      <c r="DN522" s="228"/>
      <c r="DO522" s="228"/>
      <c r="DP522" s="228"/>
      <c r="DQ522" s="228"/>
      <c r="DR522" s="228"/>
      <c r="DS522" s="228"/>
      <c r="DT522" s="228"/>
      <c r="DU522" s="228"/>
      <c r="DV522" s="228"/>
      <c r="DW522" s="228"/>
      <c r="DX522" s="228"/>
      <c r="DY522" s="228"/>
      <c r="DZ522" s="228"/>
      <c r="EA522" s="228"/>
      <c r="EB522" s="228"/>
      <c r="EC522" s="228"/>
      <c r="ED522" s="228"/>
      <c r="EE522" s="228"/>
      <c r="EF522" s="228"/>
      <c r="EG522" s="228"/>
      <c r="EH522" s="228"/>
      <c r="EI522" s="228"/>
      <c r="EJ522" s="228"/>
      <c r="EK522" s="228"/>
      <c r="EL522" s="228"/>
      <c r="EM522" s="228"/>
      <c r="EN522" s="228"/>
      <c r="EO522" s="228"/>
      <c r="EP522" s="228"/>
      <c r="EQ522" s="228"/>
      <c r="ER522" s="228"/>
      <c r="ES522" s="228"/>
      <c r="ET522" s="228"/>
      <c r="EU522" s="228"/>
      <c r="EV522" s="228"/>
      <c r="EW522" s="228"/>
      <c r="EX522" s="228"/>
      <c r="EY522" s="228"/>
      <c r="EZ522" s="228"/>
      <c r="FA522" s="228"/>
      <c r="FB522" s="228"/>
      <c r="FC522" s="228"/>
      <c r="FD522" s="228"/>
      <c r="FE522" s="228"/>
      <c r="FF522" s="228"/>
      <c r="FG522" s="228"/>
      <c r="FH522" s="228"/>
      <c r="FI522" s="228"/>
      <c r="FJ522" s="228"/>
      <c r="FK522" s="228"/>
      <c r="FL522" s="228"/>
      <c r="FM522" s="228"/>
      <c r="FN522" s="228"/>
      <c r="FO522" s="228"/>
      <c r="FP522" s="228"/>
      <c r="FQ522" s="228"/>
      <c r="FR522" s="228"/>
      <c r="FS522" s="228"/>
      <c r="FT522" s="228"/>
      <c r="FU522" s="228"/>
      <c r="FV522" s="228"/>
      <c r="FW522" s="228"/>
      <c r="FX522" s="228"/>
      <c r="FY522" s="228"/>
      <c r="FZ522" s="228"/>
      <c r="GA522" s="228"/>
      <c r="GB522" s="228"/>
      <c r="GC522" s="228"/>
      <c r="GD522" s="228"/>
      <c r="GE522" s="228"/>
      <c r="GF522" s="228"/>
      <c r="GG522" s="228"/>
      <c r="GH522" s="228"/>
      <c r="GI522" s="228"/>
      <c r="GJ522" s="228"/>
      <c r="GK522" s="228"/>
      <c r="GL522" s="228"/>
      <c r="GM522" s="228"/>
      <c r="GN522" s="228"/>
      <c r="GO522" s="228"/>
      <c r="GP522" s="228"/>
      <c r="GQ522" s="229" cm="1">
        <f t="array" ref="GQ522">IF(OR(N522:ER522='Annex.1　DeclarationDesired'!$F$30),ROW(),"")</f>
        <v>522</v>
      </c>
      <c r="GR522" s="229"/>
    </row>
    <row r="523" spans="1:200" s="230" customFormat="1" ht="20.65" customHeight="1">
      <c r="A523" s="242"/>
      <c r="B523" s="233"/>
      <c r="C523" s="235"/>
      <c r="D523" s="235"/>
      <c r="E523" s="235"/>
      <c r="F523" s="236"/>
      <c r="G523" s="235"/>
      <c r="H523" s="236"/>
      <c r="I523" s="237"/>
      <c r="J523" s="236"/>
      <c r="K523" s="235"/>
      <c r="L523" s="235"/>
      <c r="M523" s="231"/>
      <c r="N523" s="232"/>
      <c r="O523" s="232"/>
      <c r="P523" s="232"/>
      <c r="Q523" s="232"/>
      <c r="R523" s="232"/>
      <c r="S523" s="232"/>
      <c r="T523" s="232"/>
      <c r="U523" s="232"/>
      <c r="V523" s="232"/>
      <c r="W523" s="232"/>
      <c r="X523" s="232"/>
      <c r="Y523" s="232"/>
      <c r="Z523" s="232"/>
      <c r="AA523" s="232"/>
      <c r="AB523" s="232"/>
      <c r="AC523" s="232"/>
      <c r="AD523" s="232"/>
      <c r="AE523" s="232"/>
      <c r="AF523" s="232"/>
      <c r="AG523" s="232"/>
      <c r="AH523" s="232"/>
      <c r="AI523" s="232"/>
      <c r="AJ523" s="232"/>
      <c r="AK523" s="232"/>
      <c r="AL523" s="232"/>
      <c r="AM523" s="232"/>
      <c r="AN523" s="232"/>
      <c r="AO523" s="232"/>
      <c r="AP523" s="232"/>
      <c r="AQ523" s="232"/>
      <c r="AR523" s="232"/>
      <c r="AS523" s="232"/>
      <c r="AT523" s="232"/>
      <c r="AU523" s="232"/>
      <c r="AV523" s="232"/>
      <c r="AW523" s="232"/>
      <c r="AX523" s="232"/>
      <c r="AY523" s="232"/>
      <c r="AZ523" s="232"/>
      <c r="BA523" s="232"/>
      <c r="BB523" s="232"/>
      <c r="BC523" s="232"/>
      <c r="BD523" s="232"/>
      <c r="BE523" s="232"/>
      <c r="BF523" s="232"/>
      <c r="BG523" s="232"/>
      <c r="BH523" s="232"/>
      <c r="BI523" s="232"/>
      <c r="BJ523" s="232"/>
      <c r="BK523" s="232"/>
      <c r="BL523" s="232"/>
      <c r="BM523" s="232"/>
      <c r="BN523" s="232"/>
      <c r="BO523" s="232"/>
      <c r="BP523" s="232"/>
      <c r="BQ523" s="232"/>
      <c r="BR523" s="232"/>
      <c r="BS523" s="232"/>
      <c r="BT523" s="232"/>
      <c r="BU523" s="232"/>
      <c r="BV523" s="232"/>
      <c r="BW523" s="232"/>
      <c r="BX523" s="232"/>
      <c r="BY523" s="228"/>
      <c r="BZ523" s="228"/>
      <c r="CA523" s="228"/>
      <c r="CB523" s="228"/>
      <c r="CC523" s="228"/>
      <c r="CD523" s="228"/>
      <c r="CE523" s="228"/>
      <c r="CF523" s="228"/>
      <c r="CG523" s="228"/>
      <c r="CH523" s="228"/>
      <c r="CI523" s="228"/>
      <c r="CJ523" s="228"/>
      <c r="CK523" s="228"/>
      <c r="CL523" s="228"/>
      <c r="CM523" s="228"/>
      <c r="CN523" s="228"/>
      <c r="CO523" s="228"/>
      <c r="CP523" s="228"/>
      <c r="CQ523" s="228"/>
      <c r="CR523" s="228"/>
      <c r="CS523" s="228"/>
      <c r="CT523" s="228"/>
      <c r="CU523" s="228"/>
      <c r="CV523" s="228"/>
      <c r="CW523" s="228"/>
      <c r="CX523" s="228"/>
      <c r="CY523" s="228"/>
      <c r="CZ523" s="228"/>
      <c r="DA523" s="228"/>
      <c r="DB523" s="228"/>
      <c r="DC523" s="228"/>
      <c r="DD523" s="228"/>
      <c r="DE523" s="228"/>
      <c r="DF523" s="228"/>
      <c r="DG523" s="228"/>
      <c r="DH523" s="228"/>
      <c r="DI523" s="228"/>
      <c r="DJ523" s="228"/>
      <c r="DK523" s="228"/>
      <c r="DL523" s="228"/>
      <c r="DM523" s="228"/>
      <c r="DN523" s="228"/>
      <c r="DO523" s="228"/>
      <c r="DP523" s="228"/>
      <c r="DQ523" s="228"/>
      <c r="DR523" s="228"/>
      <c r="DS523" s="228"/>
      <c r="DT523" s="228"/>
      <c r="DU523" s="228"/>
      <c r="DV523" s="228"/>
      <c r="DW523" s="228"/>
      <c r="DX523" s="228"/>
      <c r="DY523" s="228"/>
      <c r="DZ523" s="228"/>
      <c r="EA523" s="228"/>
      <c r="EB523" s="228"/>
      <c r="EC523" s="228"/>
      <c r="ED523" s="228"/>
      <c r="EE523" s="228"/>
      <c r="EF523" s="228"/>
      <c r="EG523" s="228"/>
      <c r="EH523" s="228"/>
      <c r="EI523" s="228"/>
      <c r="EJ523" s="228"/>
      <c r="EK523" s="228"/>
      <c r="EL523" s="228"/>
      <c r="EM523" s="228"/>
      <c r="EN523" s="228"/>
      <c r="EO523" s="228"/>
      <c r="EP523" s="228"/>
      <c r="EQ523" s="228"/>
      <c r="ER523" s="228"/>
      <c r="ES523" s="228"/>
      <c r="ET523" s="228"/>
      <c r="EU523" s="228"/>
      <c r="EV523" s="228"/>
      <c r="EW523" s="228"/>
      <c r="EX523" s="228"/>
      <c r="EY523" s="228"/>
      <c r="EZ523" s="228"/>
      <c r="FA523" s="228"/>
      <c r="FB523" s="228"/>
      <c r="FC523" s="228"/>
      <c r="FD523" s="228"/>
      <c r="FE523" s="228"/>
      <c r="FF523" s="228"/>
      <c r="FG523" s="228"/>
      <c r="FH523" s="228"/>
      <c r="FI523" s="228"/>
      <c r="FJ523" s="228"/>
      <c r="FK523" s="228"/>
      <c r="FL523" s="228"/>
      <c r="FM523" s="228"/>
      <c r="FN523" s="228"/>
      <c r="FO523" s="228"/>
      <c r="FP523" s="228"/>
      <c r="FQ523" s="228"/>
      <c r="FR523" s="228"/>
      <c r="FS523" s="228"/>
      <c r="FT523" s="228"/>
      <c r="FU523" s="228"/>
      <c r="FV523" s="228"/>
      <c r="FW523" s="228"/>
      <c r="FX523" s="228"/>
      <c r="FY523" s="228"/>
      <c r="FZ523" s="228"/>
      <c r="GA523" s="228"/>
      <c r="GB523" s="228"/>
      <c r="GC523" s="228"/>
      <c r="GD523" s="228"/>
      <c r="GE523" s="228"/>
      <c r="GF523" s="228"/>
      <c r="GG523" s="228"/>
      <c r="GH523" s="228"/>
      <c r="GI523" s="228"/>
      <c r="GJ523" s="228"/>
      <c r="GK523" s="228"/>
      <c r="GL523" s="228"/>
      <c r="GM523" s="228"/>
      <c r="GN523" s="228"/>
      <c r="GO523" s="228"/>
      <c r="GP523" s="228"/>
      <c r="GQ523" s="229" cm="1">
        <f t="array" ref="GQ523">IF(OR(N523:ER523='Annex.1　DeclarationDesired'!$F$30),ROW(),"")</f>
        <v>523</v>
      </c>
      <c r="GR523" s="229"/>
    </row>
    <row r="524" spans="1:200" s="230" customFormat="1" ht="20.65" customHeight="1">
      <c r="A524" s="242"/>
      <c r="B524" s="233"/>
      <c r="C524" s="235"/>
      <c r="D524" s="235"/>
      <c r="E524" s="235"/>
      <c r="F524" s="236"/>
      <c r="G524" s="235"/>
      <c r="H524" s="236"/>
      <c r="I524" s="237"/>
      <c r="J524" s="236"/>
      <c r="K524" s="235"/>
      <c r="L524" s="235"/>
      <c r="M524" s="231"/>
      <c r="N524" s="232"/>
      <c r="O524" s="232"/>
      <c r="P524" s="232"/>
      <c r="Q524" s="232"/>
      <c r="R524" s="232"/>
      <c r="S524" s="232"/>
      <c r="T524" s="232"/>
      <c r="U524" s="232"/>
      <c r="V524" s="232"/>
      <c r="W524" s="232"/>
      <c r="X524" s="232"/>
      <c r="Y524" s="232"/>
      <c r="Z524" s="232"/>
      <c r="AA524" s="232"/>
      <c r="AB524" s="232"/>
      <c r="AC524" s="232"/>
      <c r="AD524" s="232"/>
      <c r="AE524" s="232"/>
      <c r="AF524" s="232"/>
      <c r="AG524" s="232"/>
      <c r="AH524" s="232"/>
      <c r="AI524" s="232"/>
      <c r="AJ524" s="232"/>
      <c r="AK524" s="232"/>
      <c r="AL524" s="232"/>
      <c r="AM524" s="232"/>
      <c r="AN524" s="232"/>
      <c r="AO524" s="232"/>
      <c r="AP524" s="232"/>
      <c r="AQ524" s="232"/>
      <c r="AR524" s="232"/>
      <c r="AS524" s="232"/>
      <c r="AT524" s="232"/>
      <c r="AU524" s="232"/>
      <c r="AV524" s="232"/>
      <c r="AW524" s="232"/>
      <c r="AX524" s="232"/>
      <c r="AY524" s="232"/>
      <c r="AZ524" s="232"/>
      <c r="BA524" s="232"/>
      <c r="BB524" s="232"/>
      <c r="BC524" s="232"/>
      <c r="BD524" s="232"/>
      <c r="BE524" s="232"/>
      <c r="BF524" s="232"/>
      <c r="BG524" s="232"/>
      <c r="BH524" s="232"/>
      <c r="BI524" s="232"/>
      <c r="BJ524" s="232"/>
      <c r="BK524" s="232"/>
      <c r="BL524" s="232"/>
      <c r="BM524" s="232"/>
      <c r="BN524" s="232"/>
      <c r="BO524" s="232"/>
      <c r="BP524" s="232"/>
      <c r="BQ524" s="232"/>
      <c r="BR524" s="232"/>
      <c r="BS524" s="232"/>
      <c r="BT524" s="232"/>
      <c r="BU524" s="232"/>
      <c r="BV524" s="232"/>
      <c r="BW524" s="232"/>
      <c r="BX524" s="232"/>
      <c r="BY524" s="228"/>
      <c r="BZ524" s="228"/>
      <c r="CA524" s="228"/>
      <c r="CB524" s="228"/>
      <c r="CC524" s="228"/>
      <c r="CD524" s="228"/>
      <c r="CE524" s="228"/>
      <c r="CF524" s="228"/>
      <c r="CG524" s="228"/>
      <c r="CH524" s="228"/>
      <c r="CI524" s="228"/>
      <c r="CJ524" s="228"/>
      <c r="CK524" s="228"/>
      <c r="CL524" s="228"/>
      <c r="CM524" s="228"/>
      <c r="CN524" s="228"/>
      <c r="CO524" s="228"/>
      <c r="CP524" s="228"/>
      <c r="CQ524" s="228"/>
      <c r="CR524" s="228"/>
      <c r="CS524" s="228"/>
      <c r="CT524" s="228"/>
      <c r="CU524" s="228"/>
      <c r="CV524" s="228"/>
      <c r="CW524" s="228"/>
      <c r="CX524" s="228"/>
      <c r="CY524" s="228"/>
      <c r="CZ524" s="228"/>
      <c r="DA524" s="228"/>
      <c r="DB524" s="228"/>
      <c r="DC524" s="228"/>
      <c r="DD524" s="228"/>
      <c r="DE524" s="228"/>
      <c r="DF524" s="228"/>
      <c r="DG524" s="228"/>
      <c r="DH524" s="228"/>
      <c r="DI524" s="228"/>
      <c r="DJ524" s="228"/>
      <c r="DK524" s="228"/>
      <c r="DL524" s="228"/>
      <c r="DM524" s="228"/>
      <c r="DN524" s="228"/>
      <c r="DO524" s="228"/>
      <c r="DP524" s="228"/>
      <c r="DQ524" s="228"/>
      <c r="DR524" s="228"/>
      <c r="DS524" s="228"/>
      <c r="DT524" s="228"/>
      <c r="DU524" s="228"/>
      <c r="DV524" s="228"/>
      <c r="DW524" s="228"/>
      <c r="DX524" s="228"/>
      <c r="DY524" s="228"/>
      <c r="DZ524" s="228"/>
      <c r="EA524" s="228"/>
      <c r="EB524" s="228"/>
      <c r="EC524" s="228"/>
      <c r="ED524" s="228"/>
      <c r="EE524" s="228"/>
      <c r="EF524" s="228"/>
      <c r="EG524" s="228"/>
      <c r="EH524" s="228"/>
      <c r="EI524" s="228"/>
      <c r="EJ524" s="228"/>
      <c r="EK524" s="228"/>
      <c r="EL524" s="228"/>
      <c r="EM524" s="228"/>
      <c r="EN524" s="228"/>
      <c r="EO524" s="228"/>
      <c r="EP524" s="228"/>
      <c r="EQ524" s="228"/>
      <c r="ER524" s="228"/>
      <c r="ES524" s="228"/>
      <c r="ET524" s="228"/>
      <c r="EU524" s="228"/>
      <c r="EV524" s="228"/>
      <c r="EW524" s="228"/>
      <c r="EX524" s="228"/>
      <c r="EY524" s="228"/>
      <c r="EZ524" s="228"/>
      <c r="FA524" s="228"/>
      <c r="FB524" s="228"/>
      <c r="FC524" s="228"/>
      <c r="FD524" s="228"/>
      <c r="FE524" s="228"/>
      <c r="FF524" s="228"/>
      <c r="FG524" s="228"/>
      <c r="FH524" s="228"/>
      <c r="FI524" s="228"/>
      <c r="FJ524" s="228"/>
      <c r="FK524" s="228"/>
      <c r="FL524" s="228"/>
      <c r="FM524" s="228"/>
      <c r="FN524" s="228"/>
      <c r="FO524" s="228"/>
      <c r="FP524" s="228"/>
      <c r="FQ524" s="228"/>
      <c r="FR524" s="228"/>
      <c r="FS524" s="228"/>
      <c r="FT524" s="228"/>
      <c r="FU524" s="228"/>
      <c r="FV524" s="228"/>
      <c r="FW524" s="228"/>
      <c r="FX524" s="228"/>
      <c r="FY524" s="228"/>
      <c r="FZ524" s="228"/>
      <c r="GA524" s="228"/>
      <c r="GB524" s="228"/>
      <c r="GC524" s="228"/>
      <c r="GD524" s="228"/>
      <c r="GE524" s="228"/>
      <c r="GF524" s="228"/>
      <c r="GG524" s="228"/>
      <c r="GH524" s="228"/>
      <c r="GI524" s="228"/>
      <c r="GJ524" s="228"/>
      <c r="GK524" s="228"/>
      <c r="GL524" s="228"/>
      <c r="GM524" s="228"/>
      <c r="GN524" s="228"/>
      <c r="GO524" s="228"/>
      <c r="GP524" s="228"/>
      <c r="GQ524" s="229" cm="1">
        <f t="array" ref="GQ524">IF(OR(N524:ER524='Annex.1　DeclarationDesired'!$F$30),ROW(),"")</f>
        <v>524</v>
      </c>
      <c r="GR524" s="229"/>
    </row>
    <row r="525" spans="1:200" s="230" customFormat="1" ht="20.65" customHeight="1">
      <c r="A525" s="242"/>
      <c r="B525" s="233"/>
      <c r="C525" s="235"/>
      <c r="D525" s="235"/>
      <c r="E525" s="235"/>
      <c r="F525" s="236"/>
      <c r="G525" s="235"/>
      <c r="H525" s="236"/>
      <c r="I525" s="237"/>
      <c r="J525" s="236"/>
      <c r="K525" s="235"/>
      <c r="L525" s="235"/>
      <c r="M525" s="231"/>
      <c r="N525" s="232"/>
      <c r="O525" s="232"/>
      <c r="P525" s="232"/>
      <c r="Q525" s="232"/>
      <c r="R525" s="232"/>
      <c r="S525" s="232"/>
      <c r="T525" s="232"/>
      <c r="U525" s="232"/>
      <c r="V525" s="232"/>
      <c r="W525" s="232"/>
      <c r="X525" s="232"/>
      <c r="Y525" s="232"/>
      <c r="Z525" s="232"/>
      <c r="AA525" s="232"/>
      <c r="AB525" s="232"/>
      <c r="AC525" s="232"/>
      <c r="AD525" s="232"/>
      <c r="AE525" s="232"/>
      <c r="AF525" s="232"/>
      <c r="AG525" s="232"/>
      <c r="AH525" s="232"/>
      <c r="AI525" s="232"/>
      <c r="AJ525" s="232"/>
      <c r="AK525" s="232"/>
      <c r="AL525" s="232"/>
      <c r="AM525" s="232"/>
      <c r="AN525" s="232"/>
      <c r="AO525" s="232"/>
      <c r="AP525" s="232"/>
      <c r="AQ525" s="232"/>
      <c r="AR525" s="232"/>
      <c r="AS525" s="232"/>
      <c r="AT525" s="232"/>
      <c r="AU525" s="232"/>
      <c r="AV525" s="232"/>
      <c r="AW525" s="232"/>
      <c r="AX525" s="232"/>
      <c r="AY525" s="232"/>
      <c r="AZ525" s="232"/>
      <c r="BA525" s="232"/>
      <c r="BB525" s="232"/>
      <c r="BC525" s="232"/>
      <c r="BD525" s="232"/>
      <c r="BE525" s="232"/>
      <c r="BF525" s="232"/>
      <c r="BG525" s="232"/>
      <c r="BH525" s="232"/>
      <c r="BI525" s="232"/>
      <c r="BJ525" s="232"/>
      <c r="BK525" s="232"/>
      <c r="BL525" s="232"/>
      <c r="BM525" s="232"/>
      <c r="BN525" s="232"/>
      <c r="BO525" s="232"/>
      <c r="BP525" s="232"/>
      <c r="BQ525" s="232"/>
      <c r="BR525" s="232"/>
      <c r="BS525" s="232"/>
      <c r="BT525" s="232"/>
      <c r="BU525" s="232"/>
      <c r="BV525" s="232"/>
      <c r="BW525" s="232"/>
      <c r="BX525" s="232"/>
      <c r="BY525" s="228"/>
      <c r="BZ525" s="228"/>
      <c r="CA525" s="228"/>
      <c r="CB525" s="228"/>
      <c r="CC525" s="228"/>
      <c r="CD525" s="228"/>
      <c r="CE525" s="228"/>
      <c r="CF525" s="228"/>
      <c r="CG525" s="228"/>
      <c r="CH525" s="228"/>
      <c r="CI525" s="228"/>
      <c r="CJ525" s="228"/>
      <c r="CK525" s="228"/>
      <c r="CL525" s="228"/>
      <c r="CM525" s="228"/>
      <c r="CN525" s="228"/>
      <c r="CO525" s="228"/>
      <c r="CP525" s="228"/>
      <c r="CQ525" s="228"/>
      <c r="CR525" s="228"/>
      <c r="CS525" s="228"/>
      <c r="CT525" s="228"/>
      <c r="CU525" s="228"/>
      <c r="CV525" s="228"/>
      <c r="CW525" s="228"/>
      <c r="CX525" s="228"/>
      <c r="CY525" s="228"/>
      <c r="CZ525" s="228"/>
      <c r="DA525" s="228"/>
      <c r="DB525" s="228"/>
      <c r="DC525" s="228"/>
      <c r="DD525" s="228"/>
      <c r="DE525" s="228"/>
      <c r="DF525" s="228"/>
      <c r="DG525" s="228"/>
      <c r="DH525" s="228"/>
      <c r="DI525" s="228"/>
      <c r="DJ525" s="228"/>
      <c r="DK525" s="228"/>
      <c r="DL525" s="228"/>
      <c r="DM525" s="228"/>
      <c r="DN525" s="228"/>
      <c r="DO525" s="228"/>
      <c r="DP525" s="228"/>
      <c r="DQ525" s="228"/>
      <c r="DR525" s="228"/>
      <c r="DS525" s="228"/>
      <c r="DT525" s="228"/>
      <c r="DU525" s="228"/>
      <c r="DV525" s="228"/>
      <c r="DW525" s="228"/>
      <c r="DX525" s="228"/>
      <c r="DY525" s="228"/>
      <c r="DZ525" s="228"/>
      <c r="EA525" s="228"/>
      <c r="EB525" s="228"/>
      <c r="EC525" s="228"/>
      <c r="ED525" s="228"/>
      <c r="EE525" s="228"/>
      <c r="EF525" s="228"/>
      <c r="EG525" s="228"/>
      <c r="EH525" s="228"/>
      <c r="EI525" s="228"/>
      <c r="EJ525" s="228"/>
      <c r="EK525" s="228"/>
      <c r="EL525" s="228"/>
      <c r="EM525" s="228"/>
      <c r="EN525" s="228"/>
      <c r="EO525" s="228"/>
      <c r="EP525" s="228"/>
      <c r="EQ525" s="228"/>
      <c r="ER525" s="228"/>
      <c r="ES525" s="228"/>
      <c r="ET525" s="228"/>
      <c r="EU525" s="228"/>
      <c r="EV525" s="228"/>
      <c r="EW525" s="228"/>
      <c r="EX525" s="228"/>
      <c r="EY525" s="228"/>
      <c r="EZ525" s="228"/>
      <c r="FA525" s="228"/>
      <c r="FB525" s="228"/>
      <c r="FC525" s="228"/>
      <c r="FD525" s="228"/>
      <c r="FE525" s="228"/>
      <c r="FF525" s="228"/>
      <c r="FG525" s="228"/>
      <c r="FH525" s="228"/>
      <c r="FI525" s="228"/>
      <c r="FJ525" s="228"/>
      <c r="FK525" s="228"/>
      <c r="FL525" s="228"/>
      <c r="FM525" s="228"/>
      <c r="FN525" s="228"/>
      <c r="FO525" s="228"/>
      <c r="FP525" s="228"/>
      <c r="FQ525" s="228"/>
      <c r="FR525" s="228"/>
      <c r="FS525" s="228"/>
      <c r="FT525" s="228"/>
      <c r="FU525" s="228"/>
      <c r="FV525" s="228"/>
      <c r="FW525" s="228"/>
      <c r="FX525" s="228"/>
      <c r="FY525" s="228"/>
      <c r="FZ525" s="228"/>
      <c r="GA525" s="228"/>
      <c r="GB525" s="228"/>
      <c r="GC525" s="228"/>
      <c r="GD525" s="228"/>
      <c r="GE525" s="228"/>
      <c r="GF525" s="228"/>
      <c r="GG525" s="228"/>
      <c r="GH525" s="228"/>
      <c r="GI525" s="228"/>
      <c r="GJ525" s="228"/>
      <c r="GK525" s="228"/>
      <c r="GL525" s="228"/>
      <c r="GM525" s="228"/>
      <c r="GN525" s="228"/>
      <c r="GO525" s="228"/>
      <c r="GP525" s="228"/>
      <c r="GQ525" s="229" cm="1">
        <f t="array" ref="GQ525">IF(OR(N525:ER525='Annex.1　DeclarationDesired'!$F$30),ROW(),"")</f>
        <v>525</v>
      </c>
      <c r="GR525" s="229"/>
    </row>
    <row r="526" spans="1:200" s="230" customFormat="1" ht="20.65" customHeight="1">
      <c r="A526" s="242"/>
      <c r="B526" s="233"/>
      <c r="C526" s="235"/>
      <c r="D526" s="235"/>
      <c r="E526" s="235"/>
      <c r="F526" s="236"/>
      <c r="G526" s="235"/>
      <c r="H526" s="236"/>
      <c r="I526" s="237"/>
      <c r="J526" s="236"/>
      <c r="K526" s="235"/>
      <c r="L526" s="235"/>
      <c r="M526" s="231"/>
      <c r="N526" s="232"/>
      <c r="O526" s="232"/>
      <c r="P526" s="232"/>
      <c r="Q526" s="232"/>
      <c r="R526" s="232"/>
      <c r="S526" s="232"/>
      <c r="T526" s="232"/>
      <c r="U526" s="232"/>
      <c r="V526" s="232"/>
      <c r="W526" s="232"/>
      <c r="X526" s="232"/>
      <c r="Y526" s="232"/>
      <c r="Z526" s="232"/>
      <c r="AA526" s="232"/>
      <c r="AB526" s="232"/>
      <c r="AC526" s="232"/>
      <c r="AD526" s="232"/>
      <c r="AE526" s="232"/>
      <c r="AF526" s="232"/>
      <c r="AG526" s="232"/>
      <c r="AH526" s="232"/>
      <c r="AI526" s="232"/>
      <c r="AJ526" s="232"/>
      <c r="AK526" s="232"/>
      <c r="AL526" s="232"/>
      <c r="AM526" s="232"/>
      <c r="AN526" s="232"/>
      <c r="AO526" s="232"/>
      <c r="AP526" s="232"/>
      <c r="AQ526" s="232"/>
      <c r="AR526" s="232"/>
      <c r="AS526" s="232"/>
      <c r="AT526" s="232"/>
      <c r="AU526" s="232"/>
      <c r="AV526" s="232"/>
      <c r="AW526" s="232"/>
      <c r="AX526" s="232"/>
      <c r="AY526" s="232"/>
      <c r="AZ526" s="232"/>
      <c r="BA526" s="232"/>
      <c r="BB526" s="232"/>
      <c r="BC526" s="232"/>
      <c r="BD526" s="232"/>
      <c r="BE526" s="232"/>
      <c r="BF526" s="232"/>
      <c r="BG526" s="232"/>
      <c r="BH526" s="232"/>
      <c r="BI526" s="232"/>
      <c r="BJ526" s="232"/>
      <c r="BK526" s="232"/>
      <c r="BL526" s="232"/>
      <c r="BM526" s="232"/>
      <c r="BN526" s="232"/>
      <c r="BO526" s="232"/>
      <c r="BP526" s="232"/>
      <c r="BQ526" s="232"/>
      <c r="BR526" s="232"/>
      <c r="BS526" s="232"/>
      <c r="BT526" s="232"/>
      <c r="BU526" s="232"/>
      <c r="BV526" s="232"/>
      <c r="BW526" s="232"/>
      <c r="BX526" s="232"/>
      <c r="BY526" s="228"/>
      <c r="BZ526" s="228"/>
      <c r="CA526" s="228"/>
      <c r="CB526" s="228"/>
      <c r="CC526" s="228"/>
      <c r="CD526" s="228"/>
      <c r="CE526" s="228"/>
      <c r="CF526" s="228"/>
      <c r="CG526" s="228"/>
      <c r="CH526" s="228"/>
      <c r="CI526" s="228"/>
      <c r="CJ526" s="228"/>
      <c r="CK526" s="228"/>
      <c r="CL526" s="228"/>
      <c r="CM526" s="228"/>
      <c r="CN526" s="228"/>
      <c r="CO526" s="228"/>
      <c r="CP526" s="228"/>
      <c r="CQ526" s="228"/>
      <c r="CR526" s="228"/>
      <c r="CS526" s="228"/>
      <c r="CT526" s="228"/>
      <c r="CU526" s="228"/>
      <c r="CV526" s="228"/>
      <c r="CW526" s="228"/>
      <c r="CX526" s="228"/>
      <c r="CY526" s="228"/>
      <c r="CZ526" s="228"/>
      <c r="DA526" s="228"/>
      <c r="DB526" s="228"/>
      <c r="DC526" s="228"/>
      <c r="DD526" s="228"/>
      <c r="DE526" s="228"/>
      <c r="DF526" s="228"/>
      <c r="DG526" s="228"/>
      <c r="DH526" s="228"/>
      <c r="DI526" s="228"/>
      <c r="DJ526" s="228"/>
      <c r="DK526" s="228"/>
      <c r="DL526" s="228"/>
      <c r="DM526" s="228"/>
      <c r="DN526" s="228"/>
      <c r="DO526" s="228"/>
      <c r="DP526" s="228"/>
      <c r="DQ526" s="228"/>
      <c r="DR526" s="228"/>
      <c r="DS526" s="228"/>
      <c r="DT526" s="228"/>
      <c r="DU526" s="228"/>
      <c r="DV526" s="228"/>
      <c r="DW526" s="228"/>
      <c r="DX526" s="228"/>
      <c r="DY526" s="228"/>
      <c r="DZ526" s="228"/>
      <c r="EA526" s="228"/>
      <c r="EB526" s="228"/>
      <c r="EC526" s="228"/>
      <c r="ED526" s="228"/>
      <c r="EE526" s="228"/>
      <c r="EF526" s="228"/>
      <c r="EG526" s="228"/>
      <c r="EH526" s="228"/>
      <c r="EI526" s="228"/>
      <c r="EJ526" s="228"/>
      <c r="EK526" s="228"/>
      <c r="EL526" s="228"/>
      <c r="EM526" s="228"/>
      <c r="EN526" s="228"/>
      <c r="EO526" s="228"/>
      <c r="EP526" s="228"/>
      <c r="EQ526" s="228"/>
      <c r="ER526" s="228"/>
      <c r="ES526" s="228"/>
      <c r="ET526" s="228"/>
      <c r="EU526" s="228"/>
      <c r="EV526" s="228"/>
      <c r="EW526" s="228"/>
      <c r="EX526" s="228"/>
      <c r="EY526" s="228"/>
      <c r="EZ526" s="228"/>
      <c r="FA526" s="228"/>
      <c r="FB526" s="228"/>
      <c r="FC526" s="228"/>
      <c r="FD526" s="228"/>
      <c r="FE526" s="228"/>
      <c r="FF526" s="228"/>
      <c r="FG526" s="228"/>
      <c r="FH526" s="228"/>
      <c r="FI526" s="228"/>
      <c r="FJ526" s="228"/>
      <c r="FK526" s="228"/>
      <c r="FL526" s="228"/>
      <c r="FM526" s="228"/>
      <c r="FN526" s="228"/>
      <c r="FO526" s="228"/>
      <c r="FP526" s="228"/>
      <c r="FQ526" s="228"/>
      <c r="FR526" s="228"/>
      <c r="FS526" s="228"/>
      <c r="FT526" s="228"/>
      <c r="FU526" s="228"/>
      <c r="FV526" s="228"/>
      <c r="FW526" s="228"/>
      <c r="FX526" s="228"/>
      <c r="FY526" s="228"/>
      <c r="FZ526" s="228"/>
      <c r="GA526" s="228"/>
      <c r="GB526" s="228"/>
      <c r="GC526" s="228"/>
      <c r="GD526" s="228"/>
      <c r="GE526" s="228"/>
      <c r="GF526" s="228"/>
      <c r="GG526" s="228"/>
      <c r="GH526" s="228"/>
      <c r="GI526" s="228"/>
      <c r="GJ526" s="228"/>
      <c r="GK526" s="228"/>
      <c r="GL526" s="228"/>
      <c r="GM526" s="228"/>
      <c r="GN526" s="228"/>
      <c r="GO526" s="228"/>
      <c r="GP526" s="228"/>
      <c r="GQ526" s="229" cm="1">
        <f t="array" ref="GQ526">IF(OR(N526:ER526='Annex.1　DeclarationDesired'!$F$30),ROW(),"")</f>
        <v>526</v>
      </c>
      <c r="GR526" s="229"/>
    </row>
    <row r="527" spans="1:200" s="230" customFormat="1" ht="20.65" customHeight="1">
      <c r="A527" s="242"/>
      <c r="B527" s="233"/>
      <c r="C527" s="235"/>
      <c r="D527" s="235"/>
      <c r="E527" s="235"/>
      <c r="F527" s="236"/>
      <c r="G527" s="235"/>
      <c r="H527" s="236"/>
      <c r="I527" s="237"/>
      <c r="J527" s="236"/>
      <c r="K527" s="235"/>
      <c r="L527" s="235"/>
      <c r="M527" s="231"/>
      <c r="N527" s="232"/>
      <c r="O527" s="232"/>
      <c r="P527" s="232"/>
      <c r="Q527" s="232"/>
      <c r="R527" s="232"/>
      <c r="S527" s="232"/>
      <c r="T527" s="232"/>
      <c r="U527" s="232"/>
      <c r="V527" s="232"/>
      <c r="W527" s="232"/>
      <c r="X527" s="232"/>
      <c r="Y527" s="232"/>
      <c r="Z527" s="232"/>
      <c r="AA527" s="232"/>
      <c r="AB527" s="232"/>
      <c r="AC527" s="232"/>
      <c r="AD527" s="232"/>
      <c r="AE527" s="232"/>
      <c r="AF527" s="232"/>
      <c r="AG527" s="232"/>
      <c r="AH527" s="232"/>
      <c r="AI527" s="232"/>
      <c r="AJ527" s="232"/>
      <c r="AK527" s="232"/>
      <c r="AL527" s="232"/>
      <c r="AM527" s="232"/>
      <c r="AN527" s="232"/>
      <c r="AO527" s="232"/>
      <c r="AP527" s="232"/>
      <c r="AQ527" s="232"/>
      <c r="AR527" s="232"/>
      <c r="AS527" s="232"/>
      <c r="AT527" s="232"/>
      <c r="AU527" s="232"/>
      <c r="AV527" s="232"/>
      <c r="AW527" s="232"/>
      <c r="AX527" s="232"/>
      <c r="AY527" s="232"/>
      <c r="AZ527" s="232"/>
      <c r="BA527" s="232"/>
      <c r="BB527" s="232"/>
      <c r="BC527" s="232"/>
      <c r="BD527" s="232"/>
      <c r="BE527" s="232"/>
      <c r="BF527" s="232"/>
      <c r="BG527" s="232"/>
      <c r="BH527" s="232"/>
      <c r="BI527" s="232"/>
      <c r="BJ527" s="232"/>
      <c r="BK527" s="232"/>
      <c r="BL527" s="232"/>
      <c r="BM527" s="232"/>
      <c r="BN527" s="232"/>
      <c r="BO527" s="232"/>
      <c r="BP527" s="232"/>
      <c r="BQ527" s="232"/>
      <c r="BR527" s="232"/>
      <c r="BS527" s="232"/>
      <c r="BT527" s="232"/>
      <c r="BU527" s="232"/>
      <c r="BV527" s="232"/>
      <c r="BW527" s="232"/>
      <c r="BX527" s="232"/>
      <c r="BY527" s="228"/>
      <c r="BZ527" s="228"/>
      <c r="CA527" s="228"/>
      <c r="CB527" s="228"/>
      <c r="CC527" s="228"/>
      <c r="CD527" s="228"/>
      <c r="CE527" s="228"/>
      <c r="CF527" s="228"/>
      <c r="CG527" s="228"/>
      <c r="CH527" s="228"/>
      <c r="CI527" s="228"/>
      <c r="CJ527" s="228"/>
      <c r="CK527" s="228"/>
      <c r="CL527" s="228"/>
      <c r="CM527" s="228"/>
      <c r="CN527" s="228"/>
      <c r="CO527" s="228"/>
      <c r="CP527" s="228"/>
      <c r="CQ527" s="228"/>
      <c r="CR527" s="228"/>
      <c r="CS527" s="228"/>
      <c r="CT527" s="228"/>
      <c r="CU527" s="228"/>
      <c r="CV527" s="228"/>
      <c r="CW527" s="228"/>
      <c r="CX527" s="228"/>
      <c r="CY527" s="228"/>
      <c r="CZ527" s="228"/>
      <c r="DA527" s="228"/>
      <c r="DB527" s="228"/>
      <c r="DC527" s="228"/>
      <c r="DD527" s="228"/>
      <c r="DE527" s="228"/>
      <c r="DF527" s="228"/>
      <c r="DG527" s="228"/>
      <c r="DH527" s="228"/>
      <c r="DI527" s="228"/>
      <c r="DJ527" s="228"/>
      <c r="DK527" s="228"/>
      <c r="DL527" s="228"/>
      <c r="DM527" s="228"/>
      <c r="DN527" s="228"/>
      <c r="DO527" s="228"/>
      <c r="DP527" s="228"/>
      <c r="DQ527" s="228"/>
      <c r="DR527" s="228"/>
      <c r="DS527" s="228"/>
      <c r="DT527" s="228"/>
      <c r="DU527" s="228"/>
      <c r="DV527" s="228"/>
      <c r="DW527" s="228"/>
      <c r="DX527" s="228"/>
      <c r="DY527" s="228"/>
      <c r="DZ527" s="228"/>
      <c r="EA527" s="228"/>
      <c r="EB527" s="228"/>
      <c r="EC527" s="228"/>
      <c r="ED527" s="228"/>
      <c r="EE527" s="228"/>
      <c r="EF527" s="228"/>
      <c r="EG527" s="228"/>
      <c r="EH527" s="228"/>
      <c r="EI527" s="228"/>
      <c r="EJ527" s="228"/>
      <c r="EK527" s="228"/>
      <c r="EL527" s="228"/>
      <c r="EM527" s="228"/>
      <c r="EN527" s="228"/>
      <c r="EO527" s="228"/>
      <c r="EP527" s="228"/>
      <c r="EQ527" s="228"/>
      <c r="ER527" s="228"/>
      <c r="ES527" s="228"/>
      <c r="ET527" s="228"/>
      <c r="EU527" s="228"/>
      <c r="EV527" s="228"/>
      <c r="EW527" s="228"/>
      <c r="EX527" s="228"/>
      <c r="EY527" s="228"/>
      <c r="EZ527" s="228"/>
      <c r="FA527" s="228"/>
      <c r="FB527" s="228"/>
      <c r="FC527" s="228"/>
      <c r="FD527" s="228"/>
      <c r="FE527" s="228"/>
      <c r="FF527" s="228"/>
      <c r="FG527" s="228"/>
      <c r="FH527" s="228"/>
      <c r="FI527" s="228"/>
      <c r="FJ527" s="228"/>
      <c r="FK527" s="228"/>
      <c r="FL527" s="228"/>
      <c r="FM527" s="228"/>
      <c r="FN527" s="228"/>
      <c r="FO527" s="228"/>
      <c r="FP527" s="228"/>
      <c r="FQ527" s="228"/>
      <c r="FR527" s="228"/>
      <c r="FS527" s="228"/>
      <c r="FT527" s="228"/>
      <c r="FU527" s="228"/>
      <c r="FV527" s="228"/>
      <c r="FW527" s="228"/>
      <c r="FX527" s="228"/>
      <c r="FY527" s="228"/>
      <c r="FZ527" s="228"/>
      <c r="GA527" s="228"/>
      <c r="GB527" s="228"/>
      <c r="GC527" s="228"/>
      <c r="GD527" s="228"/>
      <c r="GE527" s="228"/>
      <c r="GF527" s="228"/>
      <c r="GG527" s="228"/>
      <c r="GH527" s="228"/>
      <c r="GI527" s="228"/>
      <c r="GJ527" s="228"/>
      <c r="GK527" s="228"/>
      <c r="GL527" s="228"/>
      <c r="GM527" s="228"/>
      <c r="GN527" s="228"/>
      <c r="GO527" s="228"/>
      <c r="GP527" s="228"/>
      <c r="GQ527" s="229" cm="1">
        <f t="array" ref="GQ527">IF(OR(N527:ER527='Annex.1　DeclarationDesired'!$F$30),ROW(),"")</f>
        <v>527</v>
      </c>
      <c r="GR527" s="229"/>
    </row>
    <row r="528" spans="1:200" s="230" customFormat="1" ht="20.65" customHeight="1">
      <c r="A528" s="242"/>
      <c r="B528" s="233"/>
      <c r="C528" s="235"/>
      <c r="D528" s="235"/>
      <c r="E528" s="235"/>
      <c r="F528" s="236"/>
      <c r="G528" s="235"/>
      <c r="H528" s="236"/>
      <c r="I528" s="237"/>
      <c r="J528" s="236"/>
      <c r="K528" s="235"/>
      <c r="L528" s="235"/>
      <c r="M528" s="231"/>
      <c r="N528" s="232"/>
      <c r="O528" s="232"/>
      <c r="P528" s="232"/>
      <c r="Q528" s="232"/>
      <c r="R528" s="232"/>
      <c r="S528" s="232"/>
      <c r="T528" s="232"/>
      <c r="U528" s="232"/>
      <c r="V528" s="232"/>
      <c r="W528" s="232"/>
      <c r="X528" s="232"/>
      <c r="Y528" s="232"/>
      <c r="Z528" s="232"/>
      <c r="AA528" s="232"/>
      <c r="AB528" s="232"/>
      <c r="AC528" s="232"/>
      <c r="AD528" s="232"/>
      <c r="AE528" s="232"/>
      <c r="AF528" s="232"/>
      <c r="AG528" s="232"/>
      <c r="AH528" s="232"/>
      <c r="AI528" s="232"/>
      <c r="AJ528" s="232"/>
      <c r="AK528" s="232"/>
      <c r="AL528" s="232"/>
      <c r="AM528" s="232"/>
      <c r="AN528" s="232"/>
      <c r="AO528" s="232"/>
      <c r="AP528" s="232"/>
      <c r="AQ528" s="232"/>
      <c r="AR528" s="232"/>
      <c r="AS528" s="232"/>
      <c r="AT528" s="232"/>
      <c r="AU528" s="232"/>
      <c r="AV528" s="232"/>
      <c r="AW528" s="232"/>
      <c r="AX528" s="232"/>
      <c r="AY528" s="232"/>
      <c r="AZ528" s="232"/>
      <c r="BA528" s="232"/>
      <c r="BB528" s="232"/>
      <c r="BC528" s="232"/>
      <c r="BD528" s="232"/>
      <c r="BE528" s="232"/>
      <c r="BF528" s="232"/>
      <c r="BG528" s="232"/>
      <c r="BH528" s="232"/>
      <c r="BI528" s="232"/>
      <c r="BJ528" s="232"/>
      <c r="BK528" s="232"/>
      <c r="BL528" s="232"/>
      <c r="BM528" s="232"/>
      <c r="BN528" s="232"/>
      <c r="BO528" s="232"/>
      <c r="BP528" s="232"/>
      <c r="BQ528" s="232"/>
      <c r="BR528" s="232"/>
      <c r="BS528" s="232"/>
      <c r="BT528" s="232"/>
      <c r="BU528" s="232"/>
      <c r="BV528" s="232"/>
      <c r="BW528" s="232"/>
      <c r="BX528" s="232"/>
      <c r="BY528" s="228"/>
      <c r="BZ528" s="228"/>
      <c r="CA528" s="228"/>
      <c r="CB528" s="228"/>
      <c r="CC528" s="228"/>
      <c r="CD528" s="228"/>
      <c r="CE528" s="228"/>
      <c r="CF528" s="228"/>
      <c r="CG528" s="228"/>
      <c r="CH528" s="228"/>
      <c r="CI528" s="228"/>
      <c r="CJ528" s="228"/>
      <c r="CK528" s="228"/>
      <c r="CL528" s="228"/>
      <c r="CM528" s="228"/>
      <c r="CN528" s="228"/>
      <c r="CO528" s="228"/>
      <c r="CP528" s="228"/>
      <c r="CQ528" s="228"/>
      <c r="CR528" s="228"/>
      <c r="CS528" s="228"/>
      <c r="CT528" s="228"/>
      <c r="CU528" s="228"/>
      <c r="CV528" s="228"/>
      <c r="CW528" s="228"/>
      <c r="CX528" s="228"/>
      <c r="CY528" s="228"/>
      <c r="CZ528" s="228"/>
      <c r="DA528" s="228"/>
      <c r="DB528" s="228"/>
      <c r="DC528" s="228"/>
      <c r="DD528" s="228"/>
      <c r="DE528" s="228"/>
      <c r="DF528" s="228"/>
      <c r="DG528" s="228"/>
      <c r="DH528" s="228"/>
      <c r="DI528" s="228"/>
      <c r="DJ528" s="228"/>
      <c r="DK528" s="228"/>
      <c r="DL528" s="228"/>
      <c r="DM528" s="228"/>
      <c r="DN528" s="228"/>
      <c r="DO528" s="228"/>
      <c r="DP528" s="228"/>
      <c r="DQ528" s="228"/>
      <c r="DR528" s="228"/>
      <c r="DS528" s="228"/>
      <c r="DT528" s="228"/>
      <c r="DU528" s="228"/>
      <c r="DV528" s="228"/>
      <c r="DW528" s="228"/>
      <c r="DX528" s="228"/>
      <c r="DY528" s="228"/>
      <c r="DZ528" s="228"/>
      <c r="EA528" s="228"/>
      <c r="EB528" s="228"/>
      <c r="EC528" s="228"/>
      <c r="ED528" s="228"/>
      <c r="EE528" s="228"/>
      <c r="EF528" s="228"/>
      <c r="EG528" s="228"/>
      <c r="EH528" s="228"/>
      <c r="EI528" s="228"/>
      <c r="EJ528" s="228"/>
      <c r="EK528" s="228"/>
      <c r="EL528" s="228"/>
      <c r="EM528" s="228"/>
      <c r="EN528" s="228"/>
      <c r="EO528" s="228"/>
      <c r="EP528" s="228"/>
      <c r="EQ528" s="228"/>
      <c r="ER528" s="228"/>
      <c r="ES528" s="228"/>
      <c r="ET528" s="228"/>
      <c r="EU528" s="228"/>
      <c r="EV528" s="228"/>
      <c r="EW528" s="228"/>
      <c r="EX528" s="228"/>
      <c r="EY528" s="228"/>
      <c r="EZ528" s="228"/>
      <c r="FA528" s="228"/>
      <c r="FB528" s="228"/>
      <c r="FC528" s="228"/>
      <c r="FD528" s="228"/>
      <c r="FE528" s="228"/>
      <c r="FF528" s="228"/>
      <c r="FG528" s="228"/>
      <c r="FH528" s="228"/>
      <c r="FI528" s="228"/>
      <c r="FJ528" s="228"/>
      <c r="FK528" s="228"/>
      <c r="FL528" s="228"/>
      <c r="FM528" s="228"/>
      <c r="FN528" s="228"/>
      <c r="FO528" s="228"/>
      <c r="FP528" s="228"/>
      <c r="FQ528" s="228"/>
      <c r="FR528" s="228"/>
      <c r="FS528" s="228"/>
      <c r="FT528" s="228"/>
      <c r="FU528" s="228"/>
      <c r="FV528" s="228"/>
      <c r="FW528" s="228"/>
      <c r="FX528" s="228"/>
      <c r="FY528" s="228"/>
      <c r="FZ528" s="228"/>
      <c r="GA528" s="228"/>
      <c r="GB528" s="228"/>
      <c r="GC528" s="228"/>
      <c r="GD528" s="228"/>
      <c r="GE528" s="228"/>
      <c r="GF528" s="228"/>
      <c r="GG528" s="228"/>
      <c r="GH528" s="228"/>
      <c r="GI528" s="228"/>
      <c r="GJ528" s="228"/>
      <c r="GK528" s="228"/>
      <c r="GL528" s="228"/>
      <c r="GM528" s="228"/>
      <c r="GN528" s="228"/>
      <c r="GO528" s="228"/>
      <c r="GP528" s="228"/>
      <c r="GQ528" s="229" cm="1">
        <f t="array" ref="GQ528">IF(OR(N528:ER528='Annex.1　DeclarationDesired'!$F$30),ROW(),"")</f>
        <v>528</v>
      </c>
      <c r="GR528" s="229"/>
    </row>
    <row r="529" spans="1:200" s="230" customFormat="1" ht="20.65" customHeight="1">
      <c r="A529" s="242"/>
      <c r="B529" s="233"/>
      <c r="C529" s="235"/>
      <c r="D529" s="235"/>
      <c r="E529" s="235"/>
      <c r="F529" s="236"/>
      <c r="G529" s="235"/>
      <c r="H529" s="236"/>
      <c r="I529" s="237"/>
      <c r="J529" s="236"/>
      <c r="K529" s="235"/>
      <c r="L529" s="235"/>
      <c r="M529" s="231"/>
      <c r="N529" s="232"/>
      <c r="O529" s="232"/>
      <c r="P529" s="232"/>
      <c r="Q529" s="232"/>
      <c r="R529" s="232"/>
      <c r="S529" s="232"/>
      <c r="T529" s="232"/>
      <c r="U529" s="232"/>
      <c r="V529" s="232"/>
      <c r="W529" s="232"/>
      <c r="X529" s="232"/>
      <c r="Y529" s="232"/>
      <c r="Z529" s="232"/>
      <c r="AA529" s="232"/>
      <c r="AB529" s="232"/>
      <c r="AC529" s="232"/>
      <c r="AD529" s="232"/>
      <c r="AE529" s="232"/>
      <c r="AF529" s="232"/>
      <c r="AG529" s="232"/>
      <c r="AH529" s="232"/>
      <c r="AI529" s="232"/>
      <c r="AJ529" s="232"/>
      <c r="AK529" s="232"/>
      <c r="AL529" s="232"/>
      <c r="AM529" s="232"/>
      <c r="AN529" s="232"/>
      <c r="AO529" s="232"/>
      <c r="AP529" s="232"/>
      <c r="AQ529" s="232"/>
      <c r="AR529" s="232"/>
      <c r="AS529" s="232"/>
      <c r="AT529" s="232"/>
      <c r="AU529" s="232"/>
      <c r="AV529" s="232"/>
      <c r="AW529" s="232"/>
      <c r="AX529" s="232"/>
      <c r="AY529" s="232"/>
      <c r="AZ529" s="232"/>
      <c r="BA529" s="232"/>
      <c r="BB529" s="232"/>
      <c r="BC529" s="232"/>
      <c r="BD529" s="232"/>
      <c r="BE529" s="232"/>
      <c r="BF529" s="232"/>
      <c r="BG529" s="232"/>
      <c r="BH529" s="232"/>
      <c r="BI529" s="232"/>
      <c r="BJ529" s="232"/>
      <c r="BK529" s="232"/>
      <c r="BL529" s="232"/>
      <c r="BM529" s="232"/>
      <c r="BN529" s="232"/>
      <c r="BO529" s="232"/>
      <c r="BP529" s="232"/>
      <c r="BQ529" s="232"/>
      <c r="BR529" s="232"/>
      <c r="BS529" s="232"/>
      <c r="BT529" s="232"/>
      <c r="BU529" s="232"/>
      <c r="BV529" s="232"/>
      <c r="BW529" s="232"/>
      <c r="BX529" s="232"/>
      <c r="BY529" s="228"/>
      <c r="BZ529" s="228"/>
      <c r="CA529" s="228"/>
      <c r="CB529" s="228"/>
      <c r="CC529" s="228"/>
      <c r="CD529" s="228"/>
      <c r="CE529" s="228"/>
      <c r="CF529" s="228"/>
      <c r="CG529" s="228"/>
      <c r="CH529" s="228"/>
      <c r="CI529" s="228"/>
      <c r="CJ529" s="228"/>
      <c r="CK529" s="228"/>
      <c r="CL529" s="228"/>
      <c r="CM529" s="228"/>
      <c r="CN529" s="228"/>
      <c r="CO529" s="228"/>
      <c r="CP529" s="228"/>
      <c r="CQ529" s="228"/>
      <c r="CR529" s="228"/>
      <c r="CS529" s="228"/>
      <c r="CT529" s="228"/>
      <c r="CU529" s="228"/>
      <c r="CV529" s="228"/>
      <c r="CW529" s="228"/>
      <c r="CX529" s="228"/>
      <c r="CY529" s="228"/>
      <c r="CZ529" s="228"/>
      <c r="DA529" s="228"/>
      <c r="DB529" s="228"/>
      <c r="DC529" s="228"/>
      <c r="DD529" s="228"/>
      <c r="DE529" s="228"/>
      <c r="DF529" s="228"/>
      <c r="DG529" s="228"/>
      <c r="DH529" s="228"/>
      <c r="DI529" s="228"/>
      <c r="DJ529" s="228"/>
      <c r="DK529" s="228"/>
      <c r="DL529" s="228"/>
      <c r="DM529" s="228"/>
      <c r="DN529" s="228"/>
      <c r="DO529" s="228"/>
      <c r="DP529" s="228"/>
      <c r="DQ529" s="228"/>
      <c r="DR529" s="228"/>
      <c r="DS529" s="228"/>
      <c r="DT529" s="228"/>
      <c r="DU529" s="228"/>
      <c r="DV529" s="228"/>
      <c r="DW529" s="228"/>
      <c r="DX529" s="228"/>
      <c r="DY529" s="228"/>
      <c r="DZ529" s="228"/>
      <c r="EA529" s="228"/>
      <c r="EB529" s="228"/>
      <c r="EC529" s="228"/>
      <c r="ED529" s="228"/>
      <c r="EE529" s="228"/>
      <c r="EF529" s="228"/>
      <c r="EG529" s="228"/>
      <c r="EH529" s="228"/>
      <c r="EI529" s="228"/>
      <c r="EJ529" s="228"/>
      <c r="EK529" s="228"/>
      <c r="EL529" s="228"/>
      <c r="EM529" s="228"/>
      <c r="EN529" s="228"/>
      <c r="EO529" s="228"/>
      <c r="EP529" s="228"/>
      <c r="EQ529" s="228"/>
      <c r="ER529" s="228"/>
      <c r="ES529" s="228"/>
      <c r="ET529" s="228"/>
      <c r="EU529" s="228"/>
      <c r="EV529" s="228"/>
      <c r="EW529" s="228"/>
      <c r="EX529" s="228"/>
      <c r="EY529" s="228"/>
      <c r="EZ529" s="228"/>
      <c r="FA529" s="228"/>
      <c r="FB529" s="228"/>
      <c r="FC529" s="228"/>
      <c r="FD529" s="228"/>
      <c r="FE529" s="228"/>
      <c r="FF529" s="228"/>
      <c r="FG529" s="228"/>
      <c r="FH529" s="228"/>
      <c r="FI529" s="228"/>
      <c r="FJ529" s="228"/>
      <c r="FK529" s="228"/>
      <c r="FL529" s="228"/>
      <c r="FM529" s="228"/>
      <c r="FN529" s="228"/>
      <c r="FO529" s="228"/>
      <c r="FP529" s="228"/>
      <c r="FQ529" s="228"/>
      <c r="FR529" s="228"/>
      <c r="FS529" s="228"/>
      <c r="FT529" s="228"/>
      <c r="FU529" s="228"/>
      <c r="FV529" s="228"/>
      <c r="FW529" s="228"/>
      <c r="FX529" s="228"/>
      <c r="FY529" s="228"/>
      <c r="FZ529" s="228"/>
      <c r="GA529" s="228"/>
      <c r="GB529" s="228"/>
      <c r="GC529" s="228"/>
      <c r="GD529" s="228"/>
      <c r="GE529" s="228"/>
      <c r="GF529" s="228"/>
      <c r="GG529" s="228"/>
      <c r="GH529" s="228"/>
      <c r="GI529" s="228"/>
      <c r="GJ529" s="228"/>
      <c r="GK529" s="228"/>
      <c r="GL529" s="228"/>
      <c r="GM529" s="228"/>
      <c r="GN529" s="228"/>
      <c r="GO529" s="228"/>
      <c r="GP529" s="228"/>
      <c r="GQ529" s="229" cm="1">
        <f t="array" ref="GQ529">IF(OR(N529:ER529='Annex.1　DeclarationDesired'!$F$30),ROW(),"")</f>
        <v>529</v>
      </c>
      <c r="GR529" s="229"/>
    </row>
    <row r="530" spans="1:200" s="230" customFormat="1" ht="20.65" customHeight="1">
      <c r="A530" s="242"/>
      <c r="B530" s="233"/>
      <c r="C530" s="235"/>
      <c r="D530" s="235"/>
      <c r="E530" s="235"/>
      <c r="F530" s="236"/>
      <c r="G530" s="235"/>
      <c r="H530" s="236"/>
      <c r="I530" s="237"/>
      <c r="J530" s="236"/>
      <c r="K530" s="235"/>
      <c r="L530" s="235"/>
      <c r="M530" s="231"/>
      <c r="N530" s="232"/>
      <c r="O530" s="232"/>
      <c r="P530" s="232"/>
      <c r="Q530" s="232"/>
      <c r="R530" s="232"/>
      <c r="S530" s="232"/>
      <c r="T530" s="232"/>
      <c r="U530" s="232"/>
      <c r="V530" s="232"/>
      <c r="W530" s="232"/>
      <c r="X530" s="232"/>
      <c r="Y530" s="232"/>
      <c r="Z530" s="232"/>
      <c r="AA530" s="232"/>
      <c r="AB530" s="232"/>
      <c r="AC530" s="232"/>
      <c r="AD530" s="232"/>
      <c r="AE530" s="232"/>
      <c r="AF530" s="232"/>
      <c r="AG530" s="232"/>
      <c r="AH530" s="232"/>
      <c r="AI530" s="232"/>
      <c r="AJ530" s="232"/>
      <c r="AK530" s="232"/>
      <c r="AL530" s="232"/>
      <c r="AM530" s="232"/>
      <c r="AN530" s="232"/>
      <c r="AO530" s="232"/>
      <c r="AP530" s="232"/>
      <c r="AQ530" s="232"/>
      <c r="AR530" s="232"/>
      <c r="AS530" s="232"/>
      <c r="AT530" s="232"/>
      <c r="AU530" s="232"/>
      <c r="AV530" s="232"/>
      <c r="AW530" s="232"/>
      <c r="AX530" s="232"/>
      <c r="AY530" s="232"/>
      <c r="AZ530" s="232"/>
      <c r="BA530" s="232"/>
      <c r="BB530" s="232"/>
      <c r="BC530" s="232"/>
      <c r="BD530" s="232"/>
      <c r="BE530" s="232"/>
      <c r="BF530" s="232"/>
      <c r="BG530" s="232"/>
      <c r="BH530" s="232"/>
      <c r="BI530" s="232"/>
      <c r="BJ530" s="232"/>
      <c r="BK530" s="232"/>
      <c r="BL530" s="232"/>
      <c r="BM530" s="232"/>
      <c r="BN530" s="232"/>
      <c r="BO530" s="232"/>
      <c r="BP530" s="232"/>
      <c r="BQ530" s="232"/>
      <c r="BR530" s="232"/>
      <c r="BS530" s="232"/>
      <c r="BT530" s="232"/>
      <c r="BU530" s="232"/>
      <c r="BV530" s="232"/>
      <c r="BW530" s="232"/>
      <c r="BX530" s="232"/>
      <c r="BY530" s="228"/>
      <c r="BZ530" s="228"/>
      <c r="CA530" s="228"/>
      <c r="CB530" s="228"/>
      <c r="CC530" s="228"/>
      <c r="CD530" s="228"/>
      <c r="CE530" s="228"/>
      <c r="CF530" s="228"/>
      <c r="CG530" s="228"/>
      <c r="CH530" s="228"/>
      <c r="CI530" s="228"/>
      <c r="CJ530" s="228"/>
      <c r="CK530" s="228"/>
      <c r="CL530" s="228"/>
      <c r="CM530" s="228"/>
      <c r="CN530" s="228"/>
      <c r="CO530" s="228"/>
      <c r="CP530" s="228"/>
      <c r="CQ530" s="228"/>
      <c r="CR530" s="228"/>
      <c r="CS530" s="228"/>
      <c r="CT530" s="228"/>
      <c r="CU530" s="228"/>
      <c r="CV530" s="228"/>
      <c r="CW530" s="228"/>
      <c r="CX530" s="228"/>
      <c r="CY530" s="228"/>
      <c r="CZ530" s="228"/>
      <c r="DA530" s="228"/>
      <c r="DB530" s="228"/>
      <c r="DC530" s="228"/>
      <c r="DD530" s="228"/>
      <c r="DE530" s="228"/>
      <c r="DF530" s="228"/>
      <c r="DG530" s="228"/>
      <c r="DH530" s="228"/>
      <c r="DI530" s="228"/>
      <c r="DJ530" s="228"/>
      <c r="DK530" s="228"/>
      <c r="DL530" s="228"/>
      <c r="DM530" s="228"/>
      <c r="DN530" s="228"/>
      <c r="DO530" s="228"/>
      <c r="DP530" s="228"/>
      <c r="DQ530" s="228"/>
      <c r="DR530" s="228"/>
      <c r="DS530" s="228"/>
      <c r="DT530" s="228"/>
      <c r="DU530" s="228"/>
      <c r="DV530" s="228"/>
      <c r="DW530" s="228"/>
      <c r="DX530" s="228"/>
      <c r="DY530" s="228"/>
      <c r="DZ530" s="228"/>
      <c r="EA530" s="228"/>
      <c r="EB530" s="228"/>
      <c r="EC530" s="228"/>
      <c r="ED530" s="228"/>
      <c r="EE530" s="228"/>
      <c r="EF530" s="228"/>
      <c r="EG530" s="228"/>
      <c r="EH530" s="228"/>
      <c r="EI530" s="228"/>
      <c r="EJ530" s="228"/>
      <c r="EK530" s="228"/>
      <c r="EL530" s="228"/>
      <c r="EM530" s="228"/>
      <c r="EN530" s="228"/>
      <c r="EO530" s="228"/>
      <c r="EP530" s="228"/>
      <c r="EQ530" s="228"/>
      <c r="ER530" s="228"/>
      <c r="ES530" s="228"/>
      <c r="ET530" s="228"/>
      <c r="EU530" s="228"/>
      <c r="EV530" s="228"/>
      <c r="EW530" s="228"/>
      <c r="EX530" s="228"/>
      <c r="EY530" s="228"/>
      <c r="EZ530" s="228"/>
      <c r="FA530" s="228"/>
      <c r="FB530" s="228"/>
      <c r="FC530" s="228"/>
      <c r="FD530" s="228"/>
      <c r="FE530" s="228"/>
      <c r="FF530" s="228"/>
      <c r="FG530" s="228"/>
      <c r="FH530" s="228"/>
      <c r="FI530" s="228"/>
      <c r="FJ530" s="228"/>
      <c r="FK530" s="228"/>
      <c r="FL530" s="228"/>
      <c r="FM530" s="228"/>
      <c r="FN530" s="228"/>
      <c r="FO530" s="228"/>
      <c r="FP530" s="228"/>
      <c r="FQ530" s="228"/>
      <c r="FR530" s="228"/>
      <c r="FS530" s="228"/>
      <c r="FT530" s="228"/>
      <c r="FU530" s="228"/>
      <c r="FV530" s="228"/>
      <c r="FW530" s="228"/>
      <c r="FX530" s="228"/>
      <c r="FY530" s="228"/>
      <c r="FZ530" s="228"/>
      <c r="GA530" s="228"/>
      <c r="GB530" s="228"/>
      <c r="GC530" s="228"/>
      <c r="GD530" s="228"/>
      <c r="GE530" s="228"/>
      <c r="GF530" s="228"/>
      <c r="GG530" s="228"/>
      <c r="GH530" s="228"/>
      <c r="GI530" s="228"/>
      <c r="GJ530" s="228"/>
      <c r="GK530" s="228"/>
      <c r="GL530" s="228"/>
      <c r="GM530" s="228"/>
      <c r="GN530" s="228"/>
      <c r="GO530" s="228"/>
      <c r="GP530" s="228"/>
      <c r="GQ530" s="229" cm="1">
        <f t="array" ref="GQ530">IF(OR(N530:ER530='Annex.1　DeclarationDesired'!$F$30),ROW(),"")</f>
        <v>530</v>
      </c>
      <c r="GR530" s="229"/>
    </row>
    <row r="531" spans="1:200" s="230" customFormat="1" ht="20.65" customHeight="1">
      <c r="A531" s="242"/>
      <c r="B531" s="233"/>
      <c r="C531" s="235"/>
      <c r="D531" s="235"/>
      <c r="E531" s="235"/>
      <c r="F531" s="236"/>
      <c r="G531" s="235"/>
      <c r="H531" s="236"/>
      <c r="I531" s="237"/>
      <c r="J531" s="236"/>
      <c r="K531" s="235"/>
      <c r="L531" s="235"/>
      <c r="M531" s="231"/>
      <c r="N531" s="232"/>
      <c r="O531" s="232"/>
      <c r="P531" s="232"/>
      <c r="Q531" s="232"/>
      <c r="R531" s="232"/>
      <c r="S531" s="232"/>
      <c r="T531" s="232"/>
      <c r="U531" s="232"/>
      <c r="V531" s="232"/>
      <c r="W531" s="232"/>
      <c r="X531" s="232"/>
      <c r="Y531" s="232"/>
      <c r="Z531" s="232"/>
      <c r="AA531" s="232"/>
      <c r="AB531" s="232"/>
      <c r="AC531" s="232"/>
      <c r="AD531" s="232"/>
      <c r="AE531" s="232"/>
      <c r="AF531" s="232"/>
      <c r="AG531" s="232"/>
      <c r="AH531" s="232"/>
      <c r="AI531" s="232"/>
      <c r="AJ531" s="232"/>
      <c r="AK531" s="232"/>
      <c r="AL531" s="232"/>
      <c r="AM531" s="232"/>
      <c r="AN531" s="232"/>
      <c r="AO531" s="232"/>
      <c r="AP531" s="232"/>
      <c r="AQ531" s="232"/>
      <c r="AR531" s="232"/>
      <c r="AS531" s="232"/>
      <c r="AT531" s="232"/>
      <c r="AU531" s="232"/>
      <c r="AV531" s="232"/>
      <c r="AW531" s="232"/>
      <c r="AX531" s="232"/>
      <c r="AY531" s="232"/>
      <c r="AZ531" s="232"/>
      <c r="BA531" s="232"/>
      <c r="BB531" s="232"/>
      <c r="BC531" s="232"/>
      <c r="BD531" s="232"/>
      <c r="BE531" s="232"/>
      <c r="BF531" s="232"/>
      <c r="BG531" s="232"/>
      <c r="BH531" s="232"/>
      <c r="BI531" s="232"/>
      <c r="BJ531" s="232"/>
      <c r="BK531" s="232"/>
      <c r="BL531" s="232"/>
      <c r="BM531" s="232"/>
      <c r="BN531" s="232"/>
      <c r="BO531" s="232"/>
      <c r="BP531" s="232"/>
      <c r="BQ531" s="232"/>
      <c r="BR531" s="232"/>
      <c r="BS531" s="232"/>
      <c r="BT531" s="232"/>
      <c r="BU531" s="232"/>
      <c r="BV531" s="232"/>
      <c r="BW531" s="232"/>
      <c r="BX531" s="232"/>
      <c r="BY531" s="228"/>
      <c r="BZ531" s="228"/>
      <c r="CA531" s="228"/>
      <c r="CB531" s="228"/>
      <c r="CC531" s="228"/>
      <c r="CD531" s="228"/>
      <c r="CE531" s="228"/>
      <c r="CF531" s="228"/>
      <c r="CG531" s="228"/>
      <c r="CH531" s="228"/>
      <c r="CI531" s="228"/>
      <c r="CJ531" s="228"/>
      <c r="CK531" s="228"/>
      <c r="CL531" s="228"/>
      <c r="CM531" s="228"/>
      <c r="CN531" s="228"/>
      <c r="CO531" s="228"/>
      <c r="CP531" s="228"/>
      <c r="CQ531" s="228"/>
      <c r="CR531" s="228"/>
      <c r="CS531" s="228"/>
      <c r="CT531" s="228"/>
      <c r="CU531" s="228"/>
      <c r="CV531" s="228"/>
      <c r="CW531" s="228"/>
      <c r="CX531" s="228"/>
      <c r="CY531" s="228"/>
      <c r="CZ531" s="228"/>
      <c r="DA531" s="228"/>
      <c r="DB531" s="228"/>
      <c r="DC531" s="228"/>
      <c r="DD531" s="228"/>
      <c r="DE531" s="228"/>
      <c r="DF531" s="228"/>
      <c r="DG531" s="228"/>
      <c r="DH531" s="228"/>
      <c r="DI531" s="228"/>
      <c r="DJ531" s="228"/>
      <c r="DK531" s="228"/>
      <c r="DL531" s="228"/>
      <c r="DM531" s="228"/>
      <c r="DN531" s="228"/>
      <c r="DO531" s="228"/>
      <c r="DP531" s="228"/>
      <c r="DQ531" s="228"/>
      <c r="DR531" s="228"/>
      <c r="DS531" s="228"/>
      <c r="DT531" s="228"/>
      <c r="DU531" s="228"/>
      <c r="DV531" s="228"/>
      <c r="DW531" s="228"/>
      <c r="DX531" s="228"/>
      <c r="DY531" s="228"/>
      <c r="DZ531" s="228"/>
      <c r="EA531" s="228"/>
      <c r="EB531" s="228"/>
      <c r="EC531" s="228"/>
      <c r="ED531" s="228"/>
      <c r="EE531" s="228"/>
      <c r="EF531" s="228"/>
      <c r="EG531" s="228"/>
      <c r="EH531" s="228"/>
      <c r="EI531" s="228"/>
      <c r="EJ531" s="228"/>
      <c r="EK531" s="228"/>
      <c r="EL531" s="228"/>
      <c r="EM531" s="228"/>
      <c r="EN531" s="228"/>
      <c r="EO531" s="228"/>
      <c r="EP531" s="228"/>
      <c r="EQ531" s="228"/>
      <c r="ER531" s="228"/>
      <c r="ES531" s="228"/>
      <c r="ET531" s="228"/>
      <c r="EU531" s="228"/>
      <c r="EV531" s="228"/>
      <c r="EW531" s="228"/>
      <c r="EX531" s="228"/>
      <c r="EY531" s="228"/>
      <c r="EZ531" s="228"/>
      <c r="FA531" s="228"/>
      <c r="FB531" s="228"/>
      <c r="FC531" s="228"/>
      <c r="FD531" s="228"/>
      <c r="FE531" s="228"/>
      <c r="FF531" s="228"/>
      <c r="FG531" s="228"/>
      <c r="FH531" s="228"/>
      <c r="FI531" s="228"/>
      <c r="FJ531" s="228"/>
      <c r="FK531" s="228"/>
      <c r="FL531" s="228"/>
      <c r="FM531" s="228"/>
      <c r="FN531" s="228"/>
      <c r="FO531" s="228"/>
      <c r="FP531" s="228"/>
      <c r="FQ531" s="228"/>
      <c r="FR531" s="228"/>
      <c r="FS531" s="228"/>
      <c r="FT531" s="228"/>
      <c r="FU531" s="228"/>
      <c r="FV531" s="228"/>
      <c r="FW531" s="228"/>
      <c r="FX531" s="228"/>
      <c r="FY531" s="228"/>
      <c r="FZ531" s="228"/>
      <c r="GA531" s="228"/>
      <c r="GB531" s="228"/>
      <c r="GC531" s="228"/>
      <c r="GD531" s="228"/>
      <c r="GE531" s="228"/>
      <c r="GF531" s="228"/>
      <c r="GG531" s="228"/>
      <c r="GH531" s="228"/>
      <c r="GI531" s="228"/>
      <c r="GJ531" s="228"/>
      <c r="GK531" s="228"/>
      <c r="GL531" s="228"/>
      <c r="GM531" s="228"/>
      <c r="GN531" s="228"/>
      <c r="GO531" s="228"/>
      <c r="GP531" s="228"/>
      <c r="GQ531" s="229" cm="1">
        <f t="array" ref="GQ531">IF(OR(N531:ER531='Annex.1　DeclarationDesired'!$F$30),ROW(),"")</f>
        <v>531</v>
      </c>
      <c r="GR531" s="229"/>
    </row>
    <row r="532" spans="1:200" s="230" customFormat="1" ht="20.65" customHeight="1">
      <c r="A532" s="242"/>
      <c r="B532" s="233"/>
      <c r="C532" s="235"/>
      <c r="D532" s="235"/>
      <c r="E532" s="235"/>
      <c r="F532" s="236"/>
      <c r="G532" s="235"/>
      <c r="H532" s="236"/>
      <c r="I532" s="237"/>
      <c r="J532" s="236"/>
      <c r="K532" s="235"/>
      <c r="L532" s="235"/>
      <c r="M532" s="231"/>
      <c r="N532" s="232"/>
      <c r="O532" s="232"/>
      <c r="P532" s="232"/>
      <c r="Q532" s="232"/>
      <c r="R532" s="232"/>
      <c r="S532" s="232"/>
      <c r="T532" s="232"/>
      <c r="U532" s="232"/>
      <c r="V532" s="232"/>
      <c r="W532" s="232"/>
      <c r="X532" s="232"/>
      <c r="Y532" s="232"/>
      <c r="Z532" s="232"/>
      <c r="AA532" s="232"/>
      <c r="AB532" s="232"/>
      <c r="AC532" s="232"/>
      <c r="AD532" s="232"/>
      <c r="AE532" s="232"/>
      <c r="AF532" s="232"/>
      <c r="AG532" s="232"/>
      <c r="AH532" s="232"/>
      <c r="AI532" s="232"/>
      <c r="AJ532" s="232"/>
      <c r="AK532" s="232"/>
      <c r="AL532" s="232"/>
      <c r="AM532" s="232"/>
      <c r="AN532" s="232"/>
      <c r="AO532" s="232"/>
      <c r="AP532" s="232"/>
      <c r="AQ532" s="232"/>
      <c r="AR532" s="232"/>
      <c r="AS532" s="232"/>
      <c r="AT532" s="232"/>
      <c r="AU532" s="232"/>
      <c r="AV532" s="232"/>
      <c r="AW532" s="232"/>
      <c r="AX532" s="232"/>
      <c r="AY532" s="232"/>
      <c r="AZ532" s="232"/>
      <c r="BA532" s="232"/>
      <c r="BB532" s="232"/>
      <c r="BC532" s="232"/>
      <c r="BD532" s="232"/>
      <c r="BE532" s="232"/>
      <c r="BF532" s="232"/>
      <c r="BG532" s="232"/>
      <c r="BH532" s="232"/>
      <c r="BI532" s="232"/>
      <c r="BJ532" s="232"/>
      <c r="BK532" s="232"/>
      <c r="BL532" s="232"/>
      <c r="BM532" s="232"/>
      <c r="BN532" s="232"/>
      <c r="BO532" s="232"/>
      <c r="BP532" s="232"/>
      <c r="BQ532" s="232"/>
      <c r="BR532" s="232"/>
      <c r="BS532" s="232"/>
      <c r="BT532" s="232"/>
      <c r="BU532" s="232"/>
      <c r="BV532" s="232"/>
      <c r="BW532" s="232"/>
      <c r="BX532" s="232"/>
      <c r="BY532" s="228"/>
      <c r="BZ532" s="228"/>
      <c r="CA532" s="228"/>
      <c r="CB532" s="228"/>
      <c r="CC532" s="228"/>
      <c r="CD532" s="228"/>
      <c r="CE532" s="228"/>
      <c r="CF532" s="228"/>
      <c r="CG532" s="228"/>
      <c r="CH532" s="228"/>
      <c r="CI532" s="228"/>
      <c r="CJ532" s="228"/>
      <c r="CK532" s="228"/>
      <c r="CL532" s="228"/>
      <c r="CM532" s="228"/>
      <c r="CN532" s="228"/>
      <c r="CO532" s="228"/>
      <c r="CP532" s="228"/>
      <c r="CQ532" s="228"/>
      <c r="CR532" s="228"/>
      <c r="CS532" s="228"/>
      <c r="CT532" s="228"/>
      <c r="CU532" s="228"/>
      <c r="CV532" s="228"/>
      <c r="CW532" s="228"/>
      <c r="CX532" s="228"/>
      <c r="CY532" s="228"/>
      <c r="CZ532" s="228"/>
      <c r="DA532" s="228"/>
      <c r="DB532" s="228"/>
      <c r="DC532" s="228"/>
      <c r="DD532" s="228"/>
      <c r="DE532" s="228"/>
      <c r="DF532" s="228"/>
      <c r="DG532" s="228"/>
      <c r="DH532" s="228"/>
      <c r="DI532" s="228"/>
      <c r="DJ532" s="228"/>
      <c r="DK532" s="228"/>
      <c r="DL532" s="228"/>
      <c r="DM532" s="228"/>
      <c r="DN532" s="228"/>
      <c r="DO532" s="228"/>
      <c r="DP532" s="228"/>
      <c r="DQ532" s="228"/>
      <c r="DR532" s="228"/>
      <c r="DS532" s="228"/>
      <c r="DT532" s="228"/>
      <c r="DU532" s="228"/>
      <c r="DV532" s="228"/>
      <c r="DW532" s="228"/>
      <c r="DX532" s="228"/>
      <c r="DY532" s="228"/>
      <c r="DZ532" s="228"/>
      <c r="EA532" s="228"/>
      <c r="EB532" s="228"/>
      <c r="EC532" s="228"/>
      <c r="ED532" s="228"/>
      <c r="EE532" s="228"/>
      <c r="EF532" s="228"/>
      <c r="EG532" s="228"/>
      <c r="EH532" s="228"/>
      <c r="EI532" s="228"/>
      <c r="EJ532" s="228"/>
      <c r="EK532" s="228"/>
      <c r="EL532" s="228"/>
      <c r="EM532" s="228"/>
      <c r="EN532" s="228"/>
      <c r="EO532" s="228"/>
      <c r="EP532" s="228"/>
      <c r="EQ532" s="228"/>
      <c r="ER532" s="228"/>
      <c r="ES532" s="228"/>
      <c r="ET532" s="228"/>
      <c r="EU532" s="228"/>
      <c r="EV532" s="228"/>
      <c r="EW532" s="228"/>
      <c r="EX532" s="228"/>
      <c r="EY532" s="228"/>
      <c r="EZ532" s="228"/>
      <c r="FA532" s="228"/>
      <c r="FB532" s="228"/>
      <c r="FC532" s="228"/>
      <c r="FD532" s="228"/>
      <c r="FE532" s="228"/>
      <c r="FF532" s="228"/>
      <c r="FG532" s="228"/>
      <c r="FH532" s="228"/>
      <c r="FI532" s="228"/>
      <c r="FJ532" s="228"/>
      <c r="FK532" s="228"/>
      <c r="FL532" s="228"/>
      <c r="FM532" s="228"/>
      <c r="FN532" s="228"/>
      <c r="FO532" s="228"/>
      <c r="FP532" s="228"/>
      <c r="FQ532" s="228"/>
      <c r="FR532" s="228"/>
      <c r="FS532" s="228"/>
      <c r="FT532" s="228"/>
      <c r="FU532" s="228"/>
      <c r="FV532" s="228"/>
      <c r="FW532" s="228"/>
      <c r="FX532" s="228"/>
      <c r="FY532" s="228"/>
      <c r="FZ532" s="228"/>
      <c r="GA532" s="228"/>
      <c r="GB532" s="228"/>
      <c r="GC532" s="228"/>
      <c r="GD532" s="228"/>
      <c r="GE532" s="228"/>
      <c r="GF532" s="228"/>
      <c r="GG532" s="228"/>
      <c r="GH532" s="228"/>
      <c r="GI532" s="228"/>
      <c r="GJ532" s="228"/>
      <c r="GK532" s="228"/>
      <c r="GL532" s="228"/>
      <c r="GM532" s="228"/>
      <c r="GN532" s="228"/>
      <c r="GO532" s="228"/>
      <c r="GP532" s="228"/>
      <c r="GQ532" s="229" cm="1">
        <f t="array" ref="GQ532">IF(OR(N532:ER532='Annex.1　DeclarationDesired'!$F$30),ROW(),"")</f>
        <v>532</v>
      </c>
      <c r="GR532" s="229"/>
    </row>
    <row r="533" spans="1:200" s="230" customFormat="1" ht="20.65" customHeight="1">
      <c r="A533" s="242"/>
      <c r="B533" s="233"/>
      <c r="C533" s="235"/>
      <c r="D533" s="235"/>
      <c r="E533" s="235"/>
      <c r="F533" s="236"/>
      <c r="G533" s="235"/>
      <c r="H533" s="236"/>
      <c r="I533" s="237"/>
      <c r="J533" s="236"/>
      <c r="K533" s="235"/>
      <c r="L533" s="235"/>
      <c r="M533" s="231"/>
      <c r="N533" s="232"/>
      <c r="O533" s="232"/>
      <c r="P533" s="232"/>
      <c r="Q533" s="232"/>
      <c r="R533" s="232"/>
      <c r="S533" s="232"/>
      <c r="T533" s="232"/>
      <c r="U533" s="232"/>
      <c r="V533" s="232"/>
      <c r="W533" s="232"/>
      <c r="X533" s="232"/>
      <c r="Y533" s="232"/>
      <c r="Z533" s="232"/>
      <c r="AA533" s="232"/>
      <c r="AB533" s="232"/>
      <c r="AC533" s="232"/>
      <c r="AD533" s="232"/>
      <c r="AE533" s="232"/>
      <c r="AF533" s="232"/>
      <c r="AG533" s="232"/>
      <c r="AH533" s="232"/>
      <c r="AI533" s="232"/>
      <c r="AJ533" s="232"/>
      <c r="AK533" s="232"/>
      <c r="AL533" s="232"/>
      <c r="AM533" s="232"/>
      <c r="AN533" s="232"/>
      <c r="AO533" s="232"/>
      <c r="AP533" s="232"/>
      <c r="AQ533" s="232"/>
      <c r="AR533" s="232"/>
      <c r="AS533" s="232"/>
      <c r="AT533" s="232"/>
      <c r="AU533" s="232"/>
      <c r="AV533" s="232"/>
      <c r="AW533" s="232"/>
      <c r="AX533" s="232"/>
      <c r="AY533" s="232"/>
      <c r="AZ533" s="232"/>
      <c r="BA533" s="232"/>
      <c r="BB533" s="232"/>
      <c r="BC533" s="232"/>
      <c r="BD533" s="232"/>
      <c r="BE533" s="232"/>
      <c r="BF533" s="232"/>
      <c r="BG533" s="232"/>
      <c r="BH533" s="232"/>
      <c r="BI533" s="232"/>
      <c r="BJ533" s="232"/>
      <c r="BK533" s="232"/>
      <c r="BL533" s="232"/>
      <c r="BM533" s="232"/>
      <c r="BN533" s="232"/>
      <c r="BO533" s="232"/>
      <c r="BP533" s="232"/>
      <c r="BQ533" s="232"/>
      <c r="BR533" s="232"/>
      <c r="BS533" s="232"/>
      <c r="BT533" s="232"/>
      <c r="BU533" s="232"/>
      <c r="BV533" s="232"/>
      <c r="BW533" s="232"/>
      <c r="BX533" s="232"/>
      <c r="BY533" s="228"/>
      <c r="BZ533" s="228"/>
      <c r="CA533" s="228"/>
      <c r="CB533" s="228"/>
      <c r="CC533" s="228"/>
      <c r="CD533" s="228"/>
      <c r="CE533" s="228"/>
      <c r="CF533" s="228"/>
      <c r="CG533" s="228"/>
      <c r="CH533" s="228"/>
      <c r="CI533" s="228"/>
      <c r="CJ533" s="228"/>
      <c r="CK533" s="228"/>
      <c r="CL533" s="228"/>
      <c r="CM533" s="228"/>
      <c r="CN533" s="228"/>
      <c r="CO533" s="228"/>
      <c r="CP533" s="228"/>
      <c r="CQ533" s="228"/>
      <c r="CR533" s="228"/>
      <c r="CS533" s="228"/>
      <c r="CT533" s="228"/>
      <c r="CU533" s="228"/>
      <c r="CV533" s="228"/>
      <c r="CW533" s="228"/>
      <c r="CX533" s="228"/>
      <c r="CY533" s="228"/>
      <c r="CZ533" s="228"/>
      <c r="DA533" s="228"/>
      <c r="DB533" s="228"/>
      <c r="DC533" s="228"/>
      <c r="DD533" s="228"/>
      <c r="DE533" s="228"/>
      <c r="DF533" s="228"/>
      <c r="DG533" s="228"/>
      <c r="DH533" s="228"/>
      <c r="DI533" s="228"/>
      <c r="DJ533" s="228"/>
      <c r="DK533" s="228"/>
      <c r="DL533" s="228"/>
      <c r="DM533" s="228"/>
      <c r="DN533" s="228"/>
      <c r="DO533" s="228"/>
      <c r="DP533" s="228"/>
      <c r="DQ533" s="228"/>
      <c r="DR533" s="228"/>
      <c r="DS533" s="228"/>
      <c r="DT533" s="228"/>
      <c r="DU533" s="228"/>
      <c r="DV533" s="228"/>
      <c r="DW533" s="228"/>
      <c r="DX533" s="228"/>
      <c r="DY533" s="228"/>
      <c r="DZ533" s="228"/>
      <c r="EA533" s="228"/>
      <c r="EB533" s="228"/>
      <c r="EC533" s="228"/>
      <c r="ED533" s="228"/>
      <c r="EE533" s="228"/>
      <c r="EF533" s="228"/>
      <c r="EG533" s="228"/>
      <c r="EH533" s="228"/>
      <c r="EI533" s="228"/>
      <c r="EJ533" s="228"/>
      <c r="EK533" s="228"/>
      <c r="EL533" s="228"/>
      <c r="EM533" s="228"/>
      <c r="EN533" s="228"/>
      <c r="EO533" s="228"/>
      <c r="EP533" s="228"/>
      <c r="EQ533" s="228"/>
      <c r="ER533" s="228"/>
      <c r="ES533" s="228"/>
      <c r="ET533" s="228"/>
      <c r="EU533" s="228"/>
      <c r="EV533" s="228"/>
      <c r="EW533" s="228"/>
      <c r="EX533" s="228"/>
      <c r="EY533" s="228"/>
      <c r="EZ533" s="228"/>
      <c r="FA533" s="228"/>
      <c r="FB533" s="228"/>
      <c r="FC533" s="228"/>
      <c r="FD533" s="228"/>
      <c r="FE533" s="228"/>
      <c r="FF533" s="228"/>
      <c r="FG533" s="228"/>
      <c r="FH533" s="228"/>
      <c r="FI533" s="228"/>
      <c r="FJ533" s="228"/>
      <c r="FK533" s="228"/>
      <c r="FL533" s="228"/>
      <c r="FM533" s="228"/>
      <c r="FN533" s="228"/>
      <c r="FO533" s="228"/>
      <c r="FP533" s="228"/>
      <c r="FQ533" s="228"/>
      <c r="FR533" s="228"/>
      <c r="FS533" s="228"/>
      <c r="FT533" s="228"/>
      <c r="FU533" s="228"/>
      <c r="FV533" s="228"/>
      <c r="FW533" s="228"/>
      <c r="FX533" s="228"/>
      <c r="FY533" s="228"/>
      <c r="FZ533" s="228"/>
      <c r="GA533" s="228"/>
      <c r="GB533" s="228"/>
      <c r="GC533" s="228"/>
      <c r="GD533" s="228"/>
      <c r="GE533" s="228"/>
      <c r="GF533" s="228"/>
      <c r="GG533" s="228"/>
      <c r="GH533" s="228"/>
      <c r="GI533" s="228"/>
      <c r="GJ533" s="228"/>
      <c r="GK533" s="228"/>
      <c r="GL533" s="228"/>
      <c r="GM533" s="228"/>
      <c r="GN533" s="228"/>
      <c r="GO533" s="228"/>
      <c r="GP533" s="228"/>
      <c r="GQ533" s="229" cm="1">
        <f t="array" ref="GQ533">IF(OR(N533:ER533='Annex.1　DeclarationDesired'!$F$30),ROW(),"")</f>
        <v>533</v>
      </c>
      <c r="GR533" s="229"/>
    </row>
    <row r="534" spans="1:200" s="230" customFormat="1" ht="20.65" customHeight="1">
      <c r="A534" s="242"/>
      <c r="B534" s="233"/>
      <c r="C534" s="235"/>
      <c r="D534" s="235"/>
      <c r="E534" s="235"/>
      <c r="F534" s="236"/>
      <c r="G534" s="235"/>
      <c r="H534" s="236"/>
      <c r="I534" s="237"/>
      <c r="J534" s="236"/>
      <c r="K534" s="235"/>
      <c r="L534" s="235"/>
      <c r="M534" s="231"/>
      <c r="N534" s="232"/>
      <c r="O534" s="232"/>
      <c r="P534" s="232"/>
      <c r="Q534" s="232"/>
      <c r="R534" s="232"/>
      <c r="S534" s="232"/>
      <c r="T534" s="232"/>
      <c r="U534" s="232"/>
      <c r="V534" s="232"/>
      <c r="W534" s="232"/>
      <c r="X534" s="232"/>
      <c r="Y534" s="232"/>
      <c r="Z534" s="232"/>
      <c r="AA534" s="232"/>
      <c r="AB534" s="232"/>
      <c r="AC534" s="232"/>
      <c r="AD534" s="232"/>
      <c r="AE534" s="232"/>
      <c r="AF534" s="232"/>
      <c r="AG534" s="232"/>
      <c r="AH534" s="232"/>
      <c r="AI534" s="232"/>
      <c r="AJ534" s="232"/>
      <c r="AK534" s="232"/>
      <c r="AL534" s="232"/>
      <c r="AM534" s="232"/>
      <c r="AN534" s="232"/>
      <c r="AO534" s="232"/>
      <c r="AP534" s="232"/>
      <c r="AQ534" s="232"/>
      <c r="AR534" s="232"/>
      <c r="AS534" s="232"/>
      <c r="AT534" s="232"/>
      <c r="AU534" s="232"/>
      <c r="AV534" s="232"/>
      <c r="AW534" s="232"/>
      <c r="AX534" s="232"/>
      <c r="AY534" s="232"/>
      <c r="AZ534" s="232"/>
      <c r="BA534" s="232"/>
      <c r="BB534" s="232"/>
      <c r="BC534" s="232"/>
      <c r="BD534" s="232"/>
      <c r="BE534" s="232"/>
      <c r="BF534" s="232"/>
      <c r="BG534" s="232"/>
      <c r="BH534" s="232"/>
      <c r="BI534" s="232"/>
      <c r="BJ534" s="232"/>
      <c r="BK534" s="232"/>
      <c r="BL534" s="232"/>
      <c r="BM534" s="232"/>
      <c r="BN534" s="232"/>
      <c r="BO534" s="232"/>
      <c r="BP534" s="232"/>
      <c r="BQ534" s="232"/>
      <c r="BR534" s="232"/>
      <c r="BS534" s="232"/>
      <c r="BT534" s="232"/>
      <c r="BU534" s="232"/>
      <c r="BV534" s="232"/>
      <c r="BW534" s="232"/>
      <c r="BX534" s="232"/>
      <c r="BY534" s="228"/>
      <c r="BZ534" s="228"/>
      <c r="CA534" s="228"/>
      <c r="CB534" s="228"/>
      <c r="CC534" s="228"/>
      <c r="CD534" s="228"/>
      <c r="CE534" s="228"/>
      <c r="CF534" s="228"/>
      <c r="CG534" s="228"/>
      <c r="CH534" s="228"/>
      <c r="CI534" s="228"/>
      <c r="CJ534" s="228"/>
      <c r="CK534" s="228"/>
      <c r="CL534" s="228"/>
      <c r="CM534" s="228"/>
      <c r="CN534" s="228"/>
      <c r="CO534" s="228"/>
      <c r="CP534" s="228"/>
      <c r="CQ534" s="228"/>
      <c r="CR534" s="228"/>
      <c r="CS534" s="228"/>
      <c r="CT534" s="228"/>
      <c r="CU534" s="228"/>
      <c r="CV534" s="228"/>
      <c r="CW534" s="228"/>
      <c r="CX534" s="228"/>
      <c r="CY534" s="228"/>
      <c r="CZ534" s="228"/>
      <c r="DA534" s="228"/>
      <c r="DB534" s="228"/>
      <c r="DC534" s="228"/>
      <c r="DD534" s="228"/>
      <c r="DE534" s="228"/>
      <c r="DF534" s="228"/>
      <c r="DG534" s="228"/>
      <c r="DH534" s="228"/>
      <c r="DI534" s="228"/>
      <c r="DJ534" s="228"/>
      <c r="DK534" s="228"/>
      <c r="DL534" s="228"/>
      <c r="DM534" s="228"/>
      <c r="DN534" s="228"/>
      <c r="DO534" s="228"/>
      <c r="DP534" s="228"/>
      <c r="DQ534" s="228"/>
      <c r="DR534" s="228"/>
      <c r="DS534" s="228"/>
      <c r="DT534" s="228"/>
      <c r="DU534" s="228"/>
      <c r="DV534" s="228"/>
      <c r="DW534" s="228"/>
      <c r="DX534" s="228"/>
      <c r="DY534" s="228"/>
      <c r="DZ534" s="228"/>
      <c r="EA534" s="228"/>
      <c r="EB534" s="228"/>
      <c r="EC534" s="228"/>
      <c r="ED534" s="228"/>
      <c r="EE534" s="228"/>
      <c r="EF534" s="228"/>
      <c r="EG534" s="228"/>
      <c r="EH534" s="228"/>
      <c r="EI534" s="228"/>
      <c r="EJ534" s="228"/>
      <c r="EK534" s="228"/>
      <c r="EL534" s="228"/>
      <c r="EM534" s="228"/>
      <c r="EN534" s="228"/>
      <c r="EO534" s="228"/>
      <c r="EP534" s="228"/>
      <c r="EQ534" s="228"/>
      <c r="ER534" s="228"/>
      <c r="ES534" s="228"/>
      <c r="ET534" s="228"/>
      <c r="EU534" s="228"/>
      <c r="EV534" s="228"/>
      <c r="EW534" s="228"/>
      <c r="EX534" s="228"/>
      <c r="EY534" s="228"/>
      <c r="EZ534" s="228"/>
      <c r="FA534" s="228"/>
      <c r="FB534" s="228"/>
      <c r="FC534" s="228"/>
      <c r="FD534" s="228"/>
      <c r="FE534" s="228"/>
      <c r="FF534" s="228"/>
      <c r="FG534" s="228"/>
      <c r="FH534" s="228"/>
      <c r="FI534" s="228"/>
      <c r="FJ534" s="228"/>
      <c r="FK534" s="228"/>
      <c r="FL534" s="228"/>
      <c r="FM534" s="228"/>
      <c r="FN534" s="228"/>
      <c r="FO534" s="228"/>
      <c r="FP534" s="228"/>
      <c r="FQ534" s="228"/>
      <c r="FR534" s="228"/>
      <c r="FS534" s="228"/>
      <c r="FT534" s="228"/>
      <c r="FU534" s="228"/>
      <c r="FV534" s="228"/>
      <c r="FW534" s="228"/>
      <c r="FX534" s="228"/>
      <c r="FY534" s="228"/>
      <c r="FZ534" s="228"/>
      <c r="GA534" s="228"/>
      <c r="GB534" s="228"/>
      <c r="GC534" s="228"/>
      <c r="GD534" s="228"/>
      <c r="GE534" s="228"/>
      <c r="GF534" s="228"/>
      <c r="GG534" s="228"/>
      <c r="GH534" s="228"/>
      <c r="GI534" s="228"/>
      <c r="GJ534" s="228"/>
      <c r="GK534" s="228"/>
      <c r="GL534" s="228"/>
      <c r="GM534" s="228"/>
      <c r="GN534" s="228"/>
      <c r="GO534" s="228"/>
      <c r="GP534" s="228"/>
      <c r="GQ534" s="229" cm="1">
        <f t="array" ref="GQ534">IF(OR(N534:ER534='Annex.1　DeclarationDesired'!$F$30),ROW(),"")</f>
        <v>534</v>
      </c>
      <c r="GR534" s="229"/>
    </row>
    <row r="535" spans="1:200" s="230" customFormat="1" ht="20.65" customHeight="1">
      <c r="A535" s="242"/>
      <c r="B535" s="233"/>
      <c r="C535" s="235"/>
      <c r="D535" s="235"/>
      <c r="E535" s="235"/>
      <c r="F535" s="236"/>
      <c r="G535" s="235"/>
      <c r="H535" s="236"/>
      <c r="I535" s="237"/>
      <c r="J535" s="236"/>
      <c r="K535" s="235"/>
      <c r="L535" s="235"/>
      <c r="M535" s="231"/>
      <c r="N535" s="232"/>
      <c r="O535" s="232"/>
      <c r="P535" s="232"/>
      <c r="Q535" s="232"/>
      <c r="R535" s="232"/>
      <c r="S535" s="232"/>
      <c r="T535" s="232"/>
      <c r="U535" s="232"/>
      <c r="V535" s="232"/>
      <c r="W535" s="232"/>
      <c r="X535" s="232"/>
      <c r="Y535" s="232"/>
      <c r="Z535" s="232"/>
      <c r="AA535" s="232"/>
      <c r="AB535" s="232"/>
      <c r="AC535" s="232"/>
      <c r="AD535" s="232"/>
      <c r="AE535" s="232"/>
      <c r="AF535" s="232"/>
      <c r="AG535" s="232"/>
      <c r="AH535" s="232"/>
      <c r="AI535" s="232"/>
      <c r="AJ535" s="232"/>
      <c r="AK535" s="232"/>
      <c r="AL535" s="232"/>
      <c r="AM535" s="232"/>
      <c r="AN535" s="232"/>
      <c r="AO535" s="232"/>
      <c r="AP535" s="232"/>
      <c r="AQ535" s="232"/>
      <c r="AR535" s="232"/>
      <c r="AS535" s="232"/>
      <c r="AT535" s="232"/>
      <c r="AU535" s="232"/>
      <c r="AV535" s="232"/>
      <c r="AW535" s="232"/>
      <c r="AX535" s="232"/>
      <c r="AY535" s="232"/>
      <c r="AZ535" s="232"/>
      <c r="BA535" s="232"/>
      <c r="BB535" s="232"/>
      <c r="BC535" s="232"/>
      <c r="BD535" s="232"/>
      <c r="BE535" s="232"/>
      <c r="BF535" s="232"/>
      <c r="BG535" s="232"/>
      <c r="BH535" s="232"/>
      <c r="BI535" s="232"/>
      <c r="BJ535" s="232"/>
      <c r="BK535" s="232"/>
      <c r="BL535" s="232"/>
      <c r="BM535" s="232"/>
      <c r="BN535" s="232"/>
      <c r="BO535" s="232"/>
      <c r="BP535" s="232"/>
      <c r="BQ535" s="232"/>
      <c r="BR535" s="232"/>
      <c r="BS535" s="232"/>
      <c r="BT535" s="232"/>
      <c r="BU535" s="232"/>
      <c r="BV535" s="232"/>
      <c r="BW535" s="232"/>
      <c r="BX535" s="232"/>
      <c r="BY535" s="228"/>
      <c r="BZ535" s="228"/>
      <c r="CA535" s="228"/>
      <c r="CB535" s="228"/>
      <c r="CC535" s="228"/>
      <c r="CD535" s="228"/>
      <c r="CE535" s="228"/>
      <c r="CF535" s="228"/>
      <c r="CG535" s="228"/>
      <c r="CH535" s="228"/>
      <c r="CI535" s="228"/>
      <c r="CJ535" s="228"/>
      <c r="CK535" s="228"/>
      <c r="CL535" s="228"/>
      <c r="CM535" s="228"/>
      <c r="CN535" s="228"/>
      <c r="CO535" s="228"/>
      <c r="CP535" s="228"/>
      <c r="CQ535" s="228"/>
      <c r="CR535" s="228"/>
      <c r="CS535" s="228"/>
      <c r="CT535" s="228"/>
      <c r="CU535" s="228"/>
      <c r="CV535" s="228"/>
      <c r="CW535" s="228"/>
      <c r="CX535" s="228"/>
      <c r="CY535" s="228"/>
      <c r="CZ535" s="228"/>
      <c r="DA535" s="228"/>
      <c r="DB535" s="228"/>
      <c r="DC535" s="228"/>
      <c r="DD535" s="228"/>
      <c r="DE535" s="228"/>
      <c r="DF535" s="228"/>
      <c r="DG535" s="228"/>
      <c r="DH535" s="228"/>
      <c r="DI535" s="228"/>
      <c r="DJ535" s="228"/>
      <c r="DK535" s="228"/>
      <c r="DL535" s="228"/>
      <c r="DM535" s="228"/>
      <c r="DN535" s="228"/>
      <c r="DO535" s="228"/>
      <c r="DP535" s="228"/>
      <c r="DQ535" s="228"/>
      <c r="DR535" s="228"/>
      <c r="DS535" s="228"/>
      <c r="DT535" s="228"/>
      <c r="DU535" s="228"/>
      <c r="DV535" s="228"/>
      <c r="DW535" s="228"/>
      <c r="DX535" s="228"/>
      <c r="DY535" s="228"/>
      <c r="DZ535" s="228"/>
      <c r="EA535" s="228"/>
      <c r="EB535" s="228"/>
      <c r="EC535" s="228"/>
      <c r="ED535" s="228"/>
      <c r="EE535" s="228"/>
      <c r="EF535" s="228"/>
      <c r="EG535" s="228"/>
      <c r="EH535" s="228"/>
      <c r="EI535" s="228"/>
      <c r="EJ535" s="228"/>
      <c r="EK535" s="228"/>
      <c r="EL535" s="228"/>
      <c r="EM535" s="228"/>
      <c r="EN535" s="228"/>
      <c r="EO535" s="228"/>
      <c r="EP535" s="228"/>
      <c r="EQ535" s="228"/>
      <c r="ER535" s="228"/>
      <c r="ES535" s="228"/>
      <c r="ET535" s="228"/>
      <c r="EU535" s="228"/>
      <c r="EV535" s="228"/>
      <c r="EW535" s="228"/>
      <c r="EX535" s="228"/>
      <c r="EY535" s="228"/>
      <c r="EZ535" s="228"/>
      <c r="FA535" s="228"/>
      <c r="FB535" s="228"/>
      <c r="FC535" s="228"/>
      <c r="FD535" s="228"/>
      <c r="FE535" s="228"/>
      <c r="FF535" s="228"/>
      <c r="FG535" s="228"/>
      <c r="FH535" s="228"/>
      <c r="FI535" s="228"/>
      <c r="FJ535" s="228"/>
      <c r="FK535" s="228"/>
      <c r="FL535" s="228"/>
      <c r="FM535" s="228"/>
      <c r="FN535" s="228"/>
      <c r="FO535" s="228"/>
      <c r="FP535" s="228"/>
      <c r="FQ535" s="228"/>
      <c r="FR535" s="228"/>
      <c r="FS535" s="228"/>
      <c r="FT535" s="228"/>
      <c r="FU535" s="228"/>
      <c r="FV535" s="228"/>
      <c r="FW535" s="228"/>
      <c r="FX535" s="228"/>
      <c r="FY535" s="228"/>
      <c r="FZ535" s="228"/>
      <c r="GA535" s="228"/>
      <c r="GB535" s="228"/>
      <c r="GC535" s="228"/>
      <c r="GD535" s="228"/>
      <c r="GE535" s="228"/>
      <c r="GF535" s="228"/>
      <c r="GG535" s="228"/>
      <c r="GH535" s="228"/>
      <c r="GI535" s="228"/>
      <c r="GJ535" s="228"/>
      <c r="GK535" s="228"/>
      <c r="GL535" s="228"/>
      <c r="GM535" s="228"/>
      <c r="GN535" s="228"/>
      <c r="GO535" s="228"/>
      <c r="GP535" s="228"/>
      <c r="GQ535" s="229" cm="1">
        <f t="array" ref="GQ535">IF(OR(N535:ER535='Annex.1　DeclarationDesired'!$F$30),ROW(),"")</f>
        <v>535</v>
      </c>
      <c r="GR535" s="229"/>
    </row>
    <row r="536" spans="1:200" s="230" customFormat="1" ht="20.65" customHeight="1">
      <c r="A536" s="242"/>
      <c r="B536" s="233"/>
      <c r="C536" s="235"/>
      <c r="D536" s="235"/>
      <c r="E536" s="235"/>
      <c r="F536" s="236"/>
      <c r="G536" s="235"/>
      <c r="H536" s="236"/>
      <c r="I536" s="237"/>
      <c r="J536" s="236"/>
      <c r="K536" s="235"/>
      <c r="L536" s="235"/>
      <c r="M536" s="231"/>
      <c r="N536" s="232"/>
      <c r="O536" s="232"/>
      <c r="P536" s="232"/>
      <c r="Q536" s="232"/>
      <c r="R536" s="232"/>
      <c r="S536" s="232"/>
      <c r="T536" s="232"/>
      <c r="U536" s="232"/>
      <c r="V536" s="232"/>
      <c r="W536" s="232"/>
      <c r="X536" s="232"/>
      <c r="Y536" s="232"/>
      <c r="Z536" s="232"/>
      <c r="AA536" s="232"/>
      <c r="AB536" s="232"/>
      <c r="AC536" s="232"/>
      <c r="AD536" s="232"/>
      <c r="AE536" s="232"/>
      <c r="AF536" s="232"/>
      <c r="AG536" s="232"/>
      <c r="AH536" s="232"/>
      <c r="AI536" s="232"/>
      <c r="AJ536" s="232"/>
      <c r="AK536" s="232"/>
      <c r="AL536" s="232"/>
      <c r="AM536" s="232"/>
      <c r="AN536" s="232"/>
      <c r="AO536" s="232"/>
      <c r="AP536" s="232"/>
      <c r="AQ536" s="232"/>
      <c r="AR536" s="232"/>
      <c r="AS536" s="232"/>
      <c r="AT536" s="232"/>
      <c r="AU536" s="232"/>
      <c r="AV536" s="232"/>
      <c r="AW536" s="232"/>
      <c r="AX536" s="232"/>
      <c r="AY536" s="232"/>
      <c r="AZ536" s="232"/>
      <c r="BA536" s="232"/>
      <c r="BB536" s="232"/>
      <c r="BC536" s="232"/>
      <c r="BD536" s="232"/>
      <c r="BE536" s="232"/>
      <c r="BF536" s="232"/>
      <c r="BG536" s="232"/>
      <c r="BH536" s="232"/>
      <c r="BI536" s="232"/>
      <c r="BJ536" s="232"/>
      <c r="BK536" s="232"/>
      <c r="BL536" s="232"/>
      <c r="BM536" s="232"/>
      <c r="BN536" s="232"/>
      <c r="BO536" s="232"/>
      <c r="BP536" s="232"/>
      <c r="BQ536" s="232"/>
      <c r="BR536" s="232"/>
      <c r="BS536" s="232"/>
      <c r="BT536" s="232"/>
      <c r="BU536" s="232"/>
      <c r="BV536" s="232"/>
      <c r="BW536" s="232"/>
      <c r="BX536" s="232"/>
      <c r="BY536" s="228"/>
      <c r="BZ536" s="228"/>
      <c r="CA536" s="228"/>
      <c r="CB536" s="228"/>
      <c r="CC536" s="228"/>
      <c r="CD536" s="228"/>
      <c r="CE536" s="228"/>
      <c r="CF536" s="228"/>
      <c r="CG536" s="228"/>
      <c r="CH536" s="228"/>
      <c r="CI536" s="228"/>
      <c r="CJ536" s="228"/>
      <c r="CK536" s="228"/>
      <c r="CL536" s="228"/>
      <c r="CM536" s="228"/>
      <c r="CN536" s="228"/>
      <c r="CO536" s="228"/>
      <c r="CP536" s="228"/>
      <c r="CQ536" s="228"/>
      <c r="CR536" s="228"/>
      <c r="CS536" s="228"/>
      <c r="CT536" s="228"/>
      <c r="CU536" s="228"/>
      <c r="CV536" s="228"/>
      <c r="CW536" s="228"/>
      <c r="CX536" s="228"/>
      <c r="CY536" s="228"/>
      <c r="CZ536" s="228"/>
      <c r="DA536" s="228"/>
      <c r="DB536" s="228"/>
      <c r="DC536" s="228"/>
      <c r="DD536" s="228"/>
      <c r="DE536" s="228"/>
      <c r="DF536" s="228"/>
      <c r="DG536" s="228"/>
      <c r="DH536" s="228"/>
      <c r="DI536" s="228"/>
      <c r="DJ536" s="228"/>
      <c r="DK536" s="228"/>
      <c r="DL536" s="228"/>
      <c r="DM536" s="228"/>
      <c r="DN536" s="228"/>
      <c r="DO536" s="228"/>
      <c r="DP536" s="228"/>
      <c r="DQ536" s="228"/>
      <c r="DR536" s="228"/>
      <c r="DS536" s="228"/>
      <c r="DT536" s="228"/>
      <c r="DU536" s="228"/>
      <c r="DV536" s="228"/>
      <c r="DW536" s="228"/>
      <c r="DX536" s="228"/>
      <c r="DY536" s="228"/>
      <c r="DZ536" s="228"/>
      <c r="EA536" s="228"/>
      <c r="EB536" s="228"/>
      <c r="EC536" s="228"/>
      <c r="ED536" s="228"/>
      <c r="EE536" s="228"/>
      <c r="EF536" s="228"/>
      <c r="EG536" s="228"/>
      <c r="EH536" s="228"/>
      <c r="EI536" s="228"/>
      <c r="EJ536" s="228"/>
      <c r="EK536" s="228"/>
      <c r="EL536" s="228"/>
      <c r="EM536" s="228"/>
      <c r="EN536" s="228"/>
      <c r="EO536" s="228"/>
      <c r="EP536" s="228"/>
      <c r="EQ536" s="228"/>
      <c r="ER536" s="228"/>
      <c r="ES536" s="228"/>
      <c r="ET536" s="228"/>
      <c r="EU536" s="228"/>
      <c r="EV536" s="228"/>
      <c r="EW536" s="228"/>
      <c r="EX536" s="228"/>
      <c r="EY536" s="228"/>
      <c r="EZ536" s="228"/>
      <c r="FA536" s="228"/>
      <c r="FB536" s="228"/>
      <c r="FC536" s="228"/>
      <c r="FD536" s="228"/>
      <c r="FE536" s="228"/>
      <c r="FF536" s="228"/>
      <c r="FG536" s="228"/>
      <c r="FH536" s="228"/>
      <c r="FI536" s="228"/>
      <c r="FJ536" s="228"/>
      <c r="FK536" s="228"/>
      <c r="FL536" s="228"/>
      <c r="FM536" s="228"/>
      <c r="FN536" s="228"/>
      <c r="FO536" s="228"/>
      <c r="FP536" s="228"/>
      <c r="FQ536" s="228"/>
      <c r="FR536" s="228"/>
      <c r="FS536" s="228"/>
      <c r="FT536" s="228"/>
      <c r="FU536" s="228"/>
      <c r="FV536" s="228"/>
      <c r="FW536" s="228"/>
      <c r="FX536" s="228"/>
      <c r="FY536" s="228"/>
      <c r="FZ536" s="228"/>
      <c r="GA536" s="228"/>
      <c r="GB536" s="228"/>
      <c r="GC536" s="228"/>
      <c r="GD536" s="228"/>
      <c r="GE536" s="228"/>
      <c r="GF536" s="228"/>
      <c r="GG536" s="228"/>
      <c r="GH536" s="228"/>
      <c r="GI536" s="228"/>
      <c r="GJ536" s="228"/>
      <c r="GK536" s="228"/>
      <c r="GL536" s="228"/>
      <c r="GM536" s="228"/>
      <c r="GN536" s="228"/>
      <c r="GO536" s="228"/>
      <c r="GP536" s="228"/>
      <c r="GQ536" s="229" cm="1">
        <f t="array" ref="GQ536">IF(OR(N536:ER536='Annex.1　DeclarationDesired'!$F$30),ROW(),"")</f>
        <v>536</v>
      </c>
      <c r="GR536" s="229"/>
    </row>
    <row r="537" spans="1:200" s="230" customFormat="1" ht="20.65" customHeight="1">
      <c r="A537" s="242"/>
      <c r="B537" s="233"/>
      <c r="C537" s="235"/>
      <c r="D537" s="235"/>
      <c r="E537" s="235"/>
      <c r="F537" s="236"/>
      <c r="G537" s="235"/>
      <c r="H537" s="236"/>
      <c r="I537" s="237"/>
      <c r="J537" s="236"/>
      <c r="K537" s="235"/>
      <c r="L537" s="235"/>
      <c r="M537" s="231"/>
      <c r="N537" s="232"/>
      <c r="O537" s="232"/>
      <c r="P537" s="232"/>
      <c r="Q537" s="232"/>
      <c r="R537" s="232"/>
      <c r="S537" s="232"/>
      <c r="T537" s="232"/>
      <c r="U537" s="232"/>
      <c r="V537" s="232"/>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2"/>
      <c r="AY537" s="232"/>
      <c r="AZ537" s="232"/>
      <c r="BA537" s="232"/>
      <c r="BB537" s="232"/>
      <c r="BC537" s="232"/>
      <c r="BD537" s="232"/>
      <c r="BE537" s="232"/>
      <c r="BF537" s="232"/>
      <c r="BG537" s="232"/>
      <c r="BH537" s="232"/>
      <c r="BI537" s="232"/>
      <c r="BJ537" s="232"/>
      <c r="BK537" s="232"/>
      <c r="BL537" s="232"/>
      <c r="BM537" s="232"/>
      <c r="BN537" s="232"/>
      <c r="BO537" s="232"/>
      <c r="BP537" s="232"/>
      <c r="BQ537" s="232"/>
      <c r="BR537" s="232"/>
      <c r="BS537" s="232"/>
      <c r="BT537" s="232"/>
      <c r="BU537" s="232"/>
      <c r="BV537" s="232"/>
      <c r="BW537" s="232"/>
      <c r="BX537" s="232"/>
      <c r="BY537" s="228"/>
      <c r="BZ537" s="228"/>
      <c r="CA537" s="228"/>
      <c r="CB537" s="228"/>
      <c r="CC537" s="228"/>
      <c r="CD537" s="228"/>
      <c r="CE537" s="228"/>
      <c r="CF537" s="228"/>
      <c r="CG537" s="228"/>
      <c r="CH537" s="228"/>
      <c r="CI537" s="228"/>
      <c r="CJ537" s="228"/>
      <c r="CK537" s="228"/>
      <c r="CL537" s="228"/>
      <c r="CM537" s="228"/>
      <c r="CN537" s="228"/>
      <c r="CO537" s="228"/>
      <c r="CP537" s="228"/>
      <c r="CQ537" s="228"/>
      <c r="CR537" s="228"/>
      <c r="CS537" s="228"/>
      <c r="CT537" s="228"/>
      <c r="CU537" s="228"/>
      <c r="CV537" s="228"/>
      <c r="CW537" s="228"/>
      <c r="CX537" s="228"/>
      <c r="CY537" s="228"/>
      <c r="CZ537" s="228"/>
      <c r="DA537" s="228"/>
      <c r="DB537" s="228"/>
      <c r="DC537" s="228"/>
      <c r="DD537" s="228"/>
      <c r="DE537" s="228"/>
      <c r="DF537" s="228"/>
      <c r="DG537" s="228"/>
      <c r="DH537" s="228"/>
      <c r="DI537" s="228"/>
      <c r="DJ537" s="228"/>
      <c r="DK537" s="228"/>
      <c r="DL537" s="228"/>
      <c r="DM537" s="228"/>
      <c r="DN537" s="228"/>
      <c r="DO537" s="228"/>
      <c r="DP537" s="228"/>
      <c r="DQ537" s="228"/>
      <c r="DR537" s="228"/>
      <c r="DS537" s="228"/>
      <c r="DT537" s="228"/>
      <c r="DU537" s="228"/>
      <c r="DV537" s="228"/>
      <c r="DW537" s="228"/>
      <c r="DX537" s="228"/>
      <c r="DY537" s="228"/>
      <c r="DZ537" s="228"/>
      <c r="EA537" s="228"/>
      <c r="EB537" s="228"/>
      <c r="EC537" s="228"/>
      <c r="ED537" s="228"/>
      <c r="EE537" s="228"/>
      <c r="EF537" s="228"/>
      <c r="EG537" s="228"/>
      <c r="EH537" s="228"/>
      <c r="EI537" s="228"/>
      <c r="EJ537" s="228"/>
      <c r="EK537" s="228"/>
      <c r="EL537" s="228"/>
      <c r="EM537" s="228"/>
      <c r="EN537" s="228"/>
      <c r="EO537" s="228"/>
      <c r="EP537" s="228"/>
      <c r="EQ537" s="228"/>
      <c r="ER537" s="228"/>
      <c r="ES537" s="228"/>
      <c r="ET537" s="228"/>
      <c r="EU537" s="228"/>
      <c r="EV537" s="228"/>
      <c r="EW537" s="228"/>
      <c r="EX537" s="228"/>
      <c r="EY537" s="228"/>
      <c r="EZ537" s="228"/>
      <c r="FA537" s="228"/>
      <c r="FB537" s="228"/>
      <c r="FC537" s="228"/>
      <c r="FD537" s="228"/>
      <c r="FE537" s="228"/>
      <c r="FF537" s="228"/>
      <c r="FG537" s="228"/>
      <c r="FH537" s="228"/>
      <c r="FI537" s="228"/>
      <c r="FJ537" s="228"/>
      <c r="FK537" s="228"/>
      <c r="FL537" s="228"/>
      <c r="FM537" s="228"/>
      <c r="FN537" s="228"/>
      <c r="FO537" s="228"/>
      <c r="FP537" s="228"/>
      <c r="FQ537" s="228"/>
      <c r="FR537" s="228"/>
      <c r="FS537" s="228"/>
      <c r="FT537" s="228"/>
      <c r="FU537" s="228"/>
      <c r="FV537" s="228"/>
      <c r="FW537" s="228"/>
      <c r="FX537" s="228"/>
      <c r="FY537" s="228"/>
      <c r="FZ537" s="228"/>
      <c r="GA537" s="228"/>
      <c r="GB537" s="228"/>
      <c r="GC537" s="228"/>
      <c r="GD537" s="228"/>
      <c r="GE537" s="228"/>
      <c r="GF537" s="228"/>
      <c r="GG537" s="228"/>
      <c r="GH537" s="228"/>
      <c r="GI537" s="228"/>
      <c r="GJ537" s="228"/>
      <c r="GK537" s="228"/>
      <c r="GL537" s="228"/>
      <c r="GM537" s="228"/>
      <c r="GN537" s="228"/>
      <c r="GO537" s="228"/>
      <c r="GP537" s="228"/>
      <c r="GQ537" s="229" cm="1">
        <f t="array" ref="GQ537">IF(OR(N537:ER537='Annex.1　DeclarationDesired'!$F$30),ROW(),"")</f>
        <v>537</v>
      </c>
      <c r="GR537" s="229"/>
    </row>
    <row r="538" spans="1:200" s="230" customFormat="1" ht="20.65" customHeight="1">
      <c r="A538" s="242"/>
      <c r="B538" s="233"/>
      <c r="C538" s="235"/>
      <c r="D538" s="235"/>
      <c r="E538" s="235"/>
      <c r="F538" s="236"/>
      <c r="G538" s="235"/>
      <c r="H538" s="236"/>
      <c r="I538" s="237"/>
      <c r="J538" s="236"/>
      <c r="K538" s="235"/>
      <c r="L538" s="235"/>
      <c r="M538" s="231"/>
      <c r="N538" s="232"/>
      <c r="O538" s="232"/>
      <c r="P538" s="232"/>
      <c r="Q538" s="232"/>
      <c r="R538" s="232"/>
      <c r="S538" s="232"/>
      <c r="T538" s="232"/>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2"/>
      <c r="AY538" s="232"/>
      <c r="AZ538" s="232"/>
      <c r="BA538" s="232"/>
      <c r="BB538" s="232"/>
      <c r="BC538" s="232"/>
      <c r="BD538" s="232"/>
      <c r="BE538" s="232"/>
      <c r="BF538" s="232"/>
      <c r="BG538" s="232"/>
      <c r="BH538" s="232"/>
      <c r="BI538" s="232"/>
      <c r="BJ538" s="232"/>
      <c r="BK538" s="232"/>
      <c r="BL538" s="232"/>
      <c r="BM538" s="232"/>
      <c r="BN538" s="232"/>
      <c r="BO538" s="232"/>
      <c r="BP538" s="232"/>
      <c r="BQ538" s="232"/>
      <c r="BR538" s="232"/>
      <c r="BS538" s="232"/>
      <c r="BT538" s="232"/>
      <c r="BU538" s="232"/>
      <c r="BV538" s="232"/>
      <c r="BW538" s="232"/>
      <c r="BX538" s="232"/>
      <c r="BY538" s="228"/>
      <c r="BZ538" s="228"/>
      <c r="CA538" s="228"/>
      <c r="CB538" s="228"/>
      <c r="CC538" s="228"/>
      <c r="CD538" s="228"/>
      <c r="CE538" s="228"/>
      <c r="CF538" s="228"/>
      <c r="CG538" s="228"/>
      <c r="CH538" s="228"/>
      <c r="CI538" s="228"/>
      <c r="CJ538" s="228"/>
      <c r="CK538" s="228"/>
      <c r="CL538" s="228"/>
      <c r="CM538" s="228"/>
      <c r="CN538" s="228"/>
      <c r="CO538" s="228"/>
      <c r="CP538" s="228"/>
      <c r="CQ538" s="228"/>
      <c r="CR538" s="228"/>
      <c r="CS538" s="228"/>
      <c r="CT538" s="228"/>
      <c r="CU538" s="228"/>
      <c r="CV538" s="228"/>
      <c r="CW538" s="228"/>
      <c r="CX538" s="228"/>
      <c r="CY538" s="228"/>
      <c r="CZ538" s="228"/>
      <c r="DA538" s="228"/>
      <c r="DB538" s="228"/>
      <c r="DC538" s="228"/>
      <c r="DD538" s="228"/>
      <c r="DE538" s="228"/>
      <c r="DF538" s="228"/>
      <c r="DG538" s="228"/>
      <c r="DH538" s="228"/>
      <c r="DI538" s="228"/>
      <c r="DJ538" s="228"/>
      <c r="DK538" s="228"/>
      <c r="DL538" s="228"/>
      <c r="DM538" s="228"/>
      <c r="DN538" s="228"/>
      <c r="DO538" s="228"/>
      <c r="DP538" s="228"/>
      <c r="DQ538" s="228"/>
      <c r="DR538" s="228"/>
      <c r="DS538" s="228"/>
      <c r="DT538" s="228"/>
      <c r="DU538" s="228"/>
      <c r="DV538" s="228"/>
      <c r="DW538" s="228"/>
      <c r="DX538" s="228"/>
      <c r="DY538" s="228"/>
      <c r="DZ538" s="228"/>
      <c r="EA538" s="228"/>
      <c r="EB538" s="228"/>
      <c r="EC538" s="228"/>
      <c r="ED538" s="228"/>
      <c r="EE538" s="228"/>
      <c r="EF538" s="228"/>
      <c r="EG538" s="228"/>
      <c r="EH538" s="228"/>
      <c r="EI538" s="228"/>
      <c r="EJ538" s="228"/>
      <c r="EK538" s="228"/>
      <c r="EL538" s="228"/>
      <c r="EM538" s="228"/>
      <c r="EN538" s="228"/>
      <c r="EO538" s="228"/>
      <c r="EP538" s="228"/>
      <c r="EQ538" s="228"/>
      <c r="ER538" s="228"/>
      <c r="ES538" s="228"/>
      <c r="ET538" s="228"/>
      <c r="EU538" s="228"/>
      <c r="EV538" s="228"/>
      <c r="EW538" s="228"/>
      <c r="EX538" s="228"/>
      <c r="EY538" s="228"/>
      <c r="EZ538" s="228"/>
      <c r="FA538" s="228"/>
      <c r="FB538" s="228"/>
      <c r="FC538" s="228"/>
      <c r="FD538" s="228"/>
      <c r="FE538" s="228"/>
      <c r="FF538" s="228"/>
      <c r="FG538" s="228"/>
      <c r="FH538" s="228"/>
      <c r="FI538" s="228"/>
      <c r="FJ538" s="228"/>
      <c r="FK538" s="228"/>
      <c r="FL538" s="228"/>
      <c r="FM538" s="228"/>
      <c r="FN538" s="228"/>
      <c r="FO538" s="228"/>
      <c r="FP538" s="228"/>
      <c r="FQ538" s="228"/>
      <c r="FR538" s="228"/>
      <c r="FS538" s="228"/>
      <c r="FT538" s="228"/>
      <c r="FU538" s="228"/>
      <c r="FV538" s="228"/>
      <c r="FW538" s="228"/>
      <c r="FX538" s="228"/>
      <c r="FY538" s="228"/>
      <c r="FZ538" s="228"/>
      <c r="GA538" s="228"/>
      <c r="GB538" s="228"/>
      <c r="GC538" s="228"/>
      <c r="GD538" s="228"/>
      <c r="GE538" s="228"/>
      <c r="GF538" s="228"/>
      <c r="GG538" s="228"/>
      <c r="GH538" s="228"/>
      <c r="GI538" s="228"/>
      <c r="GJ538" s="228"/>
      <c r="GK538" s="228"/>
      <c r="GL538" s="228"/>
      <c r="GM538" s="228"/>
      <c r="GN538" s="228"/>
      <c r="GO538" s="228"/>
      <c r="GP538" s="228"/>
      <c r="GQ538" s="229" cm="1">
        <f t="array" ref="GQ538">IF(OR(N538:ER538='Annex.1　DeclarationDesired'!$F$30),ROW(),"")</f>
        <v>538</v>
      </c>
      <c r="GR538" s="229"/>
    </row>
    <row r="539" spans="1:200" s="230" customFormat="1" ht="20.65" customHeight="1">
      <c r="A539" s="242"/>
      <c r="B539" s="233"/>
      <c r="C539" s="235"/>
      <c r="D539" s="235"/>
      <c r="E539" s="235"/>
      <c r="F539" s="236"/>
      <c r="G539" s="235"/>
      <c r="H539" s="236"/>
      <c r="I539" s="237"/>
      <c r="J539" s="236"/>
      <c r="K539" s="235"/>
      <c r="L539" s="235"/>
      <c r="M539" s="231"/>
      <c r="N539" s="232"/>
      <c r="O539" s="232"/>
      <c r="P539" s="232"/>
      <c r="Q539" s="232"/>
      <c r="R539" s="232"/>
      <c r="S539" s="232"/>
      <c r="T539" s="232"/>
      <c r="U539" s="232"/>
      <c r="V539" s="232"/>
      <c r="W539" s="232"/>
      <c r="X539" s="232"/>
      <c r="Y539" s="232"/>
      <c r="Z539" s="232"/>
      <c r="AA539" s="232"/>
      <c r="AB539" s="232"/>
      <c r="AC539" s="232"/>
      <c r="AD539" s="232"/>
      <c r="AE539" s="232"/>
      <c r="AF539" s="232"/>
      <c r="AG539" s="232"/>
      <c r="AH539" s="232"/>
      <c r="AI539" s="232"/>
      <c r="AJ539" s="232"/>
      <c r="AK539" s="232"/>
      <c r="AL539" s="232"/>
      <c r="AM539" s="232"/>
      <c r="AN539" s="232"/>
      <c r="AO539" s="232"/>
      <c r="AP539" s="232"/>
      <c r="AQ539" s="232"/>
      <c r="AR539" s="232"/>
      <c r="AS539" s="232"/>
      <c r="AT539" s="232"/>
      <c r="AU539" s="232"/>
      <c r="AV539" s="232"/>
      <c r="AW539" s="232"/>
      <c r="AX539" s="232"/>
      <c r="AY539" s="232"/>
      <c r="AZ539" s="232"/>
      <c r="BA539" s="232"/>
      <c r="BB539" s="232"/>
      <c r="BC539" s="232"/>
      <c r="BD539" s="232"/>
      <c r="BE539" s="232"/>
      <c r="BF539" s="232"/>
      <c r="BG539" s="232"/>
      <c r="BH539" s="232"/>
      <c r="BI539" s="232"/>
      <c r="BJ539" s="232"/>
      <c r="BK539" s="232"/>
      <c r="BL539" s="232"/>
      <c r="BM539" s="232"/>
      <c r="BN539" s="232"/>
      <c r="BO539" s="232"/>
      <c r="BP539" s="232"/>
      <c r="BQ539" s="232"/>
      <c r="BR539" s="232"/>
      <c r="BS539" s="232"/>
      <c r="BT539" s="232"/>
      <c r="BU539" s="232"/>
      <c r="BV539" s="232"/>
      <c r="BW539" s="232"/>
      <c r="BX539" s="232"/>
      <c r="BY539" s="228"/>
      <c r="BZ539" s="228"/>
      <c r="CA539" s="228"/>
      <c r="CB539" s="228"/>
      <c r="CC539" s="228"/>
      <c r="CD539" s="228"/>
      <c r="CE539" s="228"/>
      <c r="CF539" s="228"/>
      <c r="CG539" s="228"/>
      <c r="CH539" s="228"/>
      <c r="CI539" s="228"/>
      <c r="CJ539" s="228"/>
      <c r="CK539" s="228"/>
      <c r="CL539" s="228"/>
      <c r="CM539" s="228"/>
      <c r="CN539" s="228"/>
      <c r="CO539" s="228"/>
      <c r="CP539" s="228"/>
      <c r="CQ539" s="228"/>
      <c r="CR539" s="228"/>
      <c r="CS539" s="228"/>
      <c r="CT539" s="228"/>
      <c r="CU539" s="228"/>
      <c r="CV539" s="228"/>
      <c r="CW539" s="228"/>
      <c r="CX539" s="228"/>
      <c r="CY539" s="228"/>
      <c r="CZ539" s="228"/>
      <c r="DA539" s="228"/>
      <c r="DB539" s="228"/>
      <c r="DC539" s="228"/>
      <c r="DD539" s="228"/>
      <c r="DE539" s="228"/>
      <c r="DF539" s="228"/>
      <c r="DG539" s="228"/>
      <c r="DH539" s="228"/>
      <c r="DI539" s="228"/>
      <c r="DJ539" s="228"/>
      <c r="DK539" s="228"/>
      <c r="DL539" s="228"/>
      <c r="DM539" s="228"/>
      <c r="DN539" s="228"/>
      <c r="DO539" s="228"/>
      <c r="DP539" s="228"/>
      <c r="DQ539" s="228"/>
      <c r="DR539" s="228"/>
      <c r="DS539" s="228"/>
      <c r="DT539" s="228"/>
      <c r="DU539" s="228"/>
      <c r="DV539" s="228"/>
      <c r="DW539" s="228"/>
      <c r="DX539" s="228"/>
      <c r="DY539" s="228"/>
      <c r="DZ539" s="228"/>
      <c r="EA539" s="228"/>
      <c r="EB539" s="228"/>
      <c r="EC539" s="228"/>
      <c r="ED539" s="228"/>
      <c r="EE539" s="228"/>
      <c r="EF539" s="228"/>
      <c r="EG539" s="228"/>
      <c r="EH539" s="228"/>
      <c r="EI539" s="228"/>
      <c r="EJ539" s="228"/>
      <c r="EK539" s="228"/>
      <c r="EL539" s="228"/>
      <c r="EM539" s="228"/>
      <c r="EN539" s="228"/>
      <c r="EO539" s="228"/>
      <c r="EP539" s="228"/>
      <c r="EQ539" s="228"/>
      <c r="ER539" s="228"/>
      <c r="ES539" s="228"/>
      <c r="ET539" s="228"/>
      <c r="EU539" s="228"/>
      <c r="EV539" s="228"/>
      <c r="EW539" s="228"/>
      <c r="EX539" s="228"/>
      <c r="EY539" s="228"/>
      <c r="EZ539" s="228"/>
      <c r="FA539" s="228"/>
      <c r="FB539" s="228"/>
      <c r="FC539" s="228"/>
      <c r="FD539" s="228"/>
      <c r="FE539" s="228"/>
      <c r="FF539" s="228"/>
      <c r="FG539" s="228"/>
      <c r="FH539" s="228"/>
      <c r="FI539" s="228"/>
      <c r="FJ539" s="228"/>
      <c r="FK539" s="228"/>
      <c r="FL539" s="228"/>
      <c r="FM539" s="228"/>
      <c r="FN539" s="228"/>
      <c r="FO539" s="228"/>
      <c r="FP539" s="228"/>
      <c r="FQ539" s="228"/>
      <c r="FR539" s="228"/>
      <c r="FS539" s="228"/>
      <c r="FT539" s="228"/>
      <c r="FU539" s="228"/>
      <c r="FV539" s="228"/>
      <c r="FW539" s="228"/>
      <c r="FX539" s="228"/>
      <c r="FY539" s="228"/>
      <c r="FZ539" s="228"/>
      <c r="GA539" s="228"/>
      <c r="GB539" s="228"/>
      <c r="GC539" s="228"/>
      <c r="GD539" s="228"/>
      <c r="GE539" s="228"/>
      <c r="GF539" s="228"/>
      <c r="GG539" s="228"/>
      <c r="GH539" s="228"/>
      <c r="GI539" s="228"/>
      <c r="GJ539" s="228"/>
      <c r="GK539" s="228"/>
      <c r="GL539" s="228"/>
      <c r="GM539" s="228"/>
      <c r="GN539" s="228"/>
      <c r="GO539" s="228"/>
      <c r="GP539" s="228"/>
      <c r="GQ539" s="229" cm="1">
        <f t="array" ref="GQ539">IF(OR(N539:ER539='Annex.1　DeclarationDesired'!$F$30),ROW(),"")</f>
        <v>539</v>
      </c>
      <c r="GR539" s="229"/>
    </row>
    <row r="540" spans="1:200" s="230" customFormat="1" ht="20.65" customHeight="1">
      <c r="A540" s="242"/>
      <c r="B540" s="233"/>
      <c r="C540" s="235"/>
      <c r="D540" s="235"/>
      <c r="E540" s="235"/>
      <c r="F540" s="236"/>
      <c r="G540" s="235"/>
      <c r="H540" s="236"/>
      <c r="I540" s="237"/>
      <c r="J540" s="236"/>
      <c r="K540" s="235"/>
      <c r="L540" s="235"/>
      <c r="M540" s="231"/>
      <c r="N540" s="232"/>
      <c r="O540" s="232"/>
      <c r="P540" s="232"/>
      <c r="Q540" s="232"/>
      <c r="R540" s="232"/>
      <c r="S540" s="232"/>
      <c r="T540" s="232"/>
      <c r="U540" s="232"/>
      <c r="V540" s="232"/>
      <c r="W540" s="232"/>
      <c r="X540" s="232"/>
      <c r="Y540" s="232"/>
      <c r="Z540" s="232"/>
      <c r="AA540" s="232"/>
      <c r="AB540" s="232"/>
      <c r="AC540" s="232"/>
      <c r="AD540" s="232"/>
      <c r="AE540" s="232"/>
      <c r="AF540" s="232"/>
      <c r="AG540" s="232"/>
      <c r="AH540" s="232"/>
      <c r="AI540" s="232"/>
      <c r="AJ540" s="232"/>
      <c r="AK540" s="232"/>
      <c r="AL540" s="232"/>
      <c r="AM540" s="232"/>
      <c r="AN540" s="232"/>
      <c r="AO540" s="232"/>
      <c r="AP540" s="232"/>
      <c r="AQ540" s="232"/>
      <c r="AR540" s="232"/>
      <c r="AS540" s="232"/>
      <c r="AT540" s="232"/>
      <c r="AU540" s="232"/>
      <c r="AV540" s="232"/>
      <c r="AW540" s="232"/>
      <c r="AX540" s="232"/>
      <c r="AY540" s="232"/>
      <c r="AZ540" s="232"/>
      <c r="BA540" s="232"/>
      <c r="BB540" s="232"/>
      <c r="BC540" s="232"/>
      <c r="BD540" s="232"/>
      <c r="BE540" s="232"/>
      <c r="BF540" s="232"/>
      <c r="BG540" s="232"/>
      <c r="BH540" s="232"/>
      <c r="BI540" s="232"/>
      <c r="BJ540" s="232"/>
      <c r="BK540" s="232"/>
      <c r="BL540" s="232"/>
      <c r="BM540" s="232"/>
      <c r="BN540" s="232"/>
      <c r="BO540" s="232"/>
      <c r="BP540" s="232"/>
      <c r="BQ540" s="232"/>
      <c r="BR540" s="232"/>
      <c r="BS540" s="232"/>
      <c r="BT540" s="232"/>
      <c r="BU540" s="232"/>
      <c r="BV540" s="232"/>
      <c r="BW540" s="232"/>
      <c r="BX540" s="232"/>
      <c r="BY540" s="228"/>
      <c r="BZ540" s="228"/>
      <c r="CA540" s="228"/>
      <c r="CB540" s="228"/>
      <c r="CC540" s="228"/>
      <c r="CD540" s="228"/>
      <c r="CE540" s="228"/>
      <c r="CF540" s="228"/>
      <c r="CG540" s="228"/>
      <c r="CH540" s="228"/>
      <c r="CI540" s="228"/>
      <c r="CJ540" s="228"/>
      <c r="CK540" s="228"/>
      <c r="CL540" s="228"/>
      <c r="CM540" s="228"/>
      <c r="CN540" s="228"/>
      <c r="CO540" s="228"/>
      <c r="CP540" s="228"/>
      <c r="CQ540" s="228"/>
      <c r="CR540" s="228"/>
      <c r="CS540" s="228"/>
      <c r="CT540" s="228"/>
      <c r="CU540" s="228"/>
      <c r="CV540" s="228"/>
      <c r="CW540" s="228"/>
      <c r="CX540" s="228"/>
      <c r="CY540" s="228"/>
      <c r="CZ540" s="228"/>
      <c r="DA540" s="228"/>
      <c r="DB540" s="228"/>
      <c r="DC540" s="228"/>
      <c r="DD540" s="228"/>
      <c r="DE540" s="228"/>
      <c r="DF540" s="228"/>
      <c r="DG540" s="228"/>
      <c r="DH540" s="228"/>
      <c r="DI540" s="228"/>
      <c r="DJ540" s="228"/>
      <c r="DK540" s="228"/>
      <c r="DL540" s="228"/>
      <c r="DM540" s="228"/>
      <c r="DN540" s="228"/>
      <c r="DO540" s="228"/>
      <c r="DP540" s="228"/>
      <c r="DQ540" s="228"/>
      <c r="DR540" s="228"/>
      <c r="DS540" s="228"/>
      <c r="DT540" s="228"/>
      <c r="DU540" s="228"/>
      <c r="DV540" s="228"/>
      <c r="DW540" s="228"/>
      <c r="DX540" s="228"/>
      <c r="DY540" s="228"/>
      <c r="DZ540" s="228"/>
      <c r="EA540" s="228"/>
      <c r="EB540" s="228"/>
      <c r="EC540" s="228"/>
      <c r="ED540" s="228"/>
      <c r="EE540" s="228"/>
      <c r="EF540" s="228"/>
      <c r="EG540" s="228"/>
      <c r="EH540" s="228"/>
      <c r="EI540" s="228"/>
      <c r="EJ540" s="228"/>
      <c r="EK540" s="228"/>
      <c r="EL540" s="228"/>
      <c r="EM540" s="228"/>
      <c r="EN540" s="228"/>
      <c r="EO540" s="228"/>
      <c r="EP540" s="228"/>
      <c r="EQ540" s="228"/>
      <c r="ER540" s="228"/>
      <c r="ES540" s="228"/>
      <c r="ET540" s="228"/>
      <c r="EU540" s="228"/>
      <c r="EV540" s="228"/>
      <c r="EW540" s="228"/>
      <c r="EX540" s="228"/>
      <c r="EY540" s="228"/>
      <c r="EZ540" s="228"/>
      <c r="FA540" s="228"/>
      <c r="FB540" s="228"/>
      <c r="FC540" s="228"/>
      <c r="FD540" s="228"/>
      <c r="FE540" s="228"/>
      <c r="FF540" s="228"/>
      <c r="FG540" s="228"/>
      <c r="FH540" s="228"/>
      <c r="FI540" s="228"/>
      <c r="FJ540" s="228"/>
      <c r="FK540" s="228"/>
      <c r="FL540" s="228"/>
      <c r="FM540" s="228"/>
      <c r="FN540" s="228"/>
      <c r="FO540" s="228"/>
      <c r="FP540" s="228"/>
      <c r="FQ540" s="228"/>
      <c r="FR540" s="228"/>
      <c r="FS540" s="228"/>
      <c r="FT540" s="228"/>
      <c r="FU540" s="228"/>
      <c r="FV540" s="228"/>
      <c r="FW540" s="228"/>
      <c r="FX540" s="228"/>
      <c r="FY540" s="228"/>
      <c r="FZ540" s="228"/>
      <c r="GA540" s="228"/>
      <c r="GB540" s="228"/>
      <c r="GC540" s="228"/>
      <c r="GD540" s="228"/>
      <c r="GE540" s="228"/>
      <c r="GF540" s="228"/>
      <c r="GG540" s="228"/>
      <c r="GH540" s="228"/>
      <c r="GI540" s="228"/>
      <c r="GJ540" s="228"/>
      <c r="GK540" s="228"/>
      <c r="GL540" s="228"/>
      <c r="GM540" s="228"/>
      <c r="GN540" s="228"/>
      <c r="GO540" s="228"/>
      <c r="GP540" s="228"/>
      <c r="GQ540" s="229" cm="1">
        <f t="array" ref="GQ540">IF(OR(N540:ER540='Annex.1　DeclarationDesired'!$F$30),ROW(),"")</f>
        <v>540</v>
      </c>
      <c r="GR540" s="229"/>
    </row>
    <row r="541" spans="1:200" s="230" customFormat="1" ht="20.65" customHeight="1">
      <c r="A541" s="242"/>
      <c r="B541" s="233"/>
      <c r="C541" s="235"/>
      <c r="D541" s="235"/>
      <c r="E541" s="235"/>
      <c r="F541" s="236"/>
      <c r="G541" s="235"/>
      <c r="H541" s="236"/>
      <c r="I541" s="237"/>
      <c r="J541" s="236"/>
      <c r="K541" s="235"/>
      <c r="L541" s="235"/>
      <c r="M541" s="231"/>
      <c r="N541" s="232"/>
      <c r="O541" s="232"/>
      <c r="P541" s="232"/>
      <c r="Q541" s="232"/>
      <c r="R541" s="232"/>
      <c r="S541" s="232"/>
      <c r="T541" s="232"/>
      <c r="U541" s="232"/>
      <c r="V541" s="232"/>
      <c r="W541" s="232"/>
      <c r="X541" s="232"/>
      <c r="Y541" s="232"/>
      <c r="Z541" s="232"/>
      <c r="AA541" s="232"/>
      <c r="AB541" s="232"/>
      <c r="AC541" s="232"/>
      <c r="AD541" s="232"/>
      <c r="AE541" s="232"/>
      <c r="AF541" s="232"/>
      <c r="AG541" s="232"/>
      <c r="AH541" s="232"/>
      <c r="AI541" s="232"/>
      <c r="AJ541" s="232"/>
      <c r="AK541" s="232"/>
      <c r="AL541" s="232"/>
      <c r="AM541" s="232"/>
      <c r="AN541" s="232"/>
      <c r="AO541" s="232"/>
      <c r="AP541" s="232"/>
      <c r="AQ541" s="232"/>
      <c r="AR541" s="232"/>
      <c r="AS541" s="232"/>
      <c r="AT541" s="232"/>
      <c r="AU541" s="232"/>
      <c r="AV541" s="232"/>
      <c r="AW541" s="232"/>
      <c r="AX541" s="232"/>
      <c r="AY541" s="232"/>
      <c r="AZ541" s="232"/>
      <c r="BA541" s="232"/>
      <c r="BB541" s="232"/>
      <c r="BC541" s="232"/>
      <c r="BD541" s="232"/>
      <c r="BE541" s="232"/>
      <c r="BF541" s="232"/>
      <c r="BG541" s="232"/>
      <c r="BH541" s="232"/>
      <c r="BI541" s="232"/>
      <c r="BJ541" s="232"/>
      <c r="BK541" s="232"/>
      <c r="BL541" s="232"/>
      <c r="BM541" s="232"/>
      <c r="BN541" s="232"/>
      <c r="BO541" s="232"/>
      <c r="BP541" s="232"/>
      <c r="BQ541" s="232"/>
      <c r="BR541" s="232"/>
      <c r="BS541" s="232"/>
      <c r="BT541" s="232"/>
      <c r="BU541" s="232"/>
      <c r="BV541" s="232"/>
      <c r="BW541" s="232"/>
      <c r="BX541" s="232"/>
      <c r="BY541" s="228"/>
      <c r="BZ541" s="228"/>
      <c r="CA541" s="228"/>
      <c r="CB541" s="228"/>
      <c r="CC541" s="228"/>
      <c r="CD541" s="228"/>
      <c r="CE541" s="228"/>
      <c r="CF541" s="228"/>
      <c r="CG541" s="228"/>
      <c r="CH541" s="228"/>
      <c r="CI541" s="228"/>
      <c r="CJ541" s="228"/>
      <c r="CK541" s="228"/>
      <c r="CL541" s="228"/>
      <c r="CM541" s="228"/>
      <c r="CN541" s="228"/>
      <c r="CO541" s="228"/>
      <c r="CP541" s="228"/>
      <c r="CQ541" s="228"/>
      <c r="CR541" s="228"/>
      <c r="CS541" s="228"/>
      <c r="CT541" s="228"/>
      <c r="CU541" s="228"/>
      <c r="CV541" s="228"/>
      <c r="CW541" s="228"/>
      <c r="CX541" s="228"/>
      <c r="CY541" s="228"/>
      <c r="CZ541" s="228"/>
      <c r="DA541" s="228"/>
      <c r="DB541" s="228"/>
      <c r="DC541" s="228"/>
      <c r="DD541" s="228"/>
      <c r="DE541" s="228"/>
      <c r="DF541" s="228"/>
      <c r="DG541" s="228"/>
      <c r="DH541" s="228"/>
      <c r="DI541" s="228"/>
      <c r="DJ541" s="228"/>
      <c r="DK541" s="228"/>
      <c r="DL541" s="228"/>
      <c r="DM541" s="228"/>
      <c r="DN541" s="228"/>
      <c r="DO541" s="228"/>
      <c r="DP541" s="228"/>
      <c r="DQ541" s="228"/>
      <c r="DR541" s="228"/>
      <c r="DS541" s="228"/>
      <c r="DT541" s="228"/>
      <c r="DU541" s="228"/>
      <c r="DV541" s="228"/>
      <c r="DW541" s="228"/>
      <c r="DX541" s="228"/>
      <c r="DY541" s="228"/>
      <c r="DZ541" s="228"/>
      <c r="EA541" s="228"/>
      <c r="EB541" s="228"/>
      <c r="EC541" s="228"/>
      <c r="ED541" s="228"/>
      <c r="EE541" s="228"/>
      <c r="EF541" s="228"/>
      <c r="EG541" s="228"/>
      <c r="EH541" s="228"/>
      <c r="EI541" s="228"/>
      <c r="EJ541" s="228"/>
      <c r="EK541" s="228"/>
      <c r="EL541" s="228"/>
      <c r="EM541" s="228"/>
      <c r="EN541" s="228"/>
      <c r="EO541" s="228"/>
      <c r="EP541" s="228"/>
      <c r="EQ541" s="228"/>
      <c r="ER541" s="228"/>
      <c r="ES541" s="228"/>
      <c r="ET541" s="228"/>
      <c r="EU541" s="228"/>
      <c r="EV541" s="228"/>
      <c r="EW541" s="228"/>
      <c r="EX541" s="228"/>
      <c r="EY541" s="228"/>
      <c r="EZ541" s="228"/>
      <c r="FA541" s="228"/>
      <c r="FB541" s="228"/>
      <c r="FC541" s="228"/>
      <c r="FD541" s="228"/>
      <c r="FE541" s="228"/>
      <c r="FF541" s="228"/>
      <c r="FG541" s="228"/>
      <c r="FH541" s="228"/>
      <c r="FI541" s="228"/>
      <c r="FJ541" s="228"/>
      <c r="FK541" s="228"/>
      <c r="FL541" s="228"/>
      <c r="FM541" s="228"/>
      <c r="FN541" s="228"/>
      <c r="FO541" s="228"/>
      <c r="FP541" s="228"/>
      <c r="FQ541" s="228"/>
      <c r="FR541" s="228"/>
      <c r="FS541" s="228"/>
      <c r="FT541" s="228"/>
      <c r="FU541" s="228"/>
      <c r="FV541" s="228"/>
      <c r="FW541" s="228"/>
      <c r="FX541" s="228"/>
      <c r="FY541" s="228"/>
      <c r="FZ541" s="228"/>
      <c r="GA541" s="228"/>
      <c r="GB541" s="228"/>
      <c r="GC541" s="228"/>
      <c r="GD541" s="228"/>
      <c r="GE541" s="228"/>
      <c r="GF541" s="228"/>
      <c r="GG541" s="228"/>
      <c r="GH541" s="228"/>
      <c r="GI541" s="228"/>
      <c r="GJ541" s="228"/>
      <c r="GK541" s="228"/>
      <c r="GL541" s="228"/>
      <c r="GM541" s="228"/>
      <c r="GN541" s="228"/>
      <c r="GO541" s="228"/>
      <c r="GP541" s="228"/>
      <c r="GQ541" s="229" cm="1">
        <f t="array" ref="GQ541">IF(OR(N541:ER541='Annex.1　DeclarationDesired'!$F$30),ROW(),"")</f>
        <v>541</v>
      </c>
      <c r="GR541" s="229"/>
    </row>
    <row r="542" spans="1:200" s="230" customFormat="1" ht="20.65" customHeight="1">
      <c r="A542" s="242"/>
      <c r="B542" s="233"/>
      <c r="C542" s="235"/>
      <c r="D542" s="235"/>
      <c r="E542" s="235"/>
      <c r="F542" s="236"/>
      <c r="G542" s="235"/>
      <c r="H542" s="236"/>
      <c r="I542" s="237"/>
      <c r="J542" s="236"/>
      <c r="K542" s="235"/>
      <c r="L542" s="235"/>
      <c r="M542" s="231"/>
      <c r="N542" s="232"/>
      <c r="O542" s="232"/>
      <c r="P542" s="232"/>
      <c r="Q542" s="232"/>
      <c r="R542" s="232"/>
      <c r="S542" s="232"/>
      <c r="T542" s="232"/>
      <c r="U542" s="232"/>
      <c r="V542" s="232"/>
      <c r="W542" s="232"/>
      <c r="X542" s="232"/>
      <c r="Y542" s="232"/>
      <c r="Z542" s="232"/>
      <c r="AA542" s="232"/>
      <c r="AB542" s="232"/>
      <c r="AC542" s="232"/>
      <c r="AD542" s="232"/>
      <c r="AE542" s="232"/>
      <c r="AF542" s="232"/>
      <c r="AG542" s="232"/>
      <c r="AH542" s="232"/>
      <c r="AI542" s="232"/>
      <c r="AJ542" s="232"/>
      <c r="AK542" s="232"/>
      <c r="AL542" s="232"/>
      <c r="AM542" s="232"/>
      <c r="AN542" s="232"/>
      <c r="AO542" s="232"/>
      <c r="AP542" s="232"/>
      <c r="AQ542" s="232"/>
      <c r="AR542" s="232"/>
      <c r="AS542" s="232"/>
      <c r="AT542" s="232"/>
      <c r="AU542" s="232"/>
      <c r="AV542" s="232"/>
      <c r="AW542" s="232"/>
      <c r="AX542" s="232"/>
      <c r="AY542" s="232"/>
      <c r="AZ542" s="232"/>
      <c r="BA542" s="232"/>
      <c r="BB542" s="232"/>
      <c r="BC542" s="232"/>
      <c r="BD542" s="232"/>
      <c r="BE542" s="232"/>
      <c r="BF542" s="232"/>
      <c r="BG542" s="232"/>
      <c r="BH542" s="232"/>
      <c r="BI542" s="232"/>
      <c r="BJ542" s="232"/>
      <c r="BK542" s="232"/>
      <c r="BL542" s="232"/>
      <c r="BM542" s="232"/>
      <c r="BN542" s="232"/>
      <c r="BO542" s="232"/>
      <c r="BP542" s="232"/>
      <c r="BQ542" s="232"/>
      <c r="BR542" s="232"/>
      <c r="BS542" s="232"/>
      <c r="BT542" s="232"/>
      <c r="BU542" s="232"/>
      <c r="BV542" s="232"/>
      <c r="BW542" s="232"/>
      <c r="BX542" s="232"/>
      <c r="BY542" s="228"/>
      <c r="BZ542" s="228"/>
      <c r="CA542" s="228"/>
      <c r="CB542" s="228"/>
      <c r="CC542" s="228"/>
      <c r="CD542" s="228"/>
      <c r="CE542" s="228"/>
      <c r="CF542" s="228"/>
      <c r="CG542" s="228"/>
      <c r="CH542" s="228"/>
      <c r="CI542" s="228"/>
      <c r="CJ542" s="228"/>
      <c r="CK542" s="228"/>
      <c r="CL542" s="228"/>
      <c r="CM542" s="228"/>
      <c r="CN542" s="228"/>
      <c r="CO542" s="228"/>
      <c r="CP542" s="228"/>
      <c r="CQ542" s="228"/>
      <c r="CR542" s="228"/>
      <c r="CS542" s="228"/>
      <c r="CT542" s="228"/>
      <c r="CU542" s="228"/>
      <c r="CV542" s="228"/>
      <c r="CW542" s="228"/>
      <c r="CX542" s="228"/>
      <c r="CY542" s="228"/>
      <c r="CZ542" s="228"/>
      <c r="DA542" s="228"/>
      <c r="DB542" s="228"/>
      <c r="DC542" s="228"/>
      <c r="DD542" s="228"/>
      <c r="DE542" s="228"/>
      <c r="DF542" s="228"/>
      <c r="DG542" s="228"/>
      <c r="DH542" s="228"/>
      <c r="DI542" s="228"/>
      <c r="DJ542" s="228"/>
      <c r="DK542" s="228"/>
      <c r="DL542" s="228"/>
      <c r="DM542" s="228"/>
      <c r="DN542" s="228"/>
      <c r="DO542" s="228"/>
      <c r="DP542" s="228"/>
      <c r="DQ542" s="228"/>
      <c r="DR542" s="228"/>
      <c r="DS542" s="228"/>
      <c r="DT542" s="228"/>
      <c r="DU542" s="228"/>
      <c r="DV542" s="228"/>
      <c r="DW542" s="228"/>
      <c r="DX542" s="228"/>
      <c r="DY542" s="228"/>
      <c r="DZ542" s="228"/>
      <c r="EA542" s="228"/>
      <c r="EB542" s="228"/>
      <c r="EC542" s="228"/>
      <c r="ED542" s="228"/>
      <c r="EE542" s="228"/>
      <c r="EF542" s="228"/>
      <c r="EG542" s="228"/>
      <c r="EH542" s="228"/>
      <c r="EI542" s="228"/>
      <c r="EJ542" s="228"/>
      <c r="EK542" s="228"/>
      <c r="EL542" s="228"/>
      <c r="EM542" s="228"/>
      <c r="EN542" s="228"/>
      <c r="EO542" s="228"/>
      <c r="EP542" s="228"/>
      <c r="EQ542" s="228"/>
      <c r="ER542" s="228"/>
      <c r="ES542" s="228"/>
      <c r="ET542" s="228"/>
      <c r="EU542" s="228"/>
      <c r="EV542" s="228"/>
      <c r="EW542" s="228"/>
      <c r="EX542" s="228"/>
      <c r="EY542" s="228"/>
      <c r="EZ542" s="228"/>
      <c r="FA542" s="228"/>
      <c r="FB542" s="228"/>
      <c r="FC542" s="228"/>
      <c r="FD542" s="228"/>
      <c r="FE542" s="228"/>
      <c r="FF542" s="228"/>
      <c r="FG542" s="228"/>
      <c r="FH542" s="228"/>
      <c r="FI542" s="228"/>
      <c r="FJ542" s="228"/>
      <c r="FK542" s="228"/>
      <c r="FL542" s="228"/>
      <c r="FM542" s="228"/>
      <c r="FN542" s="228"/>
      <c r="FO542" s="228"/>
      <c r="FP542" s="228"/>
      <c r="FQ542" s="228"/>
      <c r="FR542" s="228"/>
      <c r="FS542" s="228"/>
      <c r="FT542" s="228"/>
      <c r="FU542" s="228"/>
      <c r="FV542" s="228"/>
      <c r="FW542" s="228"/>
      <c r="FX542" s="228"/>
      <c r="FY542" s="228"/>
      <c r="FZ542" s="228"/>
      <c r="GA542" s="228"/>
      <c r="GB542" s="228"/>
      <c r="GC542" s="228"/>
      <c r="GD542" s="228"/>
      <c r="GE542" s="228"/>
      <c r="GF542" s="228"/>
      <c r="GG542" s="228"/>
      <c r="GH542" s="228"/>
      <c r="GI542" s="228"/>
      <c r="GJ542" s="228"/>
      <c r="GK542" s="228"/>
      <c r="GL542" s="228"/>
      <c r="GM542" s="228"/>
      <c r="GN542" s="228"/>
      <c r="GO542" s="228"/>
      <c r="GP542" s="228"/>
      <c r="GQ542" s="229" cm="1">
        <f t="array" ref="GQ542">IF(OR(N542:ER542='Annex.1　DeclarationDesired'!$F$30),ROW(),"")</f>
        <v>542</v>
      </c>
      <c r="GR542" s="229"/>
    </row>
    <row r="543" spans="1:200" s="230" customFormat="1" ht="20.65" customHeight="1">
      <c r="A543" s="242"/>
      <c r="B543" s="233"/>
      <c r="C543" s="235"/>
      <c r="D543" s="235"/>
      <c r="E543" s="235"/>
      <c r="F543" s="236"/>
      <c r="G543" s="235"/>
      <c r="H543" s="236"/>
      <c r="I543" s="237"/>
      <c r="J543" s="236"/>
      <c r="K543" s="235"/>
      <c r="L543" s="235"/>
      <c r="M543" s="231"/>
      <c r="N543" s="232"/>
      <c r="O543" s="232"/>
      <c r="P543" s="232"/>
      <c r="Q543" s="232"/>
      <c r="R543" s="232"/>
      <c r="S543" s="232"/>
      <c r="T543" s="232"/>
      <c r="U543" s="232"/>
      <c r="V543" s="232"/>
      <c r="W543" s="232"/>
      <c r="X543" s="232"/>
      <c r="Y543" s="232"/>
      <c r="Z543" s="232"/>
      <c r="AA543" s="232"/>
      <c r="AB543" s="232"/>
      <c r="AC543" s="232"/>
      <c r="AD543" s="232"/>
      <c r="AE543" s="232"/>
      <c r="AF543" s="232"/>
      <c r="AG543" s="232"/>
      <c r="AH543" s="232"/>
      <c r="AI543" s="232"/>
      <c r="AJ543" s="232"/>
      <c r="AK543" s="232"/>
      <c r="AL543" s="232"/>
      <c r="AM543" s="232"/>
      <c r="AN543" s="232"/>
      <c r="AO543" s="232"/>
      <c r="AP543" s="232"/>
      <c r="AQ543" s="232"/>
      <c r="AR543" s="232"/>
      <c r="AS543" s="232"/>
      <c r="AT543" s="232"/>
      <c r="AU543" s="232"/>
      <c r="AV543" s="232"/>
      <c r="AW543" s="232"/>
      <c r="AX543" s="232"/>
      <c r="AY543" s="232"/>
      <c r="AZ543" s="232"/>
      <c r="BA543" s="232"/>
      <c r="BB543" s="232"/>
      <c r="BC543" s="232"/>
      <c r="BD543" s="232"/>
      <c r="BE543" s="232"/>
      <c r="BF543" s="232"/>
      <c r="BG543" s="232"/>
      <c r="BH543" s="232"/>
      <c r="BI543" s="232"/>
      <c r="BJ543" s="232"/>
      <c r="BK543" s="232"/>
      <c r="BL543" s="232"/>
      <c r="BM543" s="232"/>
      <c r="BN543" s="232"/>
      <c r="BO543" s="232"/>
      <c r="BP543" s="232"/>
      <c r="BQ543" s="232"/>
      <c r="BR543" s="232"/>
      <c r="BS543" s="232"/>
      <c r="BT543" s="232"/>
      <c r="BU543" s="232"/>
      <c r="BV543" s="232"/>
      <c r="BW543" s="232"/>
      <c r="BX543" s="232"/>
      <c r="BY543" s="228"/>
      <c r="BZ543" s="228"/>
      <c r="CA543" s="228"/>
      <c r="CB543" s="228"/>
      <c r="CC543" s="228"/>
      <c r="CD543" s="228"/>
      <c r="CE543" s="228"/>
      <c r="CF543" s="228"/>
      <c r="CG543" s="228"/>
      <c r="CH543" s="228"/>
      <c r="CI543" s="228"/>
      <c r="CJ543" s="228"/>
      <c r="CK543" s="228"/>
      <c r="CL543" s="228"/>
      <c r="CM543" s="228"/>
      <c r="CN543" s="228"/>
      <c r="CO543" s="228"/>
      <c r="CP543" s="228"/>
      <c r="CQ543" s="228"/>
      <c r="CR543" s="228"/>
      <c r="CS543" s="228"/>
      <c r="CT543" s="228"/>
      <c r="CU543" s="228"/>
      <c r="CV543" s="228"/>
      <c r="CW543" s="228"/>
      <c r="CX543" s="228"/>
      <c r="CY543" s="228"/>
      <c r="CZ543" s="228"/>
      <c r="DA543" s="228"/>
      <c r="DB543" s="228"/>
      <c r="DC543" s="228"/>
      <c r="DD543" s="228"/>
      <c r="DE543" s="228"/>
      <c r="DF543" s="228"/>
      <c r="DG543" s="228"/>
      <c r="DH543" s="228"/>
      <c r="DI543" s="228"/>
      <c r="DJ543" s="228"/>
      <c r="DK543" s="228"/>
      <c r="DL543" s="228"/>
      <c r="DM543" s="228"/>
      <c r="DN543" s="228"/>
      <c r="DO543" s="228"/>
      <c r="DP543" s="228"/>
      <c r="DQ543" s="228"/>
      <c r="DR543" s="228"/>
      <c r="DS543" s="228"/>
      <c r="DT543" s="228"/>
      <c r="DU543" s="228"/>
      <c r="DV543" s="228"/>
      <c r="DW543" s="228"/>
      <c r="DX543" s="228"/>
      <c r="DY543" s="228"/>
      <c r="DZ543" s="228"/>
      <c r="EA543" s="228"/>
      <c r="EB543" s="228"/>
      <c r="EC543" s="228"/>
      <c r="ED543" s="228"/>
      <c r="EE543" s="228"/>
      <c r="EF543" s="228"/>
      <c r="EG543" s="228"/>
      <c r="EH543" s="228"/>
      <c r="EI543" s="228"/>
      <c r="EJ543" s="228"/>
      <c r="EK543" s="228"/>
      <c r="EL543" s="228"/>
      <c r="EM543" s="228"/>
      <c r="EN543" s="228"/>
      <c r="EO543" s="228"/>
      <c r="EP543" s="228"/>
      <c r="EQ543" s="228"/>
      <c r="ER543" s="228"/>
      <c r="ES543" s="228"/>
      <c r="ET543" s="228"/>
      <c r="EU543" s="228"/>
      <c r="EV543" s="228"/>
      <c r="EW543" s="228"/>
      <c r="EX543" s="228"/>
      <c r="EY543" s="228"/>
      <c r="EZ543" s="228"/>
      <c r="FA543" s="228"/>
      <c r="FB543" s="228"/>
      <c r="FC543" s="228"/>
      <c r="FD543" s="228"/>
      <c r="FE543" s="228"/>
      <c r="FF543" s="228"/>
      <c r="FG543" s="228"/>
      <c r="FH543" s="228"/>
      <c r="FI543" s="228"/>
      <c r="FJ543" s="228"/>
      <c r="FK543" s="228"/>
      <c r="FL543" s="228"/>
      <c r="FM543" s="228"/>
      <c r="FN543" s="228"/>
      <c r="FO543" s="228"/>
      <c r="FP543" s="228"/>
      <c r="FQ543" s="228"/>
      <c r="FR543" s="228"/>
      <c r="FS543" s="228"/>
      <c r="FT543" s="228"/>
      <c r="FU543" s="228"/>
      <c r="FV543" s="228"/>
      <c r="FW543" s="228"/>
      <c r="FX543" s="228"/>
      <c r="FY543" s="228"/>
      <c r="FZ543" s="228"/>
      <c r="GA543" s="228"/>
      <c r="GB543" s="228"/>
      <c r="GC543" s="228"/>
      <c r="GD543" s="228"/>
      <c r="GE543" s="228"/>
      <c r="GF543" s="228"/>
      <c r="GG543" s="228"/>
      <c r="GH543" s="228"/>
      <c r="GI543" s="228"/>
      <c r="GJ543" s="228"/>
      <c r="GK543" s="228"/>
      <c r="GL543" s="228"/>
      <c r="GM543" s="228"/>
      <c r="GN543" s="228"/>
      <c r="GO543" s="228"/>
      <c r="GP543" s="228"/>
      <c r="GQ543" s="229" cm="1">
        <f t="array" ref="GQ543">IF(OR(N543:ER543='Annex.1　DeclarationDesired'!$F$30),ROW(),"")</f>
        <v>543</v>
      </c>
      <c r="GR543" s="229"/>
    </row>
    <row r="544" spans="1:200" s="230" customFormat="1" ht="20.65" customHeight="1">
      <c r="A544" s="242"/>
      <c r="B544" s="233"/>
      <c r="C544" s="235"/>
      <c r="D544" s="235"/>
      <c r="E544" s="235"/>
      <c r="F544" s="236"/>
      <c r="G544" s="235"/>
      <c r="H544" s="236"/>
      <c r="I544" s="237"/>
      <c r="J544" s="236"/>
      <c r="K544" s="235"/>
      <c r="L544" s="235"/>
      <c r="M544" s="231"/>
      <c r="N544" s="232"/>
      <c r="O544" s="232"/>
      <c r="P544" s="232"/>
      <c r="Q544" s="232"/>
      <c r="R544" s="232"/>
      <c r="S544" s="232"/>
      <c r="T544" s="232"/>
      <c r="U544" s="232"/>
      <c r="V544" s="232"/>
      <c r="W544" s="232"/>
      <c r="X544" s="232"/>
      <c r="Y544" s="232"/>
      <c r="Z544" s="232"/>
      <c r="AA544" s="232"/>
      <c r="AB544" s="232"/>
      <c r="AC544" s="232"/>
      <c r="AD544" s="232"/>
      <c r="AE544" s="232"/>
      <c r="AF544" s="232"/>
      <c r="AG544" s="232"/>
      <c r="AH544" s="232"/>
      <c r="AI544" s="232"/>
      <c r="AJ544" s="232"/>
      <c r="AK544" s="232"/>
      <c r="AL544" s="232"/>
      <c r="AM544" s="232"/>
      <c r="AN544" s="232"/>
      <c r="AO544" s="232"/>
      <c r="AP544" s="232"/>
      <c r="AQ544" s="232"/>
      <c r="AR544" s="232"/>
      <c r="AS544" s="232"/>
      <c r="AT544" s="232"/>
      <c r="AU544" s="232"/>
      <c r="AV544" s="232"/>
      <c r="AW544" s="232"/>
      <c r="AX544" s="232"/>
      <c r="AY544" s="232"/>
      <c r="AZ544" s="232"/>
      <c r="BA544" s="232"/>
      <c r="BB544" s="232"/>
      <c r="BC544" s="232"/>
      <c r="BD544" s="232"/>
      <c r="BE544" s="232"/>
      <c r="BF544" s="232"/>
      <c r="BG544" s="232"/>
      <c r="BH544" s="232"/>
      <c r="BI544" s="232"/>
      <c r="BJ544" s="232"/>
      <c r="BK544" s="232"/>
      <c r="BL544" s="232"/>
      <c r="BM544" s="232"/>
      <c r="BN544" s="232"/>
      <c r="BO544" s="232"/>
      <c r="BP544" s="232"/>
      <c r="BQ544" s="232"/>
      <c r="BR544" s="232"/>
      <c r="BS544" s="232"/>
      <c r="BT544" s="232"/>
      <c r="BU544" s="232"/>
      <c r="BV544" s="232"/>
      <c r="BW544" s="232"/>
      <c r="BX544" s="232"/>
      <c r="BY544" s="228"/>
      <c r="BZ544" s="228"/>
      <c r="CA544" s="228"/>
      <c r="CB544" s="228"/>
      <c r="CC544" s="228"/>
      <c r="CD544" s="228"/>
      <c r="CE544" s="228"/>
      <c r="CF544" s="228"/>
      <c r="CG544" s="228"/>
      <c r="CH544" s="228"/>
      <c r="CI544" s="228"/>
      <c r="CJ544" s="228"/>
      <c r="CK544" s="228"/>
      <c r="CL544" s="228"/>
      <c r="CM544" s="228"/>
      <c r="CN544" s="228"/>
      <c r="CO544" s="228"/>
      <c r="CP544" s="228"/>
      <c r="CQ544" s="228"/>
      <c r="CR544" s="228"/>
      <c r="CS544" s="228"/>
      <c r="CT544" s="228"/>
      <c r="CU544" s="228"/>
      <c r="CV544" s="228"/>
      <c r="CW544" s="228"/>
      <c r="CX544" s="228"/>
      <c r="CY544" s="228"/>
      <c r="CZ544" s="228"/>
      <c r="DA544" s="228"/>
      <c r="DB544" s="228"/>
      <c r="DC544" s="228"/>
      <c r="DD544" s="228"/>
      <c r="DE544" s="228"/>
      <c r="DF544" s="228"/>
      <c r="DG544" s="228"/>
      <c r="DH544" s="228"/>
      <c r="DI544" s="228"/>
      <c r="DJ544" s="228"/>
      <c r="DK544" s="228"/>
      <c r="DL544" s="228"/>
      <c r="DM544" s="228"/>
      <c r="DN544" s="228"/>
      <c r="DO544" s="228"/>
      <c r="DP544" s="228"/>
      <c r="DQ544" s="228"/>
      <c r="DR544" s="228"/>
      <c r="DS544" s="228"/>
      <c r="DT544" s="228"/>
      <c r="DU544" s="228"/>
      <c r="DV544" s="228"/>
      <c r="DW544" s="228"/>
      <c r="DX544" s="228"/>
      <c r="DY544" s="228"/>
      <c r="DZ544" s="228"/>
      <c r="EA544" s="228"/>
      <c r="EB544" s="228"/>
      <c r="EC544" s="228"/>
      <c r="ED544" s="228"/>
      <c r="EE544" s="228"/>
      <c r="EF544" s="228"/>
      <c r="EG544" s="228"/>
      <c r="EH544" s="228"/>
      <c r="EI544" s="228"/>
      <c r="EJ544" s="228"/>
      <c r="EK544" s="228"/>
      <c r="EL544" s="228"/>
      <c r="EM544" s="228"/>
      <c r="EN544" s="228"/>
      <c r="EO544" s="228"/>
      <c r="EP544" s="228"/>
      <c r="EQ544" s="228"/>
      <c r="ER544" s="228"/>
      <c r="ES544" s="228"/>
      <c r="ET544" s="228"/>
      <c r="EU544" s="228"/>
      <c r="EV544" s="228"/>
      <c r="EW544" s="228"/>
      <c r="EX544" s="228"/>
      <c r="EY544" s="228"/>
      <c r="EZ544" s="228"/>
      <c r="FA544" s="228"/>
      <c r="FB544" s="228"/>
      <c r="FC544" s="228"/>
      <c r="FD544" s="228"/>
      <c r="FE544" s="228"/>
      <c r="FF544" s="228"/>
      <c r="FG544" s="228"/>
      <c r="FH544" s="228"/>
      <c r="FI544" s="228"/>
      <c r="FJ544" s="228"/>
      <c r="FK544" s="228"/>
      <c r="FL544" s="228"/>
      <c r="FM544" s="228"/>
      <c r="FN544" s="228"/>
      <c r="FO544" s="228"/>
      <c r="FP544" s="228"/>
      <c r="FQ544" s="228"/>
      <c r="FR544" s="228"/>
      <c r="FS544" s="228"/>
      <c r="FT544" s="228"/>
      <c r="FU544" s="228"/>
      <c r="FV544" s="228"/>
      <c r="FW544" s="228"/>
      <c r="FX544" s="228"/>
      <c r="FY544" s="228"/>
      <c r="FZ544" s="228"/>
      <c r="GA544" s="228"/>
      <c r="GB544" s="228"/>
      <c r="GC544" s="228"/>
      <c r="GD544" s="228"/>
      <c r="GE544" s="228"/>
      <c r="GF544" s="228"/>
      <c r="GG544" s="228"/>
      <c r="GH544" s="228"/>
      <c r="GI544" s="228"/>
      <c r="GJ544" s="228"/>
      <c r="GK544" s="228"/>
      <c r="GL544" s="228"/>
      <c r="GM544" s="228"/>
      <c r="GN544" s="228"/>
      <c r="GO544" s="228"/>
      <c r="GP544" s="228"/>
      <c r="GQ544" s="229" cm="1">
        <f t="array" ref="GQ544">IF(OR(N544:ER544='Annex.1　DeclarationDesired'!$F$30),ROW(),"")</f>
        <v>544</v>
      </c>
      <c r="GR544" s="229"/>
    </row>
    <row r="545" spans="1:200" s="230" customFormat="1" ht="20.65" customHeight="1">
      <c r="A545" s="242"/>
      <c r="B545" s="233"/>
      <c r="C545" s="235"/>
      <c r="D545" s="235"/>
      <c r="E545" s="235"/>
      <c r="F545" s="236"/>
      <c r="G545" s="235"/>
      <c r="H545" s="236"/>
      <c r="I545" s="237"/>
      <c r="J545" s="236"/>
      <c r="K545" s="235"/>
      <c r="L545" s="235"/>
      <c r="M545" s="231"/>
      <c r="N545" s="232"/>
      <c r="O545" s="232"/>
      <c r="P545" s="232"/>
      <c r="Q545" s="232"/>
      <c r="R545" s="232"/>
      <c r="S545" s="232"/>
      <c r="T545" s="232"/>
      <c r="U545" s="232"/>
      <c r="V545" s="232"/>
      <c r="W545" s="232"/>
      <c r="X545" s="232"/>
      <c r="Y545" s="232"/>
      <c r="Z545" s="232"/>
      <c r="AA545" s="232"/>
      <c r="AB545" s="232"/>
      <c r="AC545" s="232"/>
      <c r="AD545" s="232"/>
      <c r="AE545" s="232"/>
      <c r="AF545" s="232"/>
      <c r="AG545" s="232"/>
      <c r="AH545" s="232"/>
      <c r="AI545" s="232"/>
      <c r="AJ545" s="232"/>
      <c r="AK545" s="232"/>
      <c r="AL545" s="232"/>
      <c r="AM545" s="232"/>
      <c r="AN545" s="232"/>
      <c r="AO545" s="232"/>
      <c r="AP545" s="232"/>
      <c r="AQ545" s="232"/>
      <c r="AR545" s="232"/>
      <c r="AS545" s="232"/>
      <c r="AT545" s="232"/>
      <c r="AU545" s="232"/>
      <c r="AV545" s="232"/>
      <c r="AW545" s="232"/>
      <c r="AX545" s="232"/>
      <c r="AY545" s="232"/>
      <c r="AZ545" s="232"/>
      <c r="BA545" s="232"/>
      <c r="BB545" s="232"/>
      <c r="BC545" s="232"/>
      <c r="BD545" s="232"/>
      <c r="BE545" s="232"/>
      <c r="BF545" s="232"/>
      <c r="BG545" s="232"/>
      <c r="BH545" s="232"/>
      <c r="BI545" s="232"/>
      <c r="BJ545" s="232"/>
      <c r="BK545" s="232"/>
      <c r="BL545" s="232"/>
      <c r="BM545" s="232"/>
      <c r="BN545" s="232"/>
      <c r="BO545" s="232"/>
      <c r="BP545" s="232"/>
      <c r="BQ545" s="232"/>
      <c r="BR545" s="232"/>
      <c r="BS545" s="232"/>
      <c r="BT545" s="232"/>
      <c r="BU545" s="232"/>
      <c r="BV545" s="232"/>
      <c r="BW545" s="232"/>
      <c r="BX545" s="232"/>
      <c r="BY545" s="228"/>
      <c r="BZ545" s="228"/>
      <c r="CA545" s="228"/>
      <c r="CB545" s="228"/>
      <c r="CC545" s="228"/>
      <c r="CD545" s="228"/>
      <c r="CE545" s="228"/>
      <c r="CF545" s="228"/>
      <c r="CG545" s="228"/>
      <c r="CH545" s="228"/>
      <c r="CI545" s="228"/>
      <c r="CJ545" s="228"/>
      <c r="CK545" s="228"/>
      <c r="CL545" s="228"/>
      <c r="CM545" s="228"/>
      <c r="CN545" s="228"/>
      <c r="CO545" s="228"/>
      <c r="CP545" s="228"/>
      <c r="CQ545" s="228"/>
      <c r="CR545" s="228"/>
      <c r="CS545" s="228"/>
      <c r="CT545" s="228"/>
      <c r="CU545" s="228"/>
      <c r="CV545" s="228"/>
      <c r="CW545" s="228"/>
      <c r="CX545" s="228"/>
      <c r="CY545" s="228"/>
      <c r="CZ545" s="228"/>
      <c r="DA545" s="228"/>
      <c r="DB545" s="228"/>
      <c r="DC545" s="228"/>
      <c r="DD545" s="228"/>
      <c r="DE545" s="228"/>
      <c r="DF545" s="228"/>
      <c r="DG545" s="228"/>
      <c r="DH545" s="228"/>
      <c r="DI545" s="228"/>
      <c r="DJ545" s="228"/>
      <c r="DK545" s="228"/>
      <c r="DL545" s="228"/>
      <c r="DM545" s="228"/>
      <c r="DN545" s="228"/>
      <c r="DO545" s="228"/>
      <c r="DP545" s="228"/>
      <c r="DQ545" s="228"/>
      <c r="DR545" s="228"/>
      <c r="DS545" s="228"/>
      <c r="DT545" s="228"/>
      <c r="DU545" s="228"/>
      <c r="DV545" s="228"/>
      <c r="DW545" s="228"/>
      <c r="DX545" s="228"/>
      <c r="DY545" s="228"/>
      <c r="DZ545" s="228"/>
      <c r="EA545" s="228"/>
      <c r="EB545" s="228"/>
      <c r="EC545" s="228"/>
      <c r="ED545" s="228"/>
      <c r="EE545" s="228"/>
      <c r="EF545" s="228"/>
      <c r="EG545" s="228"/>
      <c r="EH545" s="228"/>
      <c r="EI545" s="228"/>
      <c r="EJ545" s="228"/>
      <c r="EK545" s="228"/>
      <c r="EL545" s="228"/>
      <c r="EM545" s="228"/>
      <c r="EN545" s="228"/>
      <c r="EO545" s="228"/>
      <c r="EP545" s="228"/>
      <c r="EQ545" s="228"/>
      <c r="ER545" s="228"/>
      <c r="ES545" s="228"/>
      <c r="ET545" s="228"/>
      <c r="EU545" s="228"/>
      <c r="EV545" s="228"/>
      <c r="EW545" s="228"/>
      <c r="EX545" s="228"/>
      <c r="EY545" s="228"/>
      <c r="EZ545" s="228"/>
      <c r="FA545" s="228"/>
      <c r="FB545" s="228"/>
      <c r="FC545" s="228"/>
      <c r="FD545" s="228"/>
      <c r="FE545" s="228"/>
      <c r="FF545" s="228"/>
      <c r="FG545" s="228"/>
      <c r="FH545" s="228"/>
      <c r="FI545" s="228"/>
      <c r="FJ545" s="228"/>
      <c r="FK545" s="228"/>
      <c r="FL545" s="228"/>
      <c r="FM545" s="228"/>
      <c r="FN545" s="228"/>
      <c r="FO545" s="228"/>
      <c r="FP545" s="228"/>
      <c r="FQ545" s="228"/>
      <c r="FR545" s="228"/>
      <c r="FS545" s="228"/>
      <c r="FT545" s="228"/>
      <c r="FU545" s="228"/>
      <c r="FV545" s="228"/>
      <c r="FW545" s="228"/>
      <c r="FX545" s="228"/>
      <c r="FY545" s="228"/>
      <c r="FZ545" s="228"/>
      <c r="GA545" s="228"/>
      <c r="GB545" s="228"/>
      <c r="GC545" s="228"/>
      <c r="GD545" s="228"/>
      <c r="GE545" s="228"/>
      <c r="GF545" s="228"/>
      <c r="GG545" s="228"/>
      <c r="GH545" s="228"/>
      <c r="GI545" s="228"/>
      <c r="GJ545" s="228"/>
      <c r="GK545" s="228"/>
      <c r="GL545" s="228"/>
      <c r="GM545" s="228"/>
      <c r="GN545" s="228"/>
      <c r="GO545" s="228"/>
      <c r="GP545" s="228"/>
      <c r="GQ545" s="229" cm="1">
        <f t="array" ref="GQ545">IF(OR(N545:ER545='Annex.1　DeclarationDesired'!$F$30),ROW(),"")</f>
        <v>545</v>
      </c>
      <c r="GR545" s="229"/>
    </row>
    <row r="546" spans="1:200" s="230" customFormat="1" ht="20.65" customHeight="1">
      <c r="A546" s="242"/>
      <c r="B546" s="233"/>
      <c r="C546" s="235"/>
      <c r="D546" s="235"/>
      <c r="E546" s="235"/>
      <c r="F546" s="236"/>
      <c r="G546" s="235"/>
      <c r="H546" s="236"/>
      <c r="I546" s="237"/>
      <c r="J546" s="236"/>
      <c r="K546" s="235"/>
      <c r="L546" s="235"/>
      <c r="M546" s="231"/>
      <c r="N546" s="232"/>
      <c r="O546" s="232"/>
      <c r="P546" s="232"/>
      <c r="Q546" s="232"/>
      <c r="R546" s="232"/>
      <c r="S546" s="232"/>
      <c r="T546" s="232"/>
      <c r="U546" s="232"/>
      <c r="V546" s="232"/>
      <c r="W546" s="232"/>
      <c r="X546" s="232"/>
      <c r="Y546" s="232"/>
      <c r="Z546" s="232"/>
      <c r="AA546" s="232"/>
      <c r="AB546" s="232"/>
      <c r="AC546" s="232"/>
      <c r="AD546" s="232"/>
      <c r="AE546" s="232"/>
      <c r="AF546" s="232"/>
      <c r="AG546" s="232"/>
      <c r="AH546" s="232"/>
      <c r="AI546" s="232"/>
      <c r="AJ546" s="232"/>
      <c r="AK546" s="232"/>
      <c r="AL546" s="232"/>
      <c r="AM546" s="232"/>
      <c r="AN546" s="232"/>
      <c r="AO546" s="232"/>
      <c r="AP546" s="232"/>
      <c r="AQ546" s="232"/>
      <c r="AR546" s="232"/>
      <c r="AS546" s="232"/>
      <c r="AT546" s="232"/>
      <c r="AU546" s="232"/>
      <c r="AV546" s="232"/>
      <c r="AW546" s="232"/>
      <c r="AX546" s="232"/>
      <c r="AY546" s="232"/>
      <c r="AZ546" s="232"/>
      <c r="BA546" s="232"/>
      <c r="BB546" s="232"/>
      <c r="BC546" s="232"/>
      <c r="BD546" s="232"/>
      <c r="BE546" s="232"/>
      <c r="BF546" s="232"/>
      <c r="BG546" s="232"/>
      <c r="BH546" s="232"/>
      <c r="BI546" s="232"/>
      <c r="BJ546" s="232"/>
      <c r="BK546" s="232"/>
      <c r="BL546" s="232"/>
      <c r="BM546" s="232"/>
      <c r="BN546" s="232"/>
      <c r="BO546" s="232"/>
      <c r="BP546" s="232"/>
      <c r="BQ546" s="232"/>
      <c r="BR546" s="232"/>
      <c r="BS546" s="232"/>
      <c r="BT546" s="232"/>
      <c r="BU546" s="232"/>
      <c r="BV546" s="232"/>
      <c r="BW546" s="232"/>
      <c r="BX546" s="232"/>
      <c r="BY546" s="228"/>
      <c r="BZ546" s="228"/>
      <c r="CA546" s="228"/>
      <c r="CB546" s="228"/>
      <c r="CC546" s="228"/>
      <c r="CD546" s="228"/>
      <c r="CE546" s="228"/>
      <c r="CF546" s="228"/>
      <c r="CG546" s="228"/>
      <c r="CH546" s="228"/>
      <c r="CI546" s="228"/>
      <c r="CJ546" s="228"/>
      <c r="CK546" s="228"/>
      <c r="CL546" s="228"/>
      <c r="CM546" s="228"/>
      <c r="CN546" s="228"/>
      <c r="CO546" s="228"/>
      <c r="CP546" s="228"/>
      <c r="CQ546" s="228"/>
      <c r="CR546" s="228"/>
      <c r="CS546" s="228"/>
      <c r="CT546" s="228"/>
      <c r="CU546" s="228"/>
      <c r="CV546" s="228"/>
      <c r="CW546" s="228"/>
      <c r="CX546" s="228"/>
      <c r="CY546" s="228"/>
      <c r="CZ546" s="228"/>
      <c r="DA546" s="228"/>
      <c r="DB546" s="228"/>
      <c r="DC546" s="228"/>
      <c r="DD546" s="228"/>
      <c r="DE546" s="228"/>
      <c r="DF546" s="228"/>
      <c r="DG546" s="228"/>
      <c r="DH546" s="228"/>
      <c r="DI546" s="228"/>
      <c r="DJ546" s="228"/>
      <c r="DK546" s="228"/>
      <c r="DL546" s="228"/>
      <c r="DM546" s="228"/>
      <c r="DN546" s="228"/>
      <c r="DO546" s="228"/>
      <c r="DP546" s="228"/>
      <c r="DQ546" s="228"/>
      <c r="DR546" s="228"/>
      <c r="DS546" s="228"/>
      <c r="DT546" s="228"/>
      <c r="DU546" s="228"/>
      <c r="DV546" s="228"/>
      <c r="DW546" s="228"/>
      <c r="DX546" s="228"/>
      <c r="DY546" s="228"/>
      <c r="DZ546" s="228"/>
      <c r="EA546" s="228"/>
      <c r="EB546" s="228"/>
      <c r="EC546" s="228"/>
      <c r="ED546" s="228"/>
      <c r="EE546" s="228"/>
      <c r="EF546" s="228"/>
      <c r="EG546" s="228"/>
      <c r="EH546" s="228"/>
      <c r="EI546" s="228"/>
      <c r="EJ546" s="228"/>
      <c r="EK546" s="228"/>
      <c r="EL546" s="228"/>
      <c r="EM546" s="228"/>
      <c r="EN546" s="228"/>
      <c r="EO546" s="228"/>
      <c r="EP546" s="228"/>
      <c r="EQ546" s="228"/>
      <c r="ER546" s="228"/>
      <c r="ES546" s="228"/>
      <c r="ET546" s="228"/>
      <c r="EU546" s="228"/>
      <c r="EV546" s="228"/>
      <c r="EW546" s="228"/>
      <c r="EX546" s="228"/>
      <c r="EY546" s="228"/>
      <c r="EZ546" s="228"/>
      <c r="FA546" s="228"/>
      <c r="FB546" s="228"/>
      <c r="FC546" s="228"/>
      <c r="FD546" s="228"/>
      <c r="FE546" s="228"/>
      <c r="FF546" s="228"/>
      <c r="FG546" s="228"/>
      <c r="FH546" s="228"/>
      <c r="FI546" s="228"/>
      <c r="FJ546" s="228"/>
      <c r="FK546" s="228"/>
      <c r="FL546" s="228"/>
      <c r="FM546" s="228"/>
      <c r="FN546" s="228"/>
      <c r="FO546" s="228"/>
      <c r="FP546" s="228"/>
      <c r="FQ546" s="228"/>
      <c r="FR546" s="228"/>
      <c r="FS546" s="228"/>
      <c r="FT546" s="228"/>
      <c r="FU546" s="228"/>
      <c r="FV546" s="228"/>
      <c r="FW546" s="228"/>
      <c r="FX546" s="228"/>
      <c r="FY546" s="228"/>
      <c r="FZ546" s="228"/>
      <c r="GA546" s="228"/>
      <c r="GB546" s="228"/>
      <c r="GC546" s="228"/>
      <c r="GD546" s="228"/>
      <c r="GE546" s="228"/>
      <c r="GF546" s="228"/>
      <c r="GG546" s="228"/>
      <c r="GH546" s="228"/>
      <c r="GI546" s="228"/>
      <c r="GJ546" s="228"/>
      <c r="GK546" s="228"/>
      <c r="GL546" s="228"/>
      <c r="GM546" s="228"/>
      <c r="GN546" s="228"/>
      <c r="GO546" s="228"/>
      <c r="GP546" s="228"/>
      <c r="GQ546" s="229" cm="1">
        <f t="array" ref="GQ546">IF(OR(N546:ER546='Annex.1　DeclarationDesired'!$F$30),ROW(),"")</f>
        <v>546</v>
      </c>
      <c r="GR546" s="229"/>
    </row>
    <row r="547" spans="1:200" s="230" customFormat="1" ht="20.65" customHeight="1">
      <c r="A547" s="242"/>
      <c r="B547" s="233"/>
      <c r="C547" s="235"/>
      <c r="D547" s="235"/>
      <c r="E547" s="235"/>
      <c r="F547" s="236"/>
      <c r="G547" s="235"/>
      <c r="H547" s="236"/>
      <c r="I547" s="237"/>
      <c r="J547" s="236"/>
      <c r="K547" s="235"/>
      <c r="L547" s="235"/>
      <c r="M547" s="231"/>
      <c r="N547" s="232"/>
      <c r="O547" s="232"/>
      <c r="P547" s="232"/>
      <c r="Q547" s="232"/>
      <c r="R547" s="232"/>
      <c r="S547" s="232"/>
      <c r="T547" s="232"/>
      <c r="U547" s="232"/>
      <c r="V547" s="232"/>
      <c r="W547" s="232"/>
      <c r="X547" s="232"/>
      <c r="Y547" s="232"/>
      <c r="Z547" s="232"/>
      <c r="AA547" s="232"/>
      <c r="AB547" s="232"/>
      <c r="AC547" s="232"/>
      <c r="AD547" s="232"/>
      <c r="AE547" s="232"/>
      <c r="AF547" s="232"/>
      <c r="AG547" s="232"/>
      <c r="AH547" s="232"/>
      <c r="AI547" s="232"/>
      <c r="AJ547" s="232"/>
      <c r="AK547" s="232"/>
      <c r="AL547" s="232"/>
      <c r="AM547" s="232"/>
      <c r="AN547" s="232"/>
      <c r="AO547" s="232"/>
      <c r="AP547" s="232"/>
      <c r="AQ547" s="232"/>
      <c r="AR547" s="232"/>
      <c r="AS547" s="232"/>
      <c r="AT547" s="232"/>
      <c r="AU547" s="232"/>
      <c r="AV547" s="232"/>
      <c r="AW547" s="232"/>
      <c r="AX547" s="232"/>
      <c r="AY547" s="232"/>
      <c r="AZ547" s="232"/>
      <c r="BA547" s="232"/>
      <c r="BB547" s="232"/>
      <c r="BC547" s="232"/>
      <c r="BD547" s="232"/>
      <c r="BE547" s="232"/>
      <c r="BF547" s="232"/>
      <c r="BG547" s="232"/>
      <c r="BH547" s="232"/>
      <c r="BI547" s="232"/>
      <c r="BJ547" s="232"/>
      <c r="BK547" s="232"/>
      <c r="BL547" s="232"/>
      <c r="BM547" s="232"/>
      <c r="BN547" s="232"/>
      <c r="BO547" s="232"/>
      <c r="BP547" s="232"/>
      <c r="BQ547" s="232"/>
      <c r="BR547" s="232"/>
      <c r="BS547" s="232"/>
      <c r="BT547" s="232"/>
      <c r="BU547" s="232"/>
      <c r="BV547" s="232"/>
      <c r="BW547" s="232"/>
      <c r="BX547" s="232"/>
      <c r="BY547" s="228"/>
      <c r="BZ547" s="228"/>
      <c r="CA547" s="228"/>
      <c r="CB547" s="228"/>
      <c r="CC547" s="228"/>
      <c r="CD547" s="228"/>
      <c r="CE547" s="228"/>
      <c r="CF547" s="228"/>
      <c r="CG547" s="228"/>
      <c r="CH547" s="228"/>
      <c r="CI547" s="228"/>
      <c r="CJ547" s="228"/>
      <c r="CK547" s="228"/>
      <c r="CL547" s="228"/>
      <c r="CM547" s="228"/>
      <c r="CN547" s="228"/>
      <c r="CO547" s="228"/>
      <c r="CP547" s="228"/>
      <c r="CQ547" s="228"/>
      <c r="CR547" s="228"/>
      <c r="CS547" s="228"/>
      <c r="CT547" s="228"/>
      <c r="CU547" s="228"/>
      <c r="CV547" s="228"/>
      <c r="CW547" s="228"/>
      <c r="CX547" s="228"/>
      <c r="CY547" s="228"/>
      <c r="CZ547" s="228"/>
      <c r="DA547" s="228"/>
      <c r="DB547" s="228"/>
      <c r="DC547" s="228"/>
      <c r="DD547" s="228"/>
      <c r="DE547" s="228"/>
      <c r="DF547" s="228"/>
      <c r="DG547" s="228"/>
      <c r="DH547" s="228"/>
      <c r="DI547" s="228"/>
      <c r="DJ547" s="228"/>
      <c r="DK547" s="228"/>
      <c r="DL547" s="228"/>
      <c r="DM547" s="228"/>
      <c r="DN547" s="228"/>
      <c r="DO547" s="228"/>
      <c r="DP547" s="228"/>
      <c r="DQ547" s="228"/>
      <c r="DR547" s="228"/>
      <c r="DS547" s="228"/>
      <c r="DT547" s="228"/>
      <c r="DU547" s="228"/>
      <c r="DV547" s="228"/>
      <c r="DW547" s="228"/>
      <c r="DX547" s="228"/>
      <c r="DY547" s="228"/>
      <c r="DZ547" s="228"/>
      <c r="EA547" s="228"/>
      <c r="EB547" s="228"/>
      <c r="EC547" s="228"/>
      <c r="ED547" s="228"/>
      <c r="EE547" s="228"/>
      <c r="EF547" s="228"/>
      <c r="EG547" s="228"/>
      <c r="EH547" s="228"/>
      <c r="EI547" s="228"/>
      <c r="EJ547" s="228"/>
      <c r="EK547" s="228"/>
      <c r="EL547" s="228"/>
      <c r="EM547" s="228"/>
      <c r="EN547" s="228"/>
      <c r="EO547" s="228"/>
      <c r="EP547" s="228"/>
      <c r="EQ547" s="228"/>
      <c r="ER547" s="228"/>
      <c r="ES547" s="228"/>
      <c r="ET547" s="228"/>
      <c r="EU547" s="228"/>
      <c r="EV547" s="228"/>
      <c r="EW547" s="228"/>
      <c r="EX547" s="228"/>
      <c r="EY547" s="228"/>
      <c r="EZ547" s="228"/>
      <c r="FA547" s="228"/>
      <c r="FB547" s="228"/>
      <c r="FC547" s="228"/>
      <c r="FD547" s="228"/>
      <c r="FE547" s="228"/>
      <c r="FF547" s="228"/>
      <c r="FG547" s="228"/>
      <c r="FH547" s="228"/>
      <c r="FI547" s="228"/>
      <c r="FJ547" s="228"/>
      <c r="FK547" s="228"/>
      <c r="FL547" s="228"/>
      <c r="FM547" s="228"/>
      <c r="FN547" s="228"/>
      <c r="FO547" s="228"/>
      <c r="FP547" s="228"/>
      <c r="FQ547" s="228"/>
      <c r="FR547" s="228"/>
      <c r="FS547" s="228"/>
      <c r="FT547" s="228"/>
      <c r="FU547" s="228"/>
      <c r="FV547" s="228"/>
      <c r="FW547" s="228"/>
      <c r="FX547" s="228"/>
      <c r="FY547" s="228"/>
      <c r="FZ547" s="228"/>
      <c r="GA547" s="228"/>
      <c r="GB547" s="228"/>
      <c r="GC547" s="228"/>
      <c r="GD547" s="228"/>
      <c r="GE547" s="228"/>
      <c r="GF547" s="228"/>
      <c r="GG547" s="228"/>
      <c r="GH547" s="228"/>
      <c r="GI547" s="228"/>
      <c r="GJ547" s="228"/>
      <c r="GK547" s="228"/>
      <c r="GL547" s="228"/>
      <c r="GM547" s="228"/>
      <c r="GN547" s="228"/>
      <c r="GO547" s="228"/>
      <c r="GP547" s="228"/>
      <c r="GQ547" s="229" cm="1">
        <f t="array" ref="GQ547">IF(OR(N547:ER547='Annex.1　DeclarationDesired'!$F$30),ROW(),"")</f>
        <v>547</v>
      </c>
      <c r="GR547" s="229"/>
    </row>
    <row r="548" spans="1:200" s="230" customFormat="1" ht="20.65" customHeight="1">
      <c r="A548" s="242"/>
      <c r="B548" s="233"/>
      <c r="C548" s="235"/>
      <c r="D548" s="235"/>
      <c r="E548" s="235"/>
      <c r="F548" s="236"/>
      <c r="G548" s="235"/>
      <c r="H548" s="236"/>
      <c r="I548" s="237"/>
      <c r="J548" s="236"/>
      <c r="K548" s="235"/>
      <c r="L548" s="235"/>
      <c r="M548" s="231"/>
      <c r="N548" s="232"/>
      <c r="O548" s="232"/>
      <c r="P548" s="232"/>
      <c r="Q548" s="232"/>
      <c r="R548" s="232"/>
      <c r="S548" s="232"/>
      <c r="T548" s="232"/>
      <c r="U548" s="232"/>
      <c r="V548" s="232"/>
      <c r="W548" s="232"/>
      <c r="X548" s="232"/>
      <c r="Y548" s="232"/>
      <c r="Z548" s="232"/>
      <c r="AA548" s="232"/>
      <c r="AB548" s="232"/>
      <c r="AC548" s="232"/>
      <c r="AD548" s="232"/>
      <c r="AE548" s="232"/>
      <c r="AF548" s="232"/>
      <c r="AG548" s="232"/>
      <c r="AH548" s="232"/>
      <c r="AI548" s="232"/>
      <c r="AJ548" s="232"/>
      <c r="AK548" s="232"/>
      <c r="AL548" s="232"/>
      <c r="AM548" s="232"/>
      <c r="AN548" s="232"/>
      <c r="AO548" s="232"/>
      <c r="AP548" s="232"/>
      <c r="AQ548" s="232"/>
      <c r="AR548" s="232"/>
      <c r="AS548" s="232"/>
      <c r="AT548" s="232"/>
      <c r="AU548" s="232"/>
      <c r="AV548" s="232"/>
      <c r="AW548" s="232"/>
      <c r="AX548" s="232"/>
      <c r="AY548" s="232"/>
      <c r="AZ548" s="232"/>
      <c r="BA548" s="232"/>
      <c r="BB548" s="232"/>
      <c r="BC548" s="232"/>
      <c r="BD548" s="232"/>
      <c r="BE548" s="232"/>
      <c r="BF548" s="232"/>
      <c r="BG548" s="232"/>
      <c r="BH548" s="232"/>
      <c r="BI548" s="232"/>
      <c r="BJ548" s="232"/>
      <c r="BK548" s="232"/>
      <c r="BL548" s="232"/>
      <c r="BM548" s="232"/>
      <c r="BN548" s="232"/>
      <c r="BO548" s="232"/>
      <c r="BP548" s="232"/>
      <c r="BQ548" s="232"/>
      <c r="BR548" s="232"/>
      <c r="BS548" s="232"/>
      <c r="BT548" s="232"/>
      <c r="BU548" s="232"/>
      <c r="BV548" s="232"/>
      <c r="BW548" s="232"/>
      <c r="BX548" s="232"/>
      <c r="BY548" s="228"/>
      <c r="BZ548" s="228"/>
      <c r="CA548" s="228"/>
      <c r="CB548" s="228"/>
      <c r="CC548" s="228"/>
      <c r="CD548" s="228"/>
      <c r="CE548" s="228"/>
      <c r="CF548" s="228"/>
      <c r="CG548" s="228"/>
      <c r="CH548" s="228"/>
      <c r="CI548" s="228"/>
      <c r="CJ548" s="228"/>
      <c r="CK548" s="228"/>
      <c r="CL548" s="228"/>
      <c r="CM548" s="228"/>
      <c r="CN548" s="228"/>
      <c r="CO548" s="228"/>
      <c r="CP548" s="228"/>
      <c r="CQ548" s="228"/>
      <c r="CR548" s="228"/>
      <c r="CS548" s="228"/>
      <c r="CT548" s="228"/>
      <c r="CU548" s="228"/>
      <c r="CV548" s="228"/>
      <c r="CW548" s="228"/>
      <c r="CX548" s="228"/>
      <c r="CY548" s="228"/>
      <c r="CZ548" s="228"/>
      <c r="DA548" s="228"/>
      <c r="DB548" s="228"/>
      <c r="DC548" s="228"/>
      <c r="DD548" s="228"/>
      <c r="DE548" s="228"/>
      <c r="DF548" s="228"/>
      <c r="DG548" s="228"/>
      <c r="DH548" s="228"/>
      <c r="DI548" s="228"/>
      <c r="DJ548" s="228"/>
      <c r="DK548" s="228"/>
      <c r="DL548" s="228"/>
      <c r="DM548" s="228"/>
      <c r="DN548" s="228"/>
      <c r="DO548" s="228"/>
      <c r="DP548" s="228"/>
      <c r="DQ548" s="228"/>
      <c r="DR548" s="228"/>
      <c r="DS548" s="228"/>
      <c r="DT548" s="228"/>
      <c r="DU548" s="228"/>
      <c r="DV548" s="228"/>
      <c r="DW548" s="228"/>
      <c r="DX548" s="228"/>
      <c r="DY548" s="228"/>
      <c r="DZ548" s="228"/>
      <c r="EA548" s="228"/>
      <c r="EB548" s="228"/>
      <c r="EC548" s="228"/>
      <c r="ED548" s="228"/>
      <c r="EE548" s="228"/>
      <c r="EF548" s="228"/>
      <c r="EG548" s="228"/>
      <c r="EH548" s="228"/>
      <c r="EI548" s="228"/>
      <c r="EJ548" s="228"/>
      <c r="EK548" s="228"/>
      <c r="EL548" s="228"/>
      <c r="EM548" s="228"/>
      <c r="EN548" s="228"/>
      <c r="EO548" s="228"/>
      <c r="EP548" s="228"/>
      <c r="EQ548" s="228"/>
      <c r="ER548" s="228"/>
      <c r="ES548" s="228"/>
      <c r="ET548" s="228"/>
      <c r="EU548" s="228"/>
      <c r="EV548" s="228"/>
      <c r="EW548" s="228"/>
      <c r="EX548" s="228"/>
      <c r="EY548" s="228"/>
      <c r="EZ548" s="228"/>
      <c r="FA548" s="228"/>
      <c r="FB548" s="228"/>
      <c r="FC548" s="228"/>
      <c r="FD548" s="228"/>
      <c r="FE548" s="228"/>
      <c r="FF548" s="228"/>
      <c r="FG548" s="228"/>
      <c r="FH548" s="228"/>
      <c r="FI548" s="228"/>
      <c r="FJ548" s="228"/>
      <c r="FK548" s="228"/>
      <c r="FL548" s="228"/>
      <c r="FM548" s="228"/>
      <c r="FN548" s="228"/>
      <c r="FO548" s="228"/>
      <c r="FP548" s="228"/>
      <c r="FQ548" s="228"/>
      <c r="FR548" s="228"/>
      <c r="FS548" s="228"/>
      <c r="FT548" s="228"/>
      <c r="FU548" s="228"/>
      <c r="FV548" s="228"/>
      <c r="FW548" s="228"/>
      <c r="FX548" s="228"/>
      <c r="FY548" s="228"/>
      <c r="FZ548" s="228"/>
      <c r="GA548" s="228"/>
      <c r="GB548" s="228"/>
      <c r="GC548" s="228"/>
      <c r="GD548" s="228"/>
      <c r="GE548" s="228"/>
      <c r="GF548" s="228"/>
      <c r="GG548" s="228"/>
      <c r="GH548" s="228"/>
      <c r="GI548" s="228"/>
      <c r="GJ548" s="228"/>
      <c r="GK548" s="228"/>
      <c r="GL548" s="228"/>
      <c r="GM548" s="228"/>
      <c r="GN548" s="228"/>
      <c r="GO548" s="228"/>
      <c r="GP548" s="228"/>
      <c r="GQ548" s="229" cm="1">
        <f t="array" ref="GQ548">IF(OR(N548:ER548='Annex.1　DeclarationDesired'!$F$30),ROW(),"")</f>
        <v>548</v>
      </c>
      <c r="GR548" s="229"/>
    </row>
    <row r="549" spans="1:200" s="230" customFormat="1" ht="20.65" customHeight="1">
      <c r="A549" s="242"/>
      <c r="B549" s="233"/>
      <c r="C549" s="235"/>
      <c r="D549" s="235"/>
      <c r="E549" s="235"/>
      <c r="F549" s="236"/>
      <c r="G549" s="235"/>
      <c r="H549" s="236"/>
      <c r="I549" s="237"/>
      <c r="J549" s="236"/>
      <c r="K549" s="235"/>
      <c r="L549" s="235"/>
      <c r="M549" s="231"/>
      <c r="N549" s="232"/>
      <c r="O549" s="232"/>
      <c r="P549" s="232"/>
      <c r="Q549" s="232"/>
      <c r="R549" s="232"/>
      <c r="S549" s="232"/>
      <c r="T549" s="232"/>
      <c r="U549" s="232"/>
      <c r="V549" s="232"/>
      <c r="W549" s="232"/>
      <c r="X549" s="232"/>
      <c r="Y549" s="232"/>
      <c r="Z549" s="232"/>
      <c r="AA549" s="232"/>
      <c r="AB549" s="232"/>
      <c r="AC549" s="232"/>
      <c r="AD549" s="232"/>
      <c r="AE549" s="232"/>
      <c r="AF549" s="232"/>
      <c r="AG549" s="232"/>
      <c r="AH549" s="232"/>
      <c r="AI549" s="232"/>
      <c r="AJ549" s="232"/>
      <c r="AK549" s="232"/>
      <c r="AL549" s="232"/>
      <c r="AM549" s="232"/>
      <c r="AN549" s="232"/>
      <c r="AO549" s="232"/>
      <c r="AP549" s="232"/>
      <c r="AQ549" s="232"/>
      <c r="AR549" s="232"/>
      <c r="AS549" s="232"/>
      <c r="AT549" s="232"/>
      <c r="AU549" s="232"/>
      <c r="AV549" s="232"/>
      <c r="AW549" s="232"/>
      <c r="AX549" s="232"/>
      <c r="AY549" s="232"/>
      <c r="AZ549" s="232"/>
      <c r="BA549" s="232"/>
      <c r="BB549" s="232"/>
      <c r="BC549" s="232"/>
      <c r="BD549" s="232"/>
      <c r="BE549" s="232"/>
      <c r="BF549" s="232"/>
      <c r="BG549" s="232"/>
      <c r="BH549" s="232"/>
      <c r="BI549" s="232"/>
      <c r="BJ549" s="232"/>
      <c r="BK549" s="232"/>
      <c r="BL549" s="232"/>
      <c r="BM549" s="232"/>
      <c r="BN549" s="232"/>
      <c r="BO549" s="232"/>
      <c r="BP549" s="232"/>
      <c r="BQ549" s="232"/>
      <c r="BR549" s="232"/>
      <c r="BS549" s="232"/>
      <c r="BT549" s="232"/>
      <c r="BU549" s="232"/>
      <c r="BV549" s="232"/>
      <c r="BW549" s="232"/>
      <c r="BX549" s="232"/>
      <c r="BY549" s="228"/>
      <c r="BZ549" s="228"/>
      <c r="CA549" s="228"/>
      <c r="CB549" s="228"/>
      <c r="CC549" s="228"/>
      <c r="CD549" s="228"/>
      <c r="CE549" s="228"/>
      <c r="CF549" s="228"/>
      <c r="CG549" s="228"/>
      <c r="CH549" s="228"/>
      <c r="CI549" s="228"/>
      <c r="CJ549" s="228"/>
      <c r="CK549" s="228"/>
      <c r="CL549" s="228"/>
      <c r="CM549" s="228"/>
      <c r="CN549" s="228"/>
      <c r="CO549" s="228"/>
      <c r="CP549" s="228"/>
      <c r="CQ549" s="228"/>
      <c r="CR549" s="228"/>
      <c r="CS549" s="228"/>
      <c r="CT549" s="228"/>
      <c r="CU549" s="228"/>
      <c r="CV549" s="228"/>
      <c r="CW549" s="228"/>
      <c r="CX549" s="228"/>
      <c r="CY549" s="228"/>
      <c r="CZ549" s="228"/>
      <c r="DA549" s="228"/>
      <c r="DB549" s="228"/>
      <c r="DC549" s="228"/>
      <c r="DD549" s="228"/>
      <c r="DE549" s="228"/>
      <c r="DF549" s="228"/>
      <c r="DG549" s="228"/>
      <c r="DH549" s="228"/>
      <c r="DI549" s="228"/>
      <c r="DJ549" s="228"/>
      <c r="DK549" s="228"/>
      <c r="DL549" s="228"/>
      <c r="DM549" s="228"/>
      <c r="DN549" s="228"/>
      <c r="DO549" s="228"/>
      <c r="DP549" s="228"/>
      <c r="DQ549" s="228"/>
      <c r="DR549" s="228"/>
      <c r="DS549" s="228"/>
      <c r="DT549" s="228"/>
      <c r="DU549" s="228"/>
      <c r="DV549" s="228"/>
      <c r="DW549" s="228"/>
      <c r="DX549" s="228"/>
      <c r="DY549" s="228"/>
      <c r="DZ549" s="228"/>
      <c r="EA549" s="228"/>
      <c r="EB549" s="228"/>
      <c r="EC549" s="228"/>
      <c r="ED549" s="228"/>
      <c r="EE549" s="228"/>
      <c r="EF549" s="228"/>
      <c r="EG549" s="228"/>
      <c r="EH549" s="228"/>
      <c r="EI549" s="228"/>
      <c r="EJ549" s="228"/>
      <c r="EK549" s="228"/>
      <c r="EL549" s="228"/>
      <c r="EM549" s="228"/>
      <c r="EN549" s="228"/>
      <c r="EO549" s="228"/>
      <c r="EP549" s="228"/>
      <c r="EQ549" s="228"/>
      <c r="ER549" s="228"/>
      <c r="ES549" s="228"/>
      <c r="ET549" s="228"/>
      <c r="EU549" s="228"/>
      <c r="EV549" s="228"/>
      <c r="EW549" s="228"/>
      <c r="EX549" s="228"/>
      <c r="EY549" s="228"/>
      <c r="EZ549" s="228"/>
      <c r="FA549" s="228"/>
      <c r="FB549" s="228"/>
      <c r="FC549" s="228"/>
      <c r="FD549" s="228"/>
      <c r="FE549" s="228"/>
      <c r="FF549" s="228"/>
      <c r="FG549" s="228"/>
      <c r="FH549" s="228"/>
      <c r="FI549" s="228"/>
      <c r="FJ549" s="228"/>
      <c r="FK549" s="228"/>
      <c r="FL549" s="228"/>
      <c r="FM549" s="228"/>
      <c r="FN549" s="228"/>
      <c r="FO549" s="228"/>
      <c r="FP549" s="228"/>
      <c r="FQ549" s="228"/>
      <c r="FR549" s="228"/>
      <c r="FS549" s="228"/>
      <c r="FT549" s="228"/>
      <c r="FU549" s="228"/>
      <c r="FV549" s="228"/>
      <c r="FW549" s="228"/>
      <c r="FX549" s="228"/>
      <c r="FY549" s="228"/>
      <c r="FZ549" s="228"/>
      <c r="GA549" s="228"/>
      <c r="GB549" s="228"/>
      <c r="GC549" s="228"/>
      <c r="GD549" s="228"/>
      <c r="GE549" s="228"/>
      <c r="GF549" s="228"/>
      <c r="GG549" s="228"/>
      <c r="GH549" s="228"/>
      <c r="GI549" s="228"/>
      <c r="GJ549" s="228"/>
      <c r="GK549" s="228"/>
      <c r="GL549" s="228"/>
      <c r="GM549" s="228"/>
      <c r="GN549" s="228"/>
      <c r="GO549" s="228"/>
      <c r="GP549" s="228"/>
      <c r="GQ549" s="229" cm="1">
        <f t="array" ref="GQ549">IF(OR(N549:ER549='Annex.1　DeclarationDesired'!$F$30),ROW(),"")</f>
        <v>549</v>
      </c>
      <c r="GR549" s="229"/>
    </row>
    <row r="550" spans="1:200" s="230" customFormat="1" ht="20.65" customHeight="1">
      <c r="A550" s="242"/>
      <c r="B550" s="233"/>
      <c r="C550" s="235"/>
      <c r="D550" s="235"/>
      <c r="E550" s="235"/>
      <c r="F550" s="236"/>
      <c r="G550" s="235"/>
      <c r="H550" s="236"/>
      <c r="I550" s="237"/>
      <c r="J550" s="236"/>
      <c r="K550" s="235"/>
      <c r="L550" s="235"/>
      <c r="M550" s="231"/>
      <c r="N550" s="232"/>
      <c r="O550" s="232"/>
      <c r="P550" s="232"/>
      <c r="Q550" s="232"/>
      <c r="R550" s="232"/>
      <c r="S550" s="232"/>
      <c r="T550" s="232"/>
      <c r="U550" s="232"/>
      <c r="V550" s="232"/>
      <c r="W550" s="232"/>
      <c r="X550" s="232"/>
      <c r="Y550" s="232"/>
      <c r="Z550" s="232"/>
      <c r="AA550" s="232"/>
      <c r="AB550" s="232"/>
      <c r="AC550" s="232"/>
      <c r="AD550" s="232"/>
      <c r="AE550" s="232"/>
      <c r="AF550" s="232"/>
      <c r="AG550" s="232"/>
      <c r="AH550" s="232"/>
      <c r="AI550" s="232"/>
      <c r="AJ550" s="232"/>
      <c r="AK550" s="232"/>
      <c r="AL550" s="232"/>
      <c r="AM550" s="232"/>
      <c r="AN550" s="232"/>
      <c r="AO550" s="232"/>
      <c r="AP550" s="232"/>
      <c r="AQ550" s="232"/>
      <c r="AR550" s="232"/>
      <c r="AS550" s="232"/>
      <c r="AT550" s="232"/>
      <c r="AU550" s="232"/>
      <c r="AV550" s="232"/>
      <c r="AW550" s="232"/>
      <c r="AX550" s="232"/>
      <c r="AY550" s="232"/>
      <c r="AZ550" s="232"/>
      <c r="BA550" s="232"/>
      <c r="BB550" s="232"/>
      <c r="BC550" s="232"/>
      <c r="BD550" s="232"/>
      <c r="BE550" s="232"/>
      <c r="BF550" s="232"/>
      <c r="BG550" s="232"/>
      <c r="BH550" s="232"/>
      <c r="BI550" s="232"/>
      <c r="BJ550" s="232"/>
      <c r="BK550" s="232"/>
      <c r="BL550" s="232"/>
      <c r="BM550" s="232"/>
      <c r="BN550" s="232"/>
      <c r="BO550" s="232"/>
      <c r="BP550" s="232"/>
      <c r="BQ550" s="232"/>
      <c r="BR550" s="232"/>
      <c r="BS550" s="232"/>
      <c r="BT550" s="232"/>
      <c r="BU550" s="232"/>
      <c r="BV550" s="232"/>
      <c r="BW550" s="232"/>
      <c r="BX550" s="232"/>
      <c r="BY550" s="228"/>
      <c r="BZ550" s="228"/>
      <c r="CA550" s="228"/>
      <c r="CB550" s="228"/>
      <c r="CC550" s="228"/>
      <c r="CD550" s="228"/>
      <c r="CE550" s="228"/>
      <c r="CF550" s="228"/>
      <c r="CG550" s="228"/>
      <c r="CH550" s="228"/>
      <c r="CI550" s="228"/>
      <c r="CJ550" s="228"/>
      <c r="CK550" s="228"/>
      <c r="CL550" s="228"/>
      <c r="CM550" s="228"/>
      <c r="CN550" s="228"/>
      <c r="CO550" s="228"/>
      <c r="CP550" s="228"/>
      <c r="CQ550" s="228"/>
      <c r="CR550" s="228"/>
      <c r="CS550" s="228"/>
      <c r="CT550" s="228"/>
      <c r="CU550" s="228"/>
      <c r="CV550" s="228"/>
      <c r="CW550" s="228"/>
      <c r="CX550" s="228"/>
      <c r="CY550" s="228"/>
      <c r="CZ550" s="228"/>
      <c r="DA550" s="228"/>
      <c r="DB550" s="228"/>
      <c r="DC550" s="228"/>
      <c r="DD550" s="228"/>
      <c r="DE550" s="228"/>
      <c r="DF550" s="228"/>
      <c r="DG550" s="228"/>
      <c r="DH550" s="228"/>
      <c r="DI550" s="228"/>
      <c r="DJ550" s="228"/>
      <c r="DK550" s="228"/>
      <c r="DL550" s="228"/>
      <c r="DM550" s="228"/>
      <c r="DN550" s="228"/>
      <c r="DO550" s="228"/>
      <c r="DP550" s="228"/>
      <c r="DQ550" s="228"/>
      <c r="DR550" s="228"/>
      <c r="DS550" s="228"/>
      <c r="DT550" s="228"/>
      <c r="DU550" s="228"/>
      <c r="DV550" s="228"/>
      <c r="DW550" s="228"/>
      <c r="DX550" s="228"/>
      <c r="DY550" s="228"/>
      <c r="DZ550" s="228"/>
      <c r="EA550" s="228"/>
      <c r="EB550" s="228"/>
      <c r="EC550" s="228"/>
      <c r="ED550" s="228"/>
      <c r="EE550" s="228"/>
      <c r="EF550" s="228"/>
      <c r="EG550" s="228"/>
      <c r="EH550" s="228"/>
      <c r="EI550" s="228"/>
      <c r="EJ550" s="228"/>
      <c r="EK550" s="228"/>
      <c r="EL550" s="228"/>
      <c r="EM550" s="228"/>
      <c r="EN550" s="228"/>
      <c r="EO550" s="228"/>
      <c r="EP550" s="228"/>
      <c r="EQ550" s="228"/>
      <c r="ER550" s="228"/>
      <c r="ES550" s="228"/>
      <c r="ET550" s="228"/>
      <c r="EU550" s="228"/>
      <c r="EV550" s="228"/>
      <c r="EW550" s="228"/>
      <c r="EX550" s="228"/>
      <c r="EY550" s="228"/>
      <c r="EZ550" s="228"/>
      <c r="FA550" s="228"/>
      <c r="FB550" s="228"/>
      <c r="FC550" s="228"/>
      <c r="FD550" s="228"/>
      <c r="FE550" s="228"/>
      <c r="FF550" s="228"/>
      <c r="FG550" s="228"/>
      <c r="FH550" s="228"/>
      <c r="FI550" s="228"/>
      <c r="FJ550" s="228"/>
      <c r="FK550" s="228"/>
      <c r="FL550" s="228"/>
      <c r="FM550" s="228"/>
      <c r="FN550" s="228"/>
      <c r="FO550" s="228"/>
      <c r="FP550" s="228"/>
      <c r="FQ550" s="228"/>
      <c r="FR550" s="228"/>
      <c r="FS550" s="228"/>
      <c r="FT550" s="228"/>
      <c r="FU550" s="228"/>
      <c r="FV550" s="228"/>
      <c r="FW550" s="228"/>
      <c r="FX550" s="228"/>
      <c r="FY550" s="228"/>
      <c r="FZ550" s="228"/>
      <c r="GA550" s="228"/>
      <c r="GB550" s="228"/>
      <c r="GC550" s="228"/>
      <c r="GD550" s="228"/>
      <c r="GE550" s="228"/>
      <c r="GF550" s="228"/>
      <c r="GG550" s="228"/>
      <c r="GH550" s="228"/>
      <c r="GI550" s="228"/>
      <c r="GJ550" s="228"/>
      <c r="GK550" s="228"/>
      <c r="GL550" s="228"/>
      <c r="GM550" s="228"/>
      <c r="GN550" s="228"/>
      <c r="GO550" s="228"/>
      <c r="GP550" s="228"/>
      <c r="GQ550" s="229" cm="1">
        <f t="array" ref="GQ550">IF(OR(N550:ER550='Annex.1　DeclarationDesired'!$F$30),ROW(),"")</f>
        <v>550</v>
      </c>
      <c r="GR550" s="229"/>
    </row>
    <row r="551" spans="1:200" s="230" customFormat="1" ht="20.65" customHeight="1">
      <c r="A551" s="242"/>
      <c r="B551" s="233"/>
      <c r="C551" s="235"/>
      <c r="D551" s="235"/>
      <c r="E551" s="235"/>
      <c r="F551" s="236"/>
      <c r="G551" s="235"/>
      <c r="H551" s="236"/>
      <c r="I551" s="237"/>
      <c r="J551" s="236"/>
      <c r="K551" s="235"/>
      <c r="L551" s="235"/>
      <c r="M551" s="231"/>
      <c r="N551" s="232"/>
      <c r="O551" s="232"/>
      <c r="P551" s="232"/>
      <c r="Q551" s="232"/>
      <c r="R551" s="232"/>
      <c r="S551" s="232"/>
      <c r="T551" s="232"/>
      <c r="U551" s="232"/>
      <c r="V551" s="232"/>
      <c r="W551" s="232"/>
      <c r="X551" s="232"/>
      <c r="Y551" s="232"/>
      <c r="Z551" s="232"/>
      <c r="AA551" s="232"/>
      <c r="AB551" s="232"/>
      <c r="AC551" s="232"/>
      <c r="AD551" s="232"/>
      <c r="AE551" s="232"/>
      <c r="AF551" s="232"/>
      <c r="AG551" s="232"/>
      <c r="AH551" s="232"/>
      <c r="AI551" s="232"/>
      <c r="AJ551" s="232"/>
      <c r="AK551" s="232"/>
      <c r="AL551" s="232"/>
      <c r="AM551" s="232"/>
      <c r="AN551" s="232"/>
      <c r="AO551" s="232"/>
      <c r="AP551" s="232"/>
      <c r="AQ551" s="232"/>
      <c r="AR551" s="232"/>
      <c r="AS551" s="232"/>
      <c r="AT551" s="232"/>
      <c r="AU551" s="232"/>
      <c r="AV551" s="232"/>
      <c r="AW551" s="232"/>
      <c r="AX551" s="232"/>
      <c r="AY551" s="232"/>
      <c r="AZ551" s="232"/>
      <c r="BA551" s="232"/>
      <c r="BB551" s="232"/>
      <c r="BC551" s="232"/>
      <c r="BD551" s="232"/>
      <c r="BE551" s="232"/>
      <c r="BF551" s="232"/>
      <c r="BG551" s="232"/>
      <c r="BH551" s="232"/>
      <c r="BI551" s="232"/>
      <c r="BJ551" s="232"/>
      <c r="BK551" s="232"/>
      <c r="BL551" s="232"/>
      <c r="BM551" s="232"/>
      <c r="BN551" s="232"/>
      <c r="BO551" s="232"/>
      <c r="BP551" s="232"/>
      <c r="BQ551" s="232"/>
      <c r="BR551" s="232"/>
      <c r="BS551" s="232"/>
      <c r="BT551" s="232"/>
      <c r="BU551" s="232"/>
      <c r="BV551" s="232"/>
      <c r="BW551" s="232"/>
      <c r="BX551" s="232"/>
      <c r="BY551" s="228"/>
      <c r="BZ551" s="228"/>
      <c r="CA551" s="228"/>
      <c r="CB551" s="228"/>
      <c r="CC551" s="228"/>
      <c r="CD551" s="228"/>
      <c r="CE551" s="228"/>
      <c r="CF551" s="228"/>
      <c r="CG551" s="228"/>
      <c r="CH551" s="228"/>
      <c r="CI551" s="228"/>
      <c r="CJ551" s="228"/>
      <c r="CK551" s="228"/>
      <c r="CL551" s="228"/>
      <c r="CM551" s="228"/>
      <c r="CN551" s="228"/>
      <c r="CO551" s="228"/>
      <c r="CP551" s="228"/>
      <c r="CQ551" s="228"/>
      <c r="CR551" s="228"/>
      <c r="CS551" s="228"/>
      <c r="CT551" s="228"/>
      <c r="CU551" s="228"/>
      <c r="CV551" s="228"/>
      <c r="CW551" s="228"/>
      <c r="CX551" s="228"/>
      <c r="CY551" s="228"/>
      <c r="CZ551" s="228"/>
      <c r="DA551" s="228"/>
      <c r="DB551" s="228"/>
      <c r="DC551" s="228"/>
      <c r="DD551" s="228"/>
      <c r="DE551" s="228"/>
      <c r="DF551" s="228"/>
      <c r="DG551" s="228"/>
      <c r="DH551" s="228"/>
      <c r="DI551" s="228"/>
      <c r="DJ551" s="228"/>
      <c r="DK551" s="228"/>
      <c r="DL551" s="228"/>
      <c r="DM551" s="228"/>
      <c r="DN551" s="228"/>
      <c r="DO551" s="228"/>
      <c r="DP551" s="228"/>
      <c r="DQ551" s="228"/>
      <c r="DR551" s="228"/>
      <c r="DS551" s="228"/>
      <c r="DT551" s="228"/>
      <c r="DU551" s="228"/>
      <c r="DV551" s="228"/>
      <c r="DW551" s="228"/>
      <c r="DX551" s="228"/>
      <c r="DY551" s="228"/>
      <c r="DZ551" s="228"/>
      <c r="EA551" s="228"/>
      <c r="EB551" s="228"/>
      <c r="EC551" s="228"/>
      <c r="ED551" s="228"/>
      <c r="EE551" s="228"/>
      <c r="EF551" s="228"/>
      <c r="EG551" s="228"/>
      <c r="EH551" s="228"/>
      <c r="EI551" s="228"/>
      <c r="EJ551" s="228"/>
      <c r="EK551" s="228"/>
      <c r="EL551" s="228"/>
      <c r="EM551" s="228"/>
      <c r="EN551" s="228"/>
      <c r="EO551" s="228"/>
      <c r="EP551" s="228"/>
      <c r="EQ551" s="228"/>
      <c r="ER551" s="228"/>
      <c r="ES551" s="228"/>
      <c r="ET551" s="228"/>
      <c r="EU551" s="228"/>
      <c r="EV551" s="228"/>
      <c r="EW551" s="228"/>
      <c r="EX551" s="228"/>
      <c r="EY551" s="228"/>
      <c r="EZ551" s="228"/>
      <c r="FA551" s="228"/>
      <c r="FB551" s="228"/>
      <c r="FC551" s="228"/>
      <c r="FD551" s="228"/>
      <c r="FE551" s="228"/>
      <c r="FF551" s="228"/>
      <c r="FG551" s="228"/>
      <c r="FH551" s="228"/>
      <c r="FI551" s="228"/>
      <c r="FJ551" s="228"/>
      <c r="FK551" s="228"/>
      <c r="FL551" s="228"/>
      <c r="FM551" s="228"/>
      <c r="FN551" s="228"/>
      <c r="FO551" s="228"/>
      <c r="FP551" s="228"/>
      <c r="FQ551" s="228"/>
      <c r="FR551" s="228"/>
      <c r="FS551" s="228"/>
      <c r="FT551" s="228"/>
      <c r="FU551" s="228"/>
      <c r="FV551" s="228"/>
      <c r="FW551" s="228"/>
      <c r="FX551" s="228"/>
      <c r="FY551" s="228"/>
      <c r="FZ551" s="228"/>
      <c r="GA551" s="228"/>
      <c r="GB551" s="228"/>
      <c r="GC551" s="228"/>
      <c r="GD551" s="228"/>
      <c r="GE551" s="228"/>
      <c r="GF551" s="228"/>
      <c r="GG551" s="228"/>
      <c r="GH551" s="228"/>
      <c r="GI551" s="228"/>
      <c r="GJ551" s="228"/>
      <c r="GK551" s="228"/>
      <c r="GL551" s="228"/>
      <c r="GM551" s="228"/>
      <c r="GN551" s="228"/>
      <c r="GO551" s="228"/>
      <c r="GP551" s="228"/>
      <c r="GQ551" s="229" cm="1">
        <f t="array" ref="GQ551">IF(OR(N551:ER551='Annex.1　DeclarationDesired'!$F$30),ROW(),"")</f>
        <v>551</v>
      </c>
      <c r="GR551" s="229"/>
    </row>
    <row r="552" spans="1:200" s="230" customFormat="1" ht="20.65" customHeight="1">
      <c r="A552" s="242"/>
      <c r="B552" s="233"/>
      <c r="C552" s="235"/>
      <c r="D552" s="235"/>
      <c r="E552" s="235"/>
      <c r="F552" s="236"/>
      <c r="G552" s="235"/>
      <c r="H552" s="236"/>
      <c r="I552" s="237"/>
      <c r="J552" s="236"/>
      <c r="K552" s="235"/>
      <c r="L552" s="235"/>
      <c r="M552" s="231"/>
      <c r="N552" s="232"/>
      <c r="O552" s="232"/>
      <c r="P552" s="232"/>
      <c r="Q552" s="232"/>
      <c r="R552" s="232"/>
      <c r="S552" s="232"/>
      <c r="T552" s="232"/>
      <c r="U552" s="232"/>
      <c r="V552" s="232"/>
      <c r="W552" s="232"/>
      <c r="X552" s="232"/>
      <c r="Y552" s="232"/>
      <c r="Z552" s="232"/>
      <c r="AA552" s="232"/>
      <c r="AB552" s="232"/>
      <c r="AC552" s="232"/>
      <c r="AD552" s="232"/>
      <c r="AE552" s="232"/>
      <c r="AF552" s="232"/>
      <c r="AG552" s="232"/>
      <c r="AH552" s="232"/>
      <c r="AI552" s="232"/>
      <c r="AJ552" s="232"/>
      <c r="AK552" s="232"/>
      <c r="AL552" s="232"/>
      <c r="AM552" s="232"/>
      <c r="AN552" s="232"/>
      <c r="AO552" s="232"/>
      <c r="AP552" s="232"/>
      <c r="AQ552" s="232"/>
      <c r="AR552" s="232"/>
      <c r="AS552" s="232"/>
      <c r="AT552" s="232"/>
      <c r="AU552" s="232"/>
      <c r="AV552" s="232"/>
      <c r="AW552" s="232"/>
      <c r="AX552" s="232"/>
      <c r="AY552" s="232"/>
      <c r="AZ552" s="232"/>
      <c r="BA552" s="232"/>
      <c r="BB552" s="232"/>
      <c r="BC552" s="232"/>
      <c r="BD552" s="232"/>
      <c r="BE552" s="232"/>
      <c r="BF552" s="232"/>
      <c r="BG552" s="232"/>
      <c r="BH552" s="232"/>
      <c r="BI552" s="232"/>
      <c r="BJ552" s="232"/>
      <c r="BK552" s="232"/>
      <c r="BL552" s="232"/>
      <c r="BM552" s="232"/>
      <c r="BN552" s="232"/>
      <c r="BO552" s="232"/>
      <c r="BP552" s="232"/>
      <c r="BQ552" s="232"/>
      <c r="BR552" s="232"/>
      <c r="BS552" s="232"/>
      <c r="BT552" s="232"/>
      <c r="BU552" s="232"/>
      <c r="BV552" s="232"/>
      <c r="BW552" s="232"/>
      <c r="BX552" s="232"/>
      <c r="BY552" s="228"/>
      <c r="BZ552" s="228"/>
      <c r="CA552" s="228"/>
      <c r="CB552" s="228"/>
      <c r="CC552" s="228"/>
      <c r="CD552" s="228"/>
      <c r="CE552" s="228"/>
      <c r="CF552" s="228"/>
      <c r="CG552" s="228"/>
      <c r="CH552" s="228"/>
      <c r="CI552" s="228"/>
      <c r="CJ552" s="228"/>
      <c r="CK552" s="228"/>
      <c r="CL552" s="228"/>
      <c r="CM552" s="228"/>
      <c r="CN552" s="228"/>
      <c r="CO552" s="228"/>
      <c r="CP552" s="228"/>
      <c r="CQ552" s="228"/>
      <c r="CR552" s="228"/>
      <c r="CS552" s="228"/>
      <c r="CT552" s="228"/>
      <c r="CU552" s="228"/>
      <c r="CV552" s="228"/>
      <c r="CW552" s="228"/>
      <c r="CX552" s="228"/>
      <c r="CY552" s="228"/>
      <c r="CZ552" s="228"/>
      <c r="DA552" s="228"/>
      <c r="DB552" s="228"/>
      <c r="DC552" s="228"/>
      <c r="DD552" s="228"/>
      <c r="DE552" s="228"/>
      <c r="DF552" s="228"/>
      <c r="DG552" s="228"/>
      <c r="DH552" s="228"/>
      <c r="DI552" s="228"/>
      <c r="DJ552" s="228"/>
      <c r="DK552" s="228"/>
      <c r="DL552" s="228"/>
      <c r="DM552" s="228"/>
      <c r="DN552" s="228"/>
      <c r="DO552" s="228"/>
      <c r="DP552" s="228"/>
      <c r="DQ552" s="228"/>
      <c r="DR552" s="228"/>
      <c r="DS552" s="228"/>
      <c r="DT552" s="228"/>
      <c r="DU552" s="228"/>
      <c r="DV552" s="228"/>
      <c r="DW552" s="228"/>
      <c r="DX552" s="228"/>
      <c r="DY552" s="228"/>
      <c r="DZ552" s="228"/>
      <c r="EA552" s="228"/>
      <c r="EB552" s="228"/>
      <c r="EC552" s="228"/>
      <c r="ED552" s="228"/>
      <c r="EE552" s="228"/>
      <c r="EF552" s="228"/>
      <c r="EG552" s="228"/>
      <c r="EH552" s="228"/>
      <c r="EI552" s="228"/>
      <c r="EJ552" s="228"/>
      <c r="EK552" s="228"/>
      <c r="EL552" s="228"/>
      <c r="EM552" s="228"/>
      <c r="EN552" s="228"/>
      <c r="EO552" s="228"/>
      <c r="EP552" s="228"/>
      <c r="EQ552" s="228"/>
      <c r="ER552" s="228"/>
      <c r="ES552" s="228"/>
      <c r="ET552" s="228"/>
      <c r="EU552" s="228"/>
      <c r="EV552" s="228"/>
      <c r="EW552" s="228"/>
      <c r="EX552" s="228"/>
      <c r="EY552" s="228"/>
      <c r="EZ552" s="228"/>
      <c r="FA552" s="228"/>
      <c r="FB552" s="228"/>
      <c r="FC552" s="228"/>
      <c r="FD552" s="228"/>
      <c r="FE552" s="228"/>
      <c r="FF552" s="228"/>
      <c r="FG552" s="228"/>
      <c r="FH552" s="228"/>
      <c r="FI552" s="228"/>
      <c r="FJ552" s="228"/>
      <c r="FK552" s="228"/>
      <c r="FL552" s="228"/>
      <c r="FM552" s="228"/>
      <c r="FN552" s="228"/>
      <c r="FO552" s="228"/>
      <c r="FP552" s="228"/>
      <c r="FQ552" s="228"/>
      <c r="FR552" s="228"/>
      <c r="FS552" s="228"/>
      <c r="FT552" s="228"/>
      <c r="FU552" s="228"/>
      <c r="FV552" s="228"/>
      <c r="FW552" s="228"/>
      <c r="FX552" s="228"/>
      <c r="FY552" s="228"/>
      <c r="FZ552" s="228"/>
      <c r="GA552" s="228"/>
      <c r="GB552" s="228"/>
      <c r="GC552" s="228"/>
      <c r="GD552" s="228"/>
      <c r="GE552" s="228"/>
      <c r="GF552" s="228"/>
      <c r="GG552" s="228"/>
      <c r="GH552" s="228"/>
      <c r="GI552" s="228"/>
      <c r="GJ552" s="228"/>
      <c r="GK552" s="228"/>
      <c r="GL552" s="228"/>
      <c r="GM552" s="228"/>
      <c r="GN552" s="228"/>
      <c r="GO552" s="228"/>
      <c r="GP552" s="228"/>
      <c r="GQ552" s="229" cm="1">
        <f t="array" ref="GQ552">IF(OR(N552:ER552='Annex.1　DeclarationDesired'!$F$30),ROW(),"")</f>
        <v>552</v>
      </c>
      <c r="GR552" s="229"/>
    </row>
    <row r="553" spans="1:200" s="230" customFormat="1" ht="20.65" customHeight="1">
      <c r="A553" s="242"/>
      <c r="B553" s="233"/>
      <c r="C553" s="235"/>
      <c r="D553" s="235"/>
      <c r="E553" s="235"/>
      <c r="F553" s="236"/>
      <c r="G553" s="235"/>
      <c r="H553" s="236"/>
      <c r="I553" s="237"/>
      <c r="J553" s="236"/>
      <c r="K553" s="235"/>
      <c r="L553" s="235"/>
      <c r="M553" s="231"/>
      <c r="N553" s="232"/>
      <c r="O553" s="232"/>
      <c r="P553" s="232"/>
      <c r="Q553" s="232"/>
      <c r="R553" s="232"/>
      <c r="S553" s="232"/>
      <c r="T553" s="232"/>
      <c r="U553" s="232"/>
      <c r="V553" s="232"/>
      <c r="W553" s="232"/>
      <c r="X553" s="232"/>
      <c r="Y553" s="232"/>
      <c r="Z553" s="232"/>
      <c r="AA553" s="232"/>
      <c r="AB553" s="232"/>
      <c r="AC553" s="232"/>
      <c r="AD553" s="232"/>
      <c r="AE553" s="232"/>
      <c r="AF553" s="232"/>
      <c r="AG553" s="232"/>
      <c r="AH553" s="232"/>
      <c r="AI553" s="232"/>
      <c r="AJ553" s="232"/>
      <c r="AK553" s="232"/>
      <c r="AL553" s="232"/>
      <c r="AM553" s="232"/>
      <c r="AN553" s="232"/>
      <c r="AO553" s="232"/>
      <c r="AP553" s="232"/>
      <c r="AQ553" s="232"/>
      <c r="AR553" s="232"/>
      <c r="AS553" s="232"/>
      <c r="AT553" s="232"/>
      <c r="AU553" s="232"/>
      <c r="AV553" s="232"/>
      <c r="AW553" s="232"/>
      <c r="AX553" s="232"/>
      <c r="AY553" s="232"/>
      <c r="AZ553" s="232"/>
      <c r="BA553" s="232"/>
      <c r="BB553" s="232"/>
      <c r="BC553" s="232"/>
      <c r="BD553" s="232"/>
      <c r="BE553" s="232"/>
      <c r="BF553" s="232"/>
      <c r="BG553" s="232"/>
      <c r="BH553" s="232"/>
      <c r="BI553" s="232"/>
      <c r="BJ553" s="232"/>
      <c r="BK553" s="232"/>
      <c r="BL553" s="232"/>
      <c r="BM553" s="232"/>
      <c r="BN553" s="232"/>
      <c r="BO553" s="232"/>
      <c r="BP553" s="232"/>
      <c r="BQ553" s="232"/>
      <c r="BR553" s="232"/>
      <c r="BS553" s="232"/>
      <c r="BT553" s="232"/>
      <c r="BU553" s="232"/>
      <c r="BV553" s="232"/>
      <c r="BW553" s="232"/>
      <c r="BX553" s="232"/>
      <c r="BY553" s="228"/>
      <c r="BZ553" s="228"/>
      <c r="CA553" s="228"/>
      <c r="CB553" s="228"/>
      <c r="CC553" s="228"/>
      <c r="CD553" s="228"/>
      <c r="CE553" s="228"/>
      <c r="CF553" s="228"/>
      <c r="CG553" s="228"/>
      <c r="CH553" s="228"/>
      <c r="CI553" s="228"/>
      <c r="CJ553" s="228"/>
      <c r="CK553" s="228"/>
      <c r="CL553" s="228"/>
      <c r="CM553" s="228"/>
      <c r="CN553" s="228"/>
      <c r="CO553" s="228"/>
      <c r="CP553" s="228"/>
      <c r="CQ553" s="228"/>
      <c r="CR553" s="228"/>
      <c r="CS553" s="228"/>
      <c r="CT553" s="228"/>
      <c r="CU553" s="228"/>
      <c r="CV553" s="228"/>
      <c r="CW553" s="228"/>
      <c r="CX553" s="228"/>
      <c r="CY553" s="228"/>
      <c r="CZ553" s="228"/>
      <c r="DA553" s="228"/>
      <c r="DB553" s="228"/>
      <c r="DC553" s="228"/>
      <c r="DD553" s="228"/>
      <c r="DE553" s="228"/>
      <c r="DF553" s="228"/>
      <c r="DG553" s="228"/>
      <c r="DH553" s="228"/>
      <c r="DI553" s="228"/>
      <c r="DJ553" s="228"/>
      <c r="DK553" s="228"/>
      <c r="DL553" s="228"/>
      <c r="DM553" s="228"/>
      <c r="DN553" s="228"/>
      <c r="DO553" s="228"/>
      <c r="DP553" s="228"/>
      <c r="DQ553" s="228"/>
      <c r="DR553" s="228"/>
      <c r="DS553" s="228"/>
      <c r="DT553" s="228"/>
      <c r="DU553" s="228"/>
      <c r="DV553" s="228"/>
      <c r="DW553" s="228"/>
      <c r="DX553" s="228"/>
      <c r="DY553" s="228"/>
      <c r="DZ553" s="228"/>
      <c r="EA553" s="228"/>
      <c r="EB553" s="228"/>
      <c r="EC553" s="228"/>
      <c r="ED553" s="228"/>
      <c r="EE553" s="228"/>
      <c r="EF553" s="228"/>
      <c r="EG553" s="228"/>
      <c r="EH553" s="228"/>
      <c r="EI553" s="228"/>
      <c r="EJ553" s="228"/>
      <c r="EK553" s="228"/>
      <c r="EL553" s="228"/>
      <c r="EM553" s="228"/>
      <c r="EN553" s="228"/>
      <c r="EO553" s="228"/>
      <c r="EP553" s="228"/>
      <c r="EQ553" s="228"/>
      <c r="ER553" s="228"/>
      <c r="ES553" s="228"/>
      <c r="ET553" s="228"/>
      <c r="EU553" s="228"/>
      <c r="EV553" s="228"/>
      <c r="EW553" s="228"/>
      <c r="EX553" s="228"/>
      <c r="EY553" s="228"/>
      <c r="EZ553" s="228"/>
      <c r="FA553" s="228"/>
      <c r="FB553" s="228"/>
      <c r="FC553" s="228"/>
      <c r="FD553" s="228"/>
      <c r="FE553" s="228"/>
      <c r="FF553" s="228"/>
      <c r="FG553" s="228"/>
      <c r="FH553" s="228"/>
      <c r="FI553" s="228"/>
      <c r="FJ553" s="228"/>
      <c r="FK553" s="228"/>
      <c r="FL553" s="228"/>
      <c r="FM553" s="228"/>
      <c r="FN553" s="228"/>
      <c r="FO553" s="228"/>
      <c r="FP553" s="228"/>
      <c r="FQ553" s="228"/>
      <c r="FR553" s="228"/>
      <c r="FS553" s="228"/>
      <c r="FT553" s="228"/>
      <c r="FU553" s="228"/>
      <c r="FV553" s="228"/>
      <c r="FW553" s="228"/>
      <c r="FX553" s="228"/>
      <c r="FY553" s="228"/>
      <c r="FZ553" s="228"/>
      <c r="GA553" s="228"/>
      <c r="GB553" s="228"/>
      <c r="GC553" s="228"/>
      <c r="GD553" s="228"/>
      <c r="GE553" s="228"/>
      <c r="GF553" s="228"/>
      <c r="GG553" s="228"/>
      <c r="GH553" s="228"/>
      <c r="GI553" s="228"/>
      <c r="GJ553" s="228"/>
      <c r="GK553" s="228"/>
      <c r="GL553" s="228"/>
      <c r="GM553" s="228"/>
      <c r="GN553" s="228"/>
      <c r="GO553" s="228"/>
      <c r="GP553" s="228"/>
      <c r="GQ553" s="229" cm="1">
        <f t="array" ref="GQ553">IF(OR(N553:ER553='Annex.1　DeclarationDesired'!$F$30),ROW(),"")</f>
        <v>553</v>
      </c>
      <c r="GR553" s="229"/>
    </row>
    <row r="554" spans="1:200" s="230" customFormat="1" ht="20.65" customHeight="1">
      <c r="A554" s="242"/>
      <c r="B554" s="233"/>
      <c r="C554" s="235"/>
      <c r="D554" s="235"/>
      <c r="E554" s="235"/>
      <c r="F554" s="236"/>
      <c r="G554" s="235"/>
      <c r="H554" s="236"/>
      <c r="I554" s="237"/>
      <c r="J554" s="236"/>
      <c r="K554" s="235"/>
      <c r="L554" s="235"/>
      <c r="M554" s="231"/>
      <c r="N554" s="232"/>
      <c r="O554" s="232"/>
      <c r="P554" s="232"/>
      <c r="Q554" s="232"/>
      <c r="R554" s="232"/>
      <c r="S554" s="232"/>
      <c r="T554" s="232"/>
      <c r="U554" s="232"/>
      <c r="V554" s="232"/>
      <c r="W554" s="232"/>
      <c r="X554" s="232"/>
      <c r="Y554" s="232"/>
      <c r="Z554" s="232"/>
      <c r="AA554" s="232"/>
      <c r="AB554" s="232"/>
      <c r="AC554" s="232"/>
      <c r="AD554" s="232"/>
      <c r="AE554" s="232"/>
      <c r="AF554" s="232"/>
      <c r="AG554" s="232"/>
      <c r="AH554" s="232"/>
      <c r="AI554" s="232"/>
      <c r="AJ554" s="232"/>
      <c r="AK554" s="232"/>
      <c r="AL554" s="232"/>
      <c r="AM554" s="232"/>
      <c r="AN554" s="232"/>
      <c r="AO554" s="232"/>
      <c r="AP554" s="232"/>
      <c r="AQ554" s="232"/>
      <c r="AR554" s="232"/>
      <c r="AS554" s="232"/>
      <c r="AT554" s="232"/>
      <c r="AU554" s="232"/>
      <c r="AV554" s="232"/>
      <c r="AW554" s="232"/>
      <c r="AX554" s="232"/>
      <c r="AY554" s="232"/>
      <c r="AZ554" s="232"/>
      <c r="BA554" s="232"/>
      <c r="BB554" s="232"/>
      <c r="BC554" s="232"/>
      <c r="BD554" s="232"/>
      <c r="BE554" s="232"/>
      <c r="BF554" s="232"/>
      <c r="BG554" s="232"/>
      <c r="BH554" s="232"/>
      <c r="BI554" s="232"/>
      <c r="BJ554" s="232"/>
      <c r="BK554" s="232"/>
      <c r="BL554" s="232"/>
      <c r="BM554" s="232"/>
      <c r="BN554" s="232"/>
      <c r="BO554" s="232"/>
      <c r="BP554" s="232"/>
      <c r="BQ554" s="232"/>
      <c r="BR554" s="232"/>
      <c r="BS554" s="232"/>
      <c r="BT554" s="232"/>
      <c r="BU554" s="232"/>
      <c r="BV554" s="232"/>
      <c r="BW554" s="232"/>
      <c r="BX554" s="232"/>
      <c r="BY554" s="228"/>
      <c r="BZ554" s="228"/>
      <c r="CA554" s="228"/>
      <c r="CB554" s="228"/>
      <c r="CC554" s="228"/>
      <c r="CD554" s="228"/>
      <c r="CE554" s="228"/>
      <c r="CF554" s="228"/>
      <c r="CG554" s="228"/>
      <c r="CH554" s="228"/>
      <c r="CI554" s="228"/>
      <c r="CJ554" s="228"/>
      <c r="CK554" s="228"/>
      <c r="CL554" s="228"/>
      <c r="CM554" s="228"/>
      <c r="CN554" s="228"/>
      <c r="CO554" s="228"/>
      <c r="CP554" s="228"/>
      <c r="CQ554" s="228"/>
      <c r="CR554" s="228"/>
      <c r="CS554" s="228"/>
      <c r="CT554" s="228"/>
      <c r="CU554" s="228"/>
      <c r="CV554" s="228"/>
      <c r="CW554" s="228"/>
      <c r="CX554" s="228"/>
      <c r="CY554" s="228"/>
      <c r="CZ554" s="228"/>
      <c r="DA554" s="228"/>
      <c r="DB554" s="228"/>
      <c r="DC554" s="228"/>
      <c r="DD554" s="228"/>
      <c r="DE554" s="228"/>
      <c r="DF554" s="228"/>
      <c r="DG554" s="228"/>
      <c r="DH554" s="228"/>
      <c r="DI554" s="228"/>
      <c r="DJ554" s="228"/>
      <c r="DK554" s="228"/>
      <c r="DL554" s="228"/>
      <c r="DM554" s="228"/>
      <c r="DN554" s="228"/>
      <c r="DO554" s="228"/>
      <c r="DP554" s="228"/>
      <c r="DQ554" s="228"/>
      <c r="DR554" s="228"/>
      <c r="DS554" s="228"/>
      <c r="DT554" s="228"/>
      <c r="DU554" s="228"/>
      <c r="DV554" s="228"/>
      <c r="DW554" s="228"/>
      <c r="DX554" s="228"/>
      <c r="DY554" s="228"/>
      <c r="DZ554" s="228"/>
      <c r="EA554" s="228"/>
      <c r="EB554" s="228"/>
      <c r="EC554" s="228"/>
      <c r="ED554" s="228"/>
      <c r="EE554" s="228"/>
      <c r="EF554" s="228"/>
      <c r="EG554" s="228"/>
      <c r="EH554" s="228"/>
      <c r="EI554" s="228"/>
      <c r="EJ554" s="228"/>
      <c r="EK554" s="228"/>
      <c r="EL554" s="228"/>
      <c r="EM554" s="228"/>
      <c r="EN554" s="228"/>
      <c r="EO554" s="228"/>
      <c r="EP554" s="228"/>
      <c r="EQ554" s="228"/>
      <c r="ER554" s="228"/>
      <c r="ES554" s="228"/>
      <c r="ET554" s="228"/>
      <c r="EU554" s="228"/>
      <c r="EV554" s="228"/>
      <c r="EW554" s="228"/>
      <c r="EX554" s="228"/>
      <c r="EY554" s="228"/>
      <c r="EZ554" s="228"/>
      <c r="FA554" s="228"/>
      <c r="FB554" s="228"/>
      <c r="FC554" s="228"/>
      <c r="FD554" s="228"/>
      <c r="FE554" s="228"/>
      <c r="FF554" s="228"/>
      <c r="FG554" s="228"/>
      <c r="FH554" s="228"/>
      <c r="FI554" s="228"/>
      <c r="FJ554" s="228"/>
      <c r="FK554" s="228"/>
      <c r="FL554" s="228"/>
      <c r="FM554" s="228"/>
      <c r="FN554" s="228"/>
      <c r="FO554" s="228"/>
      <c r="FP554" s="228"/>
      <c r="FQ554" s="228"/>
      <c r="FR554" s="228"/>
      <c r="FS554" s="228"/>
      <c r="FT554" s="228"/>
      <c r="FU554" s="228"/>
      <c r="FV554" s="228"/>
      <c r="FW554" s="228"/>
      <c r="FX554" s="228"/>
      <c r="FY554" s="228"/>
      <c r="FZ554" s="228"/>
      <c r="GA554" s="228"/>
      <c r="GB554" s="228"/>
      <c r="GC554" s="228"/>
      <c r="GD554" s="228"/>
      <c r="GE554" s="228"/>
      <c r="GF554" s="228"/>
      <c r="GG554" s="228"/>
      <c r="GH554" s="228"/>
      <c r="GI554" s="228"/>
      <c r="GJ554" s="228"/>
      <c r="GK554" s="228"/>
      <c r="GL554" s="228"/>
      <c r="GM554" s="228"/>
      <c r="GN554" s="228"/>
      <c r="GO554" s="228"/>
      <c r="GP554" s="228"/>
      <c r="GQ554" s="229" cm="1">
        <f t="array" ref="GQ554">IF(OR(N554:ER554='Annex.1　DeclarationDesired'!$F$30),ROW(),"")</f>
        <v>554</v>
      </c>
      <c r="GR554" s="229"/>
    </row>
    <row r="555" spans="1:200" s="230" customFormat="1" ht="20.65" customHeight="1">
      <c r="A555" s="242"/>
      <c r="B555" s="233"/>
      <c r="C555" s="235"/>
      <c r="D555" s="235"/>
      <c r="E555" s="235"/>
      <c r="F555" s="236"/>
      <c r="G555" s="235"/>
      <c r="H555" s="236"/>
      <c r="I555" s="237"/>
      <c r="J555" s="236"/>
      <c r="K555" s="235"/>
      <c r="L555" s="235"/>
      <c r="M555" s="231"/>
      <c r="N555" s="232"/>
      <c r="O555" s="232"/>
      <c r="P555" s="232"/>
      <c r="Q555" s="232"/>
      <c r="R555" s="232"/>
      <c r="S555" s="232"/>
      <c r="T555" s="232"/>
      <c r="U555" s="232"/>
      <c r="V555" s="232"/>
      <c r="W555" s="232"/>
      <c r="X555" s="232"/>
      <c r="Y555" s="232"/>
      <c r="Z555" s="232"/>
      <c r="AA555" s="232"/>
      <c r="AB555" s="232"/>
      <c r="AC555" s="232"/>
      <c r="AD555" s="232"/>
      <c r="AE555" s="232"/>
      <c r="AF555" s="232"/>
      <c r="AG555" s="232"/>
      <c r="AH555" s="232"/>
      <c r="AI555" s="232"/>
      <c r="AJ555" s="232"/>
      <c r="AK555" s="232"/>
      <c r="AL555" s="232"/>
      <c r="AM555" s="232"/>
      <c r="AN555" s="232"/>
      <c r="AO555" s="232"/>
      <c r="AP555" s="232"/>
      <c r="AQ555" s="232"/>
      <c r="AR555" s="232"/>
      <c r="AS555" s="232"/>
      <c r="AT555" s="232"/>
      <c r="AU555" s="232"/>
      <c r="AV555" s="232"/>
      <c r="AW555" s="232"/>
      <c r="AX555" s="232"/>
      <c r="AY555" s="232"/>
      <c r="AZ555" s="232"/>
      <c r="BA555" s="232"/>
      <c r="BB555" s="232"/>
      <c r="BC555" s="232"/>
      <c r="BD555" s="232"/>
      <c r="BE555" s="232"/>
      <c r="BF555" s="232"/>
      <c r="BG555" s="232"/>
      <c r="BH555" s="232"/>
      <c r="BI555" s="232"/>
      <c r="BJ555" s="232"/>
      <c r="BK555" s="232"/>
      <c r="BL555" s="232"/>
      <c r="BM555" s="232"/>
      <c r="BN555" s="232"/>
      <c r="BO555" s="232"/>
      <c r="BP555" s="232"/>
      <c r="BQ555" s="232"/>
      <c r="BR555" s="232"/>
      <c r="BS555" s="232"/>
      <c r="BT555" s="232"/>
      <c r="BU555" s="232"/>
      <c r="BV555" s="232"/>
      <c r="BW555" s="232"/>
      <c r="BX555" s="232"/>
      <c r="BY555" s="228"/>
      <c r="BZ555" s="228"/>
      <c r="CA555" s="228"/>
      <c r="CB555" s="228"/>
      <c r="CC555" s="228"/>
      <c r="CD555" s="228"/>
      <c r="CE555" s="228"/>
      <c r="CF555" s="228"/>
      <c r="CG555" s="228"/>
      <c r="CH555" s="228"/>
      <c r="CI555" s="228"/>
      <c r="CJ555" s="228"/>
      <c r="CK555" s="228"/>
      <c r="CL555" s="228"/>
      <c r="CM555" s="228"/>
      <c r="CN555" s="228"/>
      <c r="CO555" s="228"/>
      <c r="CP555" s="228"/>
      <c r="CQ555" s="228"/>
      <c r="CR555" s="228"/>
      <c r="CS555" s="228"/>
      <c r="CT555" s="228"/>
      <c r="CU555" s="228"/>
      <c r="CV555" s="228"/>
      <c r="CW555" s="228"/>
      <c r="CX555" s="228"/>
      <c r="CY555" s="228"/>
      <c r="CZ555" s="228"/>
      <c r="DA555" s="228"/>
      <c r="DB555" s="228"/>
      <c r="DC555" s="228"/>
      <c r="DD555" s="228"/>
      <c r="DE555" s="228"/>
      <c r="DF555" s="228"/>
      <c r="DG555" s="228"/>
      <c r="DH555" s="228"/>
      <c r="DI555" s="228"/>
      <c r="DJ555" s="228"/>
      <c r="DK555" s="228"/>
      <c r="DL555" s="228"/>
      <c r="DM555" s="228"/>
      <c r="DN555" s="228"/>
      <c r="DO555" s="228"/>
      <c r="DP555" s="228"/>
      <c r="DQ555" s="228"/>
      <c r="DR555" s="228"/>
      <c r="DS555" s="228"/>
      <c r="DT555" s="228"/>
      <c r="DU555" s="228"/>
      <c r="DV555" s="228"/>
      <c r="DW555" s="228"/>
      <c r="DX555" s="228"/>
      <c r="DY555" s="228"/>
      <c r="DZ555" s="228"/>
      <c r="EA555" s="228"/>
      <c r="EB555" s="228"/>
      <c r="EC555" s="228"/>
      <c r="ED555" s="228"/>
      <c r="EE555" s="228"/>
      <c r="EF555" s="228"/>
      <c r="EG555" s="228"/>
      <c r="EH555" s="228"/>
      <c r="EI555" s="228"/>
      <c r="EJ555" s="228"/>
      <c r="EK555" s="228"/>
      <c r="EL555" s="228"/>
      <c r="EM555" s="228"/>
      <c r="EN555" s="228"/>
      <c r="EO555" s="228"/>
      <c r="EP555" s="228"/>
      <c r="EQ555" s="228"/>
      <c r="ER555" s="228"/>
      <c r="ES555" s="228"/>
      <c r="ET555" s="228"/>
      <c r="EU555" s="228"/>
      <c r="EV555" s="228"/>
      <c r="EW555" s="228"/>
      <c r="EX555" s="228"/>
      <c r="EY555" s="228"/>
      <c r="EZ555" s="228"/>
      <c r="FA555" s="228"/>
      <c r="FB555" s="228"/>
      <c r="FC555" s="228"/>
      <c r="FD555" s="228"/>
      <c r="FE555" s="228"/>
      <c r="FF555" s="228"/>
      <c r="FG555" s="228"/>
      <c r="FH555" s="228"/>
      <c r="FI555" s="228"/>
      <c r="FJ555" s="228"/>
      <c r="FK555" s="228"/>
      <c r="FL555" s="228"/>
      <c r="FM555" s="228"/>
      <c r="FN555" s="228"/>
      <c r="FO555" s="228"/>
      <c r="FP555" s="228"/>
      <c r="FQ555" s="228"/>
      <c r="FR555" s="228"/>
      <c r="FS555" s="228"/>
      <c r="FT555" s="228"/>
      <c r="FU555" s="228"/>
      <c r="FV555" s="228"/>
      <c r="FW555" s="228"/>
      <c r="FX555" s="228"/>
      <c r="FY555" s="228"/>
      <c r="FZ555" s="228"/>
      <c r="GA555" s="228"/>
      <c r="GB555" s="228"/>
      <c r="GC555" s="228"/>
      <c r="GD555" s="228"/>
      <c r="GE555" s="228"/>
      <c r="GF555" s="228"/>
      <c r="GG555" s="228"/>
      <c r="GH555" s="228"/>
      <c r="GI555" s="228"/>
      <c r="GJ555" s="228"/>
      <c r="GK555" s="228"/>
      <c r="GL555" s="228"/>
      <c r="GM555" s="228"/>
      <c r="GN555" s="228"/>
      <c r="GO555" s="228"/>
      <c r="GP555" s="228"/>
      <c r="GQ555" s="229" cm="1">
        <f t="array" ref="GQ555">IF(OR(N555:ER555='Annex.1　DeclarationDesired'!$F$30),ROW(),"")</f>
        <v>555</v>
      </c>
      <c r="GR555" s="229"/>
    </row>
    <row r="556" spans="1:200" s="230" customFormat="1" ht="20.65" customHeight="1">
      <c r="A556" s="242"/>
      <c r="B556" s="233"/>
      <c r="C556" s="235"/>
      <c r="D556" s="235"/>
      <c r="E556" s="235"/>
      <c r="F556" s="236"/>
      <c r="G556" s="235"/>
      <c r="H556" s="236"/>
      <c r="I556" s="237"/>
      <c r="J556" s="236"/>
      <c r="K556" s="235"/>
      <c r="L556" s="235"/>
      <c r="M556" s="231"/>
      <c r="N556" s="232"/>
      <c r="O556" s="232"/>
      <c r="P556" s="232"/>
      <c r="Q556" s="232"/>
      <c r="R556" s="232"/>
      <c r="S556" s="232"/>
      <c r="T556" s="232"/>
      <c r="U556" s="232"/>
      <c r="V556" s="232"/>
      <c r="W556" s="232"/>
      <c r="X556" s="232"/>
      <c r="Y556" s="232"/>
      <c r="Z556" s="232"/>
      <c r="AA556" s="232"/>
      <c r="AB556" s="232"/>
      <c r="AC556" s="232"/>
      <c r="AD556" s="232"/>
      <c r="AE556" s="232"/>
      <c r="AF556" s="232"/>
      <c r="AG556" s="232"/>
      <c r="AH556" s="232"/>
      <c r="AI556" s="232"/>
      <c r="AJ556" s="232"/>
      <c r="AK556" s="232"/>
      <c r="AL556" s="232"/>
      <c r="AM556" s="232"/>
      <c r="AN556" s="232"/>
      <c r="AO556" s="232"/>
      <c r="AP556" s="232"/>
      <c r="AQ556" s="232"/>
      <c r="AR556" s="232"/>
      <c r="AS556" s="232"/>
      <c r="AT556" s="232"/>
      <c r="AU556" s="232"/>
      <c r="AV556" s="232"/>
      <c r="AW556" s="232"/>
      <c r="AX556" s="232"/>
      <c r="AY556" s="232"/>
      <c r="AZ556" s="232"/>
      <c r="BA556" s="232"/>
      <c r="BB556" s="232"/>
      <c r="BC556" s="232"/>
      <c r="BD556" s="232"/>
      <c r="BE556" s="232"/>
      <c r="BF556" s="232"/>
      <c r="BG556" s="232"/>
      <c r="BH556" s="232"/>
      <c r="BI556" s="232"/>
      <c r="BJ556" s="232"/>
      <c r="BK556" s="232"/>
      <c r="BL556" s="232"/>
      <c r="BM556" s="232"/>
      <c r="BN556" s="232"/>
      <c r="BO556" s="232"/>
      <c r="BP556" s="232"/>
      <c r="BQ556" s="232"/>
      <c r="BR556" s="232"/>
      <c r="BS556" s="232"/>
      <c r="BT556" s="232"/>
      <c r="BU556" s="232"/>
      <c r="BV556" s="232"/>
      <c r="BW556" s="232"/>
      <c r="BX556" s="232"/>
      <c r="BY556" s="228"/>
      <c r="BZ556" s="228"/>
      <c r="CA556" s="228"/>
      <c r="CB556" s="228"/>
      <c r="CC556" s="228"/>
      <c r="CD556" s="228"/>
      <c r="CE556" s="228"/>
      <c r="CF556" s="228"/>
      <c r="CG556" s="228"/>
      <c r="CH556" s="228"/>
      <c r="CI556" s="228"/>
      <c r="CJ556" s="228"/>
      <c r="CK556" s="228"/>
      <c r="CL556" s="228"/>
      <c r="CM556" s="228"/>
      <c r="CN556" s="228"/>
      <c r="CO556" s="228"/>
      <c r="CP556" s="228"/>
      <c r="CQ556" s="228"/>
      <c r="CR556" s="228"/>
      <c r="CS556" s="228"/>
      <c r="CT556" s="228"/>
      <c r="CU556" s="228"/>
      <c r="CV556" s="228"/>
      <c r="CW556" s="228"/>
      <c r="CX556" s="228"/>
      <c r="CY556" s="228"/>
      <c r="CZ556" s="228"/>
      <c r="DA556" s="228"/>
      <c r="DB556" s="228"/>
      <c r="DC556" s="228"/>
      <c r="DD556" s="228"/>
      <c r="DE556" s="228"/>
      <c r="DF556" s="228"/>
      <c r="DG556" s="228"/>
      <c r="DH556" s="228"/>
      <c r="DI556" s="228"/>
      <c r="DJ556" s="228"/>
      <c r="DK556" s="228"/>
      <c r="DL556" s="228"/>
      <c r="DM556" s="228"/>
      <c r="DN556" s="228"/>
      <c r="DO556" s="228"/>
      <c r="DP556" s="228"/>
      <c r="DQ556" s="228"/>
      <c r="DR556" s="228"/>
      <c r="DS556" s="228"/>
      <c r="DT556" s="228"/>
      <c r="DU556" s="228"/>
      <c r="DV556" s="228"/>
      <c r="DW556" s="228"/>
      <c r="DX556" s="228"/>
      <c r="DY556" s="228"/>
      <c r="DZ556" s="228"/>
      <c r="EA556" s="228"/>
      <c r="EB556" s="228"/>
      <c r="EC556" s="228"/>
      <c r="ED556" s="228"/>
      <c r="EE556" s="228"/>
      <c r="EF556" s="228"/>
      <c r="EG556" s="228"/>
      <c r="EH556" s="228"/>
      <c r="EI556" s="228"/>
      <c r="EJ556" s="228"/>
      <c r="EK556" s="228"/>
      <c r="EL556" s="228"/>
      <c r="EM556" s="228"/>
      <c r="EN556" s="228"/>
      <c r="EO556" s="228"/>
      <c r="EP556" s="228"/>
      <c r="EQ556" s="228"/>
      <c r="ER556" s="228"/>
      <c r="ES556" s="228"/>
      <c r="ET556" s="228"/>
      <c r="EU556" s="228"/>
      <c r="EV556" s="228"/>
      <c r="EW556" s="228"/>
      <c r="EX556" s="228"/>
      <c r="EY556" s="228"/>
      <c r="EZ556" s="228"/>
      <c r="FA556" s="228"/>
      <c r="FB556" s="228"/>
      <c r="FC556" s="228"/>
      <c r="FD556" s="228"/>
      <c r="FE556" s="228"/>
      <c r="FF556" s="228"/>
      <c r="FG556" s="228"/>
      <c r="FH556" s="228"/>
      <c r="FI556" s="228"/>
      <c r="FJ556" s="228"/>
      <c r="FK556" s="228"/>
      <c r="FL556" s="228"/>
      <c r="FM556" s="228"/>
      <c r="FN556" s="228"/>
      <c r="FO556" s="228"/>
      <c r="FP556" s="228"/>
      <c r="FQ556" s="228"/>
      <c r="FR556" s="228"/>
      <c r="FS556" s="228"/>
      <c r="FT556" s="228"/>
      <c r="FU556" s="228"/>
      <c r="FV556" s="228"/>
      <c r="FW556" s="228"/>
      <c r="FX556" s="228"/>
      <c r="FY556" s="228"/>
      <c r="FZ556" s="228"/>
      <c r="GA556" s="228"/>
      <c r="GB556" s="228"/>
      <c r="GC556" s="228"/>
      <c r="GD556" s="228"/>
      <c r="GE556" s="228"/>
      <c r="GF556" s="228"/>
      <c r="GG556" s="228"/>
      <c r="GH556" s="228"/>
      <c r="GI556" s="228"/>
      <c r="GJ556" s="228"/>
      <c r="GK556" s="228"/>
      <c r="GL556" s="228"/>
      <c r="GM556" s="228"/>
      <c r="GN556" s="228"/>
      <c r="GO556" s="228"/>
      <c r="GP556" s="228"/>
      <c r="GQ556" s="229" cm="1">
        <f t="array" ref="GQ556">IF(OR(N556:ER556='Annex.1　DeclarationDesired'!$F$30),ROW(),"")</f>
        <v>556</v>
      </c>
      <c r="GR556" s="229"/>
    </row>
    <row r="557" spans="1:200" s="230" customFormat="1" ht="20.65" customHeight="1">
      <c r="A557" s="242"/>
      <c r="B557" s="233"/>
      <c r="C557" s="235"/>
      <c r="D557" s="235"/>
      <c r="E557" s="235"/>
      <c r="F557" s="236"/>
      <c r="G557" s="235"/>
      <c r="H557" s="236"/>
      <c r="I557" s="237"/>
      <c r="J557" s="236"/>
      <c r="K557" s="235"/>
      <c r="L557" s="235"/>
      <c r="M557" s="231"/>
      <c r="N557" s="232"/>
      <c r="O557" s="232"/>
      <c r="P557" s="232"/>
      <c r="Q557" s="232"/>
      <c r="R557" s="232"/>
      <c r="S557" s="232"/>
      <c r="T557" s="232"/>
      <c r="U557" s="232"/>
      <c r="V557" s="232"/>
      <c r="W557" s="232"/>
      <c r="X557" s="232"/>
      <c r="Y557" s="232"/>
      <c r="Z557" s="232"/>
      <c r="AA557" s="232"/>
      <c r="AB557" s="232"/>
      <c r="AC557" s="232"/>
      <c r="AD557" s="232"/>
      <c r="AE557" s="232"/>
      <c r="AF557" s="232"/>
      <c r="AG557" s="232"/>
      <c r="AH557" s="232"/>
      <c r="AI557" s="232"/>
      <c r="AJ557" s="232"/>
      <c r="AK557" s="232"/>
      <c r="AL557" s="232"/>
      <c r="AM557" s="232"/>
      <c r="AN557" s="232"/>
      <c r="AO557" s="232"/>
      <c r="AP557" s="232"/>
      <c r="AQ557" s="232"/>
      <c r="AR557" s="232"/>
      <c r="AS557" s="232"/>
      <c r="AT557" s="232"/>
      <c r="AU557" s="232"/>
      <c r="AV557" s="232"/>
      <c r="AW557" s="232"/>
      <c r="AX557" s="232"/>
      <c r="AY557" s="232"/>
      <c r="AZ557" s="232"/>
      <c r="BA557" s="232"/>
      <c r="BB557" s="232"/>
      <c r="BC557" s="232"/>
      <c r="BD557" s="232"/>
      <c r="BE557" s="232"/>
      <c r="BF557" s="232"/>
      <c r="BG557" s="232"/>
      <c r="BH557" s="232"/>
      <c r="BI557" s="232"/>
      <c r="BJ557" s="232"/>
      <c r="BK557" s="232"/>
      <c r="BL557" s="232"/>
      <c r="BM557" s="232"/>
      <c r="BN557" s="232"/>
      <c r="BO557" s="232"/>
      <c r="BP557" s="232"/>
      <c r="BQ557" s="232"/>
      <c r="BR557" s="232"/>
      <c r="BS557" s="232"/>
      <c r="BT557" s="232"/>
      <c r="BU557" s="232"/>
      <c r="BV557" s="232"/>
      <c r="BW557" s="232"/>
      <c r="BX557" s="232"/>
      <c r="BY557" s="228"/>
      <c r="BZ557" s="228"/>
      <c r="CA557" s="228"/>
      <c r="CB557" s="228"/>
      <c r="CC557" s="228"/>
      <c r="CD557" s="228"/>
      <c r="CE557" s="228"/>
      <c r="CF557" s="228"/>
      <c r="CG557" s="228"/>
      <c r="CH557" s="228"/>
      <c r="CI557" s="228"/>
      <c r="CJ557" s="228"/>
      <c r="CK557" s="228"/>
      <c r="CL557" s="228"/>
      <c r="CM557" s="228"/>
      <c r="CN557" s="228"/>
      <c r="CO557" s="228"/>
      <c r="CP557" s="228"/>
      <c r="CQ557" s="228"/>
      <c r="CR557" s="228"/>
      <c r="CS557" s="228"/>
      <c r="CT557" s="228"/>
      <c r="CU557" s="228"/>
      <c r="CV557" s="228"/>
      <c r="CW557" s="228"/>
      <c r="CX557" s="228"/>
      <c r="CY557" s="228"/>
      <c r="CZ557" s="228"/>
      <c r="DA557" s="228"/>
      <c r="DB557" s="228"/>
      <c r="DC557" s="228"/>
      <c r="DD557" s="228"/>
      <c r="DE557" s="228"/>
      <c r="DF557" s="228"/>
      <c r="DG557" s="228"/>
      <c r="DH557" s="228"/>
      <c r="DI557" s="228"/>
      <c r="DJ557" s="228"/>
      <c r="DK557" s="228"/>
      <c r="DL557" s="228"/>
      <c r="DM557" s="228"/>
      <c r="DN557" s="228"/>
      <c r="DO557" s="228"/>
      <c r="DP557" s="228"/>
      <c r="DQ557" s="228"/>
      <c r="DR557" s="228"/>
      <c r="DS557" s="228"/>
      <c r="DT557" s="228"/>
      <c r="DU557" s="228"/>
      <c r="DV557" s="228"/>
      <c r="DW557" s="228"/>
      <c r="DX557" s="228"/>
      <c r="DY557" s="228"/>
      <c r="DZ557" s="228"/>
      <c r="EA557" s="228"/>
      <c r="EB557" s="228"/>
      <c r="EC557" s="228"/>
      <c r="ED557" s="228"/>
      <c r="EE557" s="228"/>
      <c r="EF557" s="228"/>
      <c r="EG557" s="228"/>
      <c r="EH557" s="228"/>
      <c r="EI557" s="228"/>
      <c r="EJ557" s="228"/>
      <c r="EK557" s="228"/>
      <c r="EL557" s="228"/>
      <c r="EM557" s="228"/>
      <c r="EN557" s="228"/>
      <c r="EO557" s="228"/>
      <c r="EP557" s="228"/>
      <c r="EQ557" s="228"/>
      <c r="ER557" s="228"/>
      <c r="ES557" s="228"/>
      <c r="ET557" s="228"/>
      <c r="EU557" s="228"/>
      <c r="EV557" s="228"/>
      <c r="EW557" s="228"/>
      <c r="EX557" s="228"/>
      <c r="EY557" s="228"/>
      <c r="EZ557" s="228"/>
      <c r="FA557" s="228"/>
      <c r="FB557" s="228"/>
      <c r="FC557" s="228"/>
      <c r="FD557" s="228"/>
      <c r="FE557" s="228"/>
      <c r="FF557" s="228"/>
      <c r="FG557" s="228"/>
      <c r="FH557" s="228"/>
      <c r="FI557" s="228"/>
      <c r="FJ557" s="228"/>
      <c r="FK557" s="228"/>
      <c r="FL557" s="228"/>
      <c r="FM557" s="228"/>
      <c r="FN557" s="228"/>
      <c r="FO557" s="228"/>
      <c r="FP557" s="228"/>
      <c r="FQ557" s="228"/>
      <c r="FR557" s="228"/>
      <c r="FS557" s="228"/>
      <c r="FT557" s="228"/>
      <c r="FU557" s="228"/>
      <c r="FV557" s="228"/>
      <c r="FW557" s="228"/>
      <c r="FX557" s="228"/>
      <c r="FY557" s="228"/>
      <c r="FZ557" s="228"/>
      <c r="GA557" s="228"/>
      <c r="GB557" s="228"/>
      <c r="GC557" s="228"/>
      <c r="GD557" s="228"/>
      <c r="GE557" s="228"/>
      <c r="GF557" s="228"/>
      <c r="GG557" s="228"/>
      <c r="GH557" s="228"/>
      <c r="GI557" s="228"/>
      <c r="GJ557" s="228"/>
      <c r="GK557" s="228"/>
      <c r="GL557" s="228"/>
      <c r="GM557" s="228"/>
      <c r="GN557" s="228"/>
      <c r="GO557" s="228"/>
      <c r="GP557" s="228"/>
      <c r="GQ557" s="229" cm="1">
        <f t="array" ref="GQ557">IF(OR(N557:ER557='Annex.1　DeclarationDesired'!$F$30),ROW(),"")</f>
        <v>557</v>
      </c>
      <c r="GR557" s="229"/>
    </row>
    <row r="558" spans="1:200" s="230" customFormat="1" ht="20.65" customHeight="1">
      <c r="A558" s="242"/>
      <c r="B558" s="233"/>
      <c r="C558" s="235"/>
      <c r="D558" s="235"/>
      <c r="E558" s="235"/>
      <c r="F558" s="236"/>
      <c r="G558" s="235"/>
      <c r="H558" s="236"/>
      <c r="I558" s="237"/>
      <c r="J558" s="236"/>
      <c r="K558" s="235"/>
      <c r="L558" s="235"/>
      <c r="M558" s="231"/>
      <c r="N558" s="232"/>
      <c r="O558" s="232"/>
      <c r="P558" s="232"/>
      <c r="Q558" s="232"/>
      <c r="R558" s="232"/>
      <c r="S558" s="232"/>
      <c r="T558" s="232"/>
      <c r="U558" s="232"/>
      <c r="V558" s="232"/>
      <c r="W558" s="232"/>
      <c r="X558" s="232"/>
      <c r="Y558" s="232"/>
      <c r="Z558" s="232"/>
      <c r="AA558" s="232"/>
      <c r="AB558" s="232"/>
      <c r="AC558" s="232"/>
      <c r="AD558" s="232"/>
      <c r="AE558" s="232"/>
      <c r="AF558" s="232"/>
      <c r="AG558" s="232"/>
      <c r="AH558" s="232"/>
      <c r="AI558" s="232"/>
      <c r="AJ558" s="232"/>
      <c r="AK558" s="232"/>
      <c r="AL558" s="232"/>
      <c r="AM558" s="232"/>
      <c r="AN558" s="232"/>
      <c r="AO558" s="232"/>
      <c r="AP558" s="232"/>
      <c r="AQ558" s="232"/>
      <c r="AR558" s="232"/>
      <c r="AS558" s="232"/>
      <c r="AT558" s="232"/>
      <c r="AU558" s="232"/>
      <c r="AV558" s="232"/>
      <c r="AW558" s="232"/>
      <c r="AX558" s="232"/>
      <c r="AY558" s="232"/>
      <c r="AZ558" s="232"/>
      <c r="BA558" s="232"/>
      <c r="BB558" s="232"/>
      <c r="BC558" s="232"/>
      <c r="BD558" s="232"/>
      <c r="BE558" s="232"/>
      <c r="BF558" s="232"/>
      <c r="BG558" s="232"/>
      <c r="BH558" s="232"/>
      <c r="BI558" s="232"/>
      <c r="BJ558" s="232"/>
      <c r="BK558" s="232"/>
      <c r="BL558" s="232"/>
      <c r="BM558" s="232"/>
      <c r="BN558" s="232"/>
      <c r="BO558" s="232"/>
      <c r="BP558" s="232"/>
      <c r="BQ558" s="232"/>
      <c r="BR558" s="232"/>
      <c r="BS558" s="232"/>
      <c r="BT558" s="232"/>
      <c r="BU558" s="232"/>
      <c r="BV558" s="232"/>
      <c r="BW558" s="232"/>
      <c r="BX558" s="232"/>
      <c r="BY558" s="228"/>
      <c r="BZ558" s="228"/>
      <c r="CA558" s="228"/>
      <c r="CB558" s="228"/>
      <c r="CC558" s="228"/>
      <c r="CD558" s="228"/>
      <c r="CE558" s="228"/>
      <c r="CF558" s="228"/>
      <c r="CG558" s="228"/>
      <c r="CH558" s="228"/>
      <c r="CI558" s="228"/>
      <c r="CJ558" s="228"/>
      <c r="CK558" s="228"/>
      <c r="CL558" s="228"/>
      <c r="CM558" s="228"/>
      <c r="CN558" s="228"/>
      <c r="CO558" s="228"/>
      <c r="CP558" s="228"/>
      <c r="CQ558" s="228"/>
      <c r="CR558" s="228"/>
      <c r="CS558" s="228"/>
      <c r="CT558" s="228"/>
      <c r="CU558" s="228"/>
      <c r="CV558" s="228"/>
      <c r="CW558" s="228"/>
      <c r="CX558" s="228"/>
      <c r="CY558" s="228"/>
      <c r="CZ558" s="228"/>
      <c r="DA558" s="228"/>
      <c r="DB558" s="228"/>
      <c r="DC558" s="228"/>
      <c r="DD558" s="228"/>
      <c r="DE558" s="228"/>
      <c r="DF558" s="228"/>
      <c r="DG558" s="228"/>
      <c r="DH558" s="228"/>
      <c r="DI558" s="228"/>
      <c r="DJ558" s="228"/>
      <c r="DK558" s="228"/>
      <c r="DL558" s="228"/>
      <c r="DM558" s="228"/>
      <c r="DN558" s="228"/>
      <c r="DO558" s="228"/>
      <c r="DP558" s="228"/>
      <c r="DQ558" s="228"/>
      <c r="DR558" s="228"/>
      <c r="DS558" s="228"/>
      <c r="DT558" s="228"/>
      <c r="DU558" s="228"/>
      <c r="DV558" s="228"/>
      <c r="DW558" s="228"/>
      <c r="DX558" s="228"/>
      <c r="DY558" s="228"/>
      <c r="DZ558" s="228"/>
      <c r="EA558" s="228"/>
      <c r="EB558" s="228"/>
      <c r="EC558" s="228"/>
      <c r="ED558" s="228"/>
      <c r="EE558" s="228"/>
      <c r="EF558" s="228"/>
      <c r="EG558" s="228"/>
      <c r="EH558" s="228"/>
      <c r="EI558" s="228"/>
      <c r="EJ558" s="228"/>
      <c r="EK558" s="228"/>
      <c r="EL558" s="228"/>
      <c r="EM558" s="228"/>
      <c r="EN558" s="228"/>
      <c r="EO558" s="228"/>
      <c r="EP558" s="228"/>
      <c r="EQ558" s="228"/>
      <c r="ER558" s="228"/>
      <c r="ES558" s="228"/>
      <c r="ET558" s="228"/>
      <c r="EU558" s="228"/>
      <c r="EV558" s="228"/>
      <c r="EW558" s="228"/>
      <c r="EX558" s="228"/>
      <c r="EY558" s="228"/>
      <c r="EZ558" s="228"/>
      <c r="FA558" s="228"/>
      <c r="FB558" s="228"/>
      <c r="FC558" s="228"/>
      <c r="FD558" s="228"/>
      <c r="FE558" s="228"/>
      <c r="FF558" s="228"/>
      <c r="FG558" s="228"/>
      <c r="FH558" s="228"/>
      <c r="FI558" s="228"/>
      <c r="FJ558" s="228"/>
      <c r="FK558" s="228"/>
      <c r="FL558" s="228"/>
      <c r="FM558" s="228"/>
      <c r="FN558" s="228"/>
      <c r="FO558" s="228"/>
      <c r="FP558" s="228"/>
      <c r="FQ558" s="228"/>
      <c r="FR558" s="228"/>
      <c r="FS558" s="228"/>
      <c r="FT558" s="228"/>
      <c r="FU558" s="228"/>
      <c r="FV558" s="228"/>
      <c r="FW558" s="228"/>
      <c r="FX558" s="228"/>
      <c r="FY558" s="228"/>
      <c r="FZ558" s="228"/>
      <c r="GA558" s="228"/>
      <c r="GB558" s="228"/>
      <c r="GC558" s="228"/>
      <c r="GD558" s="228"/>
      <c r="GE558" s="228"/>
      <c r="GF558" s="228"/>
      <c r="GG558" s="228"/>
      <c r="GH558" s="228"/>
      <c r="GI558" s="228"/>
      <c r="GJ558" s="228"/>
      <c r="GK558" s="228"/>
      <c r="GL558" s="228"/>
      <c r="GM558" s="228"/>
      <c r="GN558" s="228"/>
      <c r="GO558" s="228"/>
      <c r="GP558" s="228"/>
      <c r="GQ558" s="229" cm="1">
        <f t="array" ref="GQ558">IF(OR(N558:ER558='Annex.1　DeclarationDesired'!$F$30),ROW(),"")</f>
        <v>558</v>
      </c>
      <c r="GR558" s="229"/>
    </row>
    <row r="559" spans="1:200" s="230" customFormat="1" ht="20.65" customHeight="1">
      <c r="A559" s="242"/>
      <c r="B559" s="233"/>
      <c r="C559" s="235"/>
      <c r="D559" s="235"/>
      <c r="E559" s="235"/>
      <c r="F559" s="236"/>
      <c r="G559" s="235"/>
      <c r="H559" s="236"/>
      <c r="I559" s="237"/>
      <c r="J559" s="236"/>
      <c r="K559" s="235"/>
      <c r="L559" s="235"/>
      <c r="M559" s="231"/>
      <c r="N559" s="232"/>
      <c r="O559" s="232"/>
      <c r="P559" s="232"/>
      <c r="Q559" s="232"/>
      <c r="R559" s="232"/>
      <c r="S559" s="232"/>
      <c r="T559" s="232"/>
      <c r="U559" s="232"/>
      <c r="V559" s="232"/>
      <c r="W559" s="232"/>
      <c r="X559" s="232"/>
      <c r="Y559" s="232"/>
      <c r="Z559" s="232"/>
      <c r="AA559" s="232"/>
      <c r="AB559" s="232"/>
      <c r="AC559" s="232"/>
      <c r="AD559" s="232"/>
      <c r="AE559" s="232"/>
      <c r="AF559" s="232"/>
      <c r="AG559" s="232"/>
      <c r="AH559" s="232"/>
      <c r="AI559" s="232"/>
      <c r="AJ559" s="232"/>
      <c r="AK559" s="232"/>
      <c r="AL559" s="232"/>
      <c r="AM559" s="232"/>
      <c r="AN559" s="232"/>
      <c r="AO559" s="232"/>
      <c r="AP559" s="232"/>
      <c r="AQ559" s="232"/>
      <c r="AR559" s="232"/>
      <c r="AS559" s="232"/>
      <c r="AT559" s="232"/>
      <c r="AU559" s="232"/>
      <c r="AV559" s="232"/>
      <c r="AW559" s="232"/>
      <c r="AX559" s="232"/>
      <c r="AY559" s="232"/>
      <c r="AZ559" s="232"/>
      <c r="BA559" s="232"/>
      <c r="BB559" s="232"/>
      <c r="BC559" s="232"/>
      <c r="BD559" s="232"/>
      <c r="BE559" s="232"/>
      <c r="BF559" s="232"/>
      <c r="BG559" s="232"/>
      <c r="BH559" s="232"/>
      <c r="BI559" s="232"/>
      <c r="BJ559" s="232"/>
      <c r="BK559" s="232"/>
      <c r="BL559" s="232"/>
      <c r="BM559" s="232"/>
      <c r="BN559" s="232"/>
      <c r="BO559" s="232"/>
      <c r="BP559" s="232"/>
      <c r="BQ559" s="232"/>
      <c r="BR559" s="232"/>
      <c r="BS559" s="232"/>
      <c r="BT559" s="232"/>
      <c r="BU559" s="232"/>
      <c r="BV559" s="232"/>
      <c r="BW559" s="232"/>
      <c r="BX559" s="232"/>
      <c r="BY559" s="228"/>
      <c r="BZ559" s="228"/>
      <c r="CA559" s="228"/>
      <c r="CB559" s="228"/>
      <c r="CC559" s="228"/>
      <c r="CD559" s="228"/>
      <c r="CE559" s="228"/>
      <c r="CF559" s="228"/>
      <c r="CG559" s="228"/>
      <c r="CH559" s="228"/>
      <c r="CI559" s="228"/>
      <c r="CJ559" s="228"/>
      <c r="CK559" s="228"/>
      <c r="CL559" s="228"/>
      <c r="CM559" s="228"/>
      <c r="CN559" s="228"/>
      <c r="CO559" s="228"/>
      <c r="CP559" s="228"/>
      <c r="CQ559" s="228"/>
      <c r="CR559" s="228"/>
      <c r="CS559" s="228"/>
      <c r="CT559" s="228"/>
      <c r="CU559" s="228"/>
      <c r="CV559" s="228"/>
      <c r="CW559" s="228"/>
      <c r="CX559" s="228"/>
      <c r="CY559" s="228"/>
      <c r="CZ559" s="228"/>
      <c r="DA559" s="228"/>
      <c r="DB559" s="228"/>
      <c r="DC559" s="228"/>
      <c r="DD559" s="228"/>
      <c r="DE559" s="228"/>
      <c r="DF559" s="228"/>
      <c r="DG559" s="228"/>
      <c r="DH559" s="228"/>
      <c r="DI559" s="228"/>
      <c r="DJ559" s="228"/>
      <c r="DK559" s="228"/>
      <c r="DL559" s="228"/>
      <c r="DM559" s="228"/>
      <c r="DN559" s="228"/>
      <c r="DO559" s="228"/>
      <c r="DP559" s="228"/>
      <c r="DQ559" s="228"/>
      <c r="DR559" s="228"/>
      <c r="DS559" s="228"/>
      <c r="DT559" s="228"/>
      <c r="DU559" s="228"/>
      <c r="DV559" s="228"/>
      <c r="DW559" s="228"/>
      <c r="DX559" s="228"/>
      <c r="DY559" s="228"/>
      <c r="DZ559" s="228"/>
      <c r="EA559" s="228"/>
      <c r="EB559" s="228"/>
      <c r="EC559" s="228"/>
      <c r="ED559" s="228"/>
      <c r="EE559" s="228"/>
      <c r="EF559" s="228"/>
      <c r="EG559" s="228"/>
      <c r="EH559" s="228"/>
      <c r="EI559" s="228"/>
      <c r="EJ559" s="228"/>
      <c r="EK559" s="228"/>
      <c r="EL559" s="228"/>
      <c r="EM559" s="228"/>
      <c r="EN559" s="228"/>
      <c r="EO559" s="228"/>
      <c r="EP559" s="228"/>
      <c r="EQ559" s="228"/>
      <c r="ER559" s="228"/>
      <c r="ES559" s="228"/>
      <c r="ET559" s="228"/>
      <c r="EU559" s="228"/>
      <c r="EV559" s="228"/>
      <c r="EW559" s="228"/>
      <c r="EX559" s="228"/>
      <c r="EY559" s="228"/>
      <c r="EZ559" s="228"/>
      <c r="FA559" s="228"/>
      <c r="FB559" s="228"/>
      <c r="FC559" s="228"/>
      <c r="FD559" s="228"/>
      <c r="FE559" s="228"/>
      <c r="FF559" s="228"/>
      <c r="FG559" s="228"/>
      <c r="FH559" s="228"/>
      <c r="FI559" s="228"/>
      <c r="FJ559" s="228"/>
      <c r="FK559" s="228"/>
      <c r="FL559" s="228"/>
      <c r="FM559" s="228"/>
      <c r="FN559" s="228"/>
      <c r="FO559" s="228"/>
      <c r="FP559" s="228"/>
      <c r="FQ559" s="228"/>
      <c r="FR559" s="228"/>
      <c r="FS559" s="228"/>
      <c r="FT559" s="228"/>
      <c r="FU559" s="228"/>
      <c r="FV559" s="228"/>
      <c r="FW559" s="228"/>
      <c r="FX559" s="228"/>
      <c r="FY559" s="228"/>
      <c r="FZ559" s="228"/>
      <c r="GA559" s="228"/>
      <c r="GB559" s="228"/>
      <c r="GC559" s="228"/>
      <c r="GD559" s="228"/>
      <c r="GE559" s="228"/>
      <c r="GF559" s="228"/>
      <c r="GG559" s="228"/>
      <c r="GH559" s="228"/>
      <c r="GI559" s="228"/>
      <c r="GJ559" s="228"/>
      <c r="GK559" s="228"/>
      <c r="GL559" s="228"/>
      <c r="GM559" s="228"/>
      <c r="GN559" s="228"/>
      <c r="GO559" s="228"/>
      <c r="GP559" s="228"/>
      <c r="GQ559" s="229" cm="1">
        <f t="array" ref="GQ559">IF(OR(N559:ER559='Annex.1　DeclarationDesired'!$F$30),ROW(),"")</f>
        <v>559</v>
      </c>
      <c r="GR559" s="229"/>
    </row>
    <row r="560" spans="1:200" s="230" customFormat="1" ht="20.65" customHeight="1">
      <c r="A560" s="242"/>
      <c r="B560" s="233"/>
      <c r="C560" s="235"/>
      <c r="D560" s="235"/>
      <c r="E560" s="235"/>
      <c r="F560" s="236"/>
      <c r="G560" s="235"/>
      <c r="H560" s="236"/>
      <c r="I560" s="237"/>
      <c r="J560" s="236"/>
      <c r="K560" s="235"/>
      <c r="L560" s="235"/>
      <c r="M560" s="231"/>
      <c r="N560" s="232"/>
      <c r="O560" s="232"/>
      <c r="P560" s="232"/>
      <c r="Q560" s="232"/>
      <c r="R560" s="232"/>
      <c r="S560" s="232"/>
      <c r="T560" s="232"/>
      <c r="U560" s="232"/>
      <c r="V560" s="232"/>
      <c r="W560" s="232"/>
      <c r="X560" s="232"/>
      <c r="Y560" s="232"/>
      <c r="Z560" s="232"/>
      <c r="AA560" s="232"/>
      <c r="AB560" s="232"/>
      <c r="AC560" s="232"/>
      <c r="AD560" s="232"/>
      <c r="AE560" s="232"/>
      <c r="AF560" s="232"/>
      <c r="AG560" s="232"/>
      <c r="AH560" s="232"/>
      <c r="AI560" s="232"/>
      <c r="AJ560" s="232"/>
      <c r="AK560" s="232"/>
      <c r="AL560" s="232"/>
      <c r="AM560" s="232"/>
      <c r="AN560" s="232"/>
      <c r="AO560" s="232"/>
      <c r="AP560" s="232"/>
      <c r="AQ560" s="232"/>
      <c r="AR560" s="232"/>
      <c r="AS560" s="232"/>
      <c r="AT560" s="232"/>
      <c r="AU560" s="232"/>
      <c r="AV560" s="232"/>
      <c r="AW560" s="232"/>
      <c r="AX560" s="232"/>
      <c r="AY560" s="232"/>
      <c r="AZ560" s="232"/>
      <c r="BA560" s="232"/>
      <c r="BB560" s="232"/>
      <c r="BC560" s="232"/>
      <c r="BD560" s="232"/>
      <c r="BE560" s="232"/>
      <c r="BF560" s="232"/>
      <c r="BG560" s="232"/>
      <c r="BH560" s="232"/>
      <c r="BI560" s="232"/>
      <c r="BJ560" s="232"/>
      <c r="BK560" s="232"/>
      <c r="BL560" s="232"/>
      <c r="BM560" s="232"/>
      <c r="BN560" s="232"/>
      <c r="BO560" s="232"/>
      <c r="BP560" s="232"/>
      <c r="BQ560" s="232"/>
      <c r="BR560" s="232"/>
      <c r="BS560" s="232"/>
      <c r="BT560" s="232"/>
      <c r="BU560" s="232"/>
      <c r="BV560" s="232"/>
      <c r="BW560" s="232"/>
      <c r="BX560" s="232"/>
      <c r="BY560" s="228"/>
      <c r="BZ560" s="228"/>
      <c r="CA560" s="228"/>
      <c r="CB560" s="228"/>
      <c r="CC560" s="228"/>
      <c r="CD560" s="228"/>
      <c r="CE560" s="228"/>
      <c r="CF560" s="228"/>
      <c r="CG560" s="228"/>
      <c r="CH560" s="228"/>
      <c r="CI560" s="228"/>
      <c r="CJ560" s="228"/>
      <c r="CK560" s="228"/>
      <c r="CL560" s="228"/>
      <c r="CM560" s="228"/>
      <c r="CN560" s="228"/>
      <c r="CO560" s="228"/>
      <c r="CP560" s="228"/>
      <c r="CQ560" s="228"/>
      <c r="CR560" s="228"/>
      <c r="CS560" s="228"/>
      <c r="CT560" s="228"/>
      <c r="CU560" s="228"/>
      <c r="CV560" s="228"/>
      <c r="CW560" s="228"/>
      <c r="CX560" s="228"/>
      <c r="CY560" s="228"/>
      <c r="CZ560" s="228"/>
      <c r="DA560" s="228"/>
      <c r="DB560" s="228"/>
      <c r="DC560" s="228"/>
      <c r="DD560" s="228"/>
      <c r="DE560" s="228"/>
      <c r="DF560" s="228"/>
      <c r="DG560" s="228"/>
      <c r="DH560" s="228"/>
      <c r="DI560" s="228"/>
      <c r="DJ560" s="228"/>
      <c r="DK560" s="228"/>
      <c r="DL560" s="228"/>
      <c r="DM560" s="228"/>
      <c r="DN560" s="228"/>
      <c r="DO560" s="228"/>
      <c r="DP560" s="228"/>
      <c r="DQ560" s="228"/>
      <c r="DR560" s="228"/>
      <c r="DS560" s="228"/>
      <c r="DT560" s="228"/>
      <c r="DU560" s="228"/>
      <c r="DV560" s="228"/>
      <c r="DW560" s="228"/>
      <c r="DX560" s="228"/>
      <c r="DY560" s="228"/>
      <c r="DZ560" s="228"/>
      <c r="EA560" s="228"/>
      <c r="EB560" s="228"/>
      <c r="EC560" s="228"/>
      <c r="ED560" s="228"/>
      <c r="EE560" s="228"/>
      <c r="EF560" s="228"/>
      <c r="EG560" s="228"/>
      <c r="EH560" s="228"/>
      <c r="EI560" s="228"/>
      <c r="EJ560" s="228"/>
      <c r="EK560" s="228"/>
      <c r="EL560" s="228"/>
      <c r="EM560" s="228"/>
      <c r="EN560" s="228"/>
      <c r="EO560" s="228"/>
      <c r="EP560" s="228"/>
      <c r="EQ560" s="228"/>
      <c r="ER560" s="228"/>
      <c r="ES560" s="228"/>
      <c r="ET560" s="228"/>
      <c r="EU560" s="228"/>
      <c r="EV560" s="228"/>
      <c r="EW560" s="228"/>
      <c r="EX560" s="228"/>
      <c r="EY560" s="228"/>
      <c r="EZ560" s="228"/>
      <c r="FA560" s="228"/>
      <c r="FB560" s="228"/>
      <c r="FC560" s="228"/>
      <c r="FD560" s="228"/>
      <c r="FE560" s="228"/>
      <c r="FF560" s="228"/>
      <c r="FG560" s="228"/>
      <c r="FH560" s="228"/>
      <c r="FI560" s="228"/>
      <c r="FJ560" s="228"/>
      <c r="FK560" s="228"/>
      <c r="FL560" s="228"/>
      <c r="FM560" s="228"/>
      <c r="FN560" s="228"/>
      <c r="FO560" s="228"/>
      <c r="FP560" s="228"/>
      <c r="FQ560" s="228"/>
      <c r="FR560" s="228"/>
      <c r="FS560" s="228"/>
      <c r="FT560" s="228"/>
      <c r="FU560" s="228"/>
      <c r="FV560" s="228"/>
      <c r="FW560" s="228"/>
      <c r="FX560" s="228"/>
      <c r="FY560" s="228"/>
      <c r="FZ560" s="228"/>
      <c r="GA560" s="228"/>
      <c r="GB560" s="228"/>
      <c r="GC560" s="228"/>
      <c r="GD560" s="228"/>
      <c r="GE560" s="228"/>
      <c r="GF560" s="228"/>
      <c r="GG560" s="228"/>
      <c r="GH560" s="228"/>
      <c r="GI560" s="228"/>
      <c r="GJ560" s="228"/>
      <c r="GK560" s="228"/>
      <c r="GL560" s="228"/>
      <c r="GM560" s="228"/>
      <c r="GN560" s="228"/>
      <c r="GO560" s="228"/>
      <c r="GP560" s="228"/>
      <c r="GQ560" s="229" cm="1">
        <f t="array" ref="GQ560">IF(OR(N560:ER560='Annex.1　DeclarationDesired'!$F$30),ROW(),"")</f>
        <v>560</v>
      </c>
      <c r="GR560" s="229"/>
    </row>
    <row r="561" spans="1:200" s="230" customFormat="1" ht="20.65" customHeight="1">
      <c r="A561" s="242"/>
      <c r="B561" s="233"/>
      <c r="C561" s="235"/>
      <c r="D561" s="235"/>
      <c r="E561" s="235"/>
      <c r="F561" s="236"/>
      <c r="G561" s="235"/>
      <c r="H561" s="236"/>
      <c r="I561" s="237"/>
      <c r="J561" s="236"/>
      <c r="K561" s="235"/>
      <c r="L561" s="235"/>
      <c r="M561" s="231"/>
      <c r="N561" s="232"/>
      <c r="O561" s="232"/>
      <c r="P561" s="232"/>
      <c r="Q561" s="232"/>
      <c r="R561" s="232"/>
      <c r="S561" s="232"/>
      <c r="T561" s="232"/>
      <c r="U561" s="232"/>
      <c r="V561" s="232"/>
      <c r="W561" s="232"/>
      <c r="X561" s="232"/>
      <c r="Y561" s="232"/>
      <c r="Z561" s="232"/>
      <c r="AA561" s="232"/>
      <c r="AB561" s="232"/>
      <c r="AC561" s="232"/>
      <c r="AD561" s="232"/>
      <c r="AE561" s="232"/>
      <c r="AF561" s="232"/>
      <c r="AG561" s="232"/>
      <c r="AH561" s="232"/>
      <c r="AI561" s="232"/>
      <c r="AJ561" s="232"/>
      <c r="AK561" s="232"/>
      <c r="AL561" s="232"/>
      <c r="AM561" s="232"/>
      <c r="AN561" s="232"/>
      <c r="AO561" s="232"/>
      <c r="AP561" s="232"/>
      <c r="AQ561" s="232"/>
      <c r="AR561" s="232"/>
      <c r="AS561" s="232"/>
      <c r="AT561" s="232"/>
      <c r="AU561" s="232"/>
      <c r="AV561" s="232"/>
      <c r="AW561" s="232"/>
      <c r="AX561" s="232"/>
      <c r="AY561" s="232"/>
      <c r="AZ561" s="232"/>
      <c r="BA561" s="232"/>
      <c r="BB561" s="232"/>
      <c r="BC561" s="232"/>
      <c r="BD561" s="232"/>
      <c r="BE561" s="232"/>
      <c r="BF561" s="232"/>
      <c r="BG561" s="232"/>
      <c r="BH561" s="232"/>
      <c r="BI561" s="232"/>
      <c r="BJ561" s="232"/>
      <c r="BK561" s="232"/>
      <c r="BL561" s="232"/>
      <c r="BM561" s="232"/>
      <c r="BN561" s="232"/>
      <c r="BO561" s="232"/>
      <c r="BP561" s="232"/>
      <c r="BQ561" s="232"/>
      <c r="BR561" s="232"/>
      <c r="BS561" s="232"/>
      <c r="BT561" s="232"/>
      <c r="BU561" s="232"/>
      <c r="BV561" s="232"/>
      <c r="BW561" s="232"/>
      <c r="BX561" s="232"/>
      <c r="BY561" s="228"/>
      <c r="BZ561" s="228"/>
      <c r="CA561" s="228"/>
      <c r="CB561" s="228"/>
      <c r="CC561" s="228"/>
      <c r="CD561" s="228"/>
      <c r="CE561" s="228"/>
      <c r="CF561" s="228"/>
      <c r="CG561" s="228"/>
      <c r="CH561" s="228"/>
      <c r="CI561" s="228"/>
      <c r="CJ561" s="228"/>
      <c r="CK561" s="228"/>
      <c r="CL561" s="228"/>
      <c r="CM561" s="228"/>
      <c r="CN561" s="228"/>
      <c r="CO561" s="228"/>
      <c r="CP561" s="228"/>
      <c r="CQ561" s="228"/>
      <c r="CR561" s="228"/>
      <c r="CS561" s="228"/>
      <c r="CT561" s="228"/>
      <c r="CU561" s="228"/>
      <c r="CV561" s="228"/>
      <c r="CW561" s="228"/>
      <c r="CX561" s="228"/>
      <c r="CY561" s="228"/>
      <c r="CZ561" s="228"/>
      <c r="DA561" s="228"/>
      <c r="DB561" s="228"/>
      <c r="DC561" s="228"/>
      <c r="DD561" s="228"/>
      <c r="DE561" s="228"/>
      <c r="DF561" s="228"/>
      <c r="DG561" s="228"/>
      <c r="DH561" s="228"/>
      <c r="DI561" s="228"/>
      <c r="DJ561" s="228"/>
      <c r="DK561" s="228"/>
      <c r="DL561" s="228"/>
      <c r="DM561" s="228"/>
      <c r="DN561" s="228"/>
      <c r="DO561" s="228"/>
      <c r="DP561" s="228"/>
      <c r="DQ561" s="228"/>
      <c r="DR561" s="228"/>
      <c r="DS561" s="228"/>
      <c r="DT561" s="228"/>
      <c r="DU561" s="228"/>
      <c r="DV561" s="228"/>
      <c r="DW561" s="228"/>
      <c r="DX561" s="228"/>
      <c r="DY561" s="228"/>
      <c r="DZ561" s="228"/>
      <c r="EA561" s="228"/>
      <c r="EB561" s="228"/>
      <c r="EC561" s="228"/>
      <c r="ED561" s="228"/>
      <c r="EE561" s="228"/>
      <c r="EF561" s="228"/>
      <c r="EG561" s="228"/>
      <c r="EH561" s="228"/>
      <c r="EI561" s="228"/>
      <c r="EJ561" s="228"/>
      <c r="EK561" s="228"/>
      <c r="EL561" s="228"/>
      <c r="EM561" s="228"/>
      <c r="EN561" s="228"/>
      <c r="EO561" s="228"/>
      <c r="EP561" s="228"/>
      <c r="EQ561" s="228"/>
      <c r="ER561" s="228"/>
      <c r="ES561" s="228"/>
      <c r="ET561" s="228"/>
      <c r="EU561" s="228"/>
      <c r="EV561" s="228"/>
      <c r="EW561" s="228"/>
      <c r="EX561" s="228"/>
      <c r="EY561" s="228"/>
      <c r="EZ561" s="228"/>
      <c r="FA561" s="228"/>
      <c r="FB561" s="228"/>
      <c r="FC561" s="228"/>
      <c r="FD561" s="228"/>
      <c r="FE561" s="228"/>
      <c r="FF561" s="228"/>
      <c r="FG561" s="228"/>
      <c r="FH561" s="228"/>
      <c r="FI561" s="228"/>
      <c r="FJ561" s="228"/>
      <c r="FK561" s="228"/>
      <c r="FL561" s="228"/>
      <c r="FM561" s="228"/>
      <c r="FN561" s="228"/>
      <c r="FO561" s="228"/>
      <c r="FP561" s="228"/>
      <c r="FQ561" s="228"/>
      <c r="FR561" s="228"/>
      <c r="FS561" s="228"/>
      <c r="FT561" s="228"/>
      <c r="FU561" s="228"/>
      <c r="FV561" s="228"/>
      <c r="FW561" s="228"/>
      <c r="FX561" s="228"/>
      <c r="FY561" s="228"/>
      <c r="FZ561" s="228"/>
      <c r="GA561" s="228"/>
      <c r="GB561" s="228"/>
      <c r="GC561" s="228"/>
      <c r="GD561" s="228"/>
      <c r="GE561" s="228"/>
      <c r="GF561" s="228"/>
      <c r="GG561" s="228"/>
      <c r="GH561" s="228"/>
      <c r="GI561" s="228"/>
      <c r="GJ561" s="228"/>
      <c r="GK561" s="228"/>
      <c r="GL561" s="228"/>
      <c r="GM561" s="228"/>
      <c r="GN561" s="228"/>
      <c r="GO561" s="228"/>
      <c r="GP561" s="228"/>
      <c r="GQ561" s="229" cm="1">
        <f t="array" ref="GQ561">IF(OR(N561:ER561='Annex.1　DeclarationDesired'!$F$30),ROW(),"")</f>
        <v>561</v>
      </c>
      <c r="GR561" s="229"/>
    </row>
    <row r="562" spans="1:200" s="230" customFormat="1" ht="20.65" customHeight="1">
      <c r="A562" s="242"/>
      <c r="B562" s="233"/>
      <c r="C562" s="235"/>
      <c r="D562" s="235"/>
      <c r="E562" s="235"/>
      <c r="F562" s="236"/>
      <c r="G562" s="235"/>
      <c r="H562" s="236"/>
      <c r="I562" s="237"/>
      <c r="J562" s="236"/>
      <c r="K562" s="235"/>
      <c r="L562" s="235"/>
      <c r="M562" s="231"/>
      <c r="N562" s="232"/>
      <c r="O562" s="232"/>
      <c r="P562" s="232"/>
      <c r="Q562" s="232"/>
      <c r="R562" s="232"/>
      <c r="S562" s="232"/>
      <c r="T562" s="232"/>
      <c r="U562" s="232"/>
      <c r="V562" s="232"/>
      <c r="W562" s="232"/>
      <c r="X562" s="232"/>
      <c r="Y562" s="232"/>
      <c r="Z562" s="232"/>
      <c r="AA562" s="232"/>
      <c r="AB562" s="232"/>
      <c r="AC562" s="232"/>
      <c r="AD562" s="232"/>
      <c r="AE562" s="232"/>
      <c r="AF562" s="232"/>
      <c r="AG562" s="232"/>
      <c r="AH562" s="232"/>
      <c r="AI562" s="232"/>
      <c r="AJ562" s="232"/>
      <c r="AK562" s="232"/>
      <c r="AL562" s="232"/>
      <c r="AM562" s="232"/>
      <c r="AN562" s="232"/>
      <c r="AO562" s="232"/>
      <c r="AP562" s="232"/>
      <c r="AQ562" s="232"/>
      <c r="AR562" s="232"/>
      <c r="AS562" s="232"/>
      <c r="AT562" s="232"/>
      <c r="AU562" s="232"/>
      <c r="AV562" s="232"/>
      <c r="AW562" s="232"/>
      <c r="AX562" s="232"/>
      <c r="AY562" s="232"/>
      <c r="AZ562" s="232"/>
      <c r="BA562" s="232"/>
      <c r="BB562" s="232"/>
      <c r="BC562" s="232"/>
      <c r="BD562" s="232"/>
      <c r="BE562" s="232"/>
      <c r="BF562" s="232"/>
      <c r="BG562" s="232"/>
      <c r="BH562" s="232"/>
      <c r="BI562" s="232"/>
      <c r="BJ562" s="232"/>
      <c r="BK562" s="232"/>
      <c r="BL562" s="232"/>
      <c r="BM562" s="232"/>
      <c r="BN562" s="232"/>
      <c r="BO562" s="232"/>
      <c r="BP562" s="232"/>
      <c r="BQ562" s="232"/>
      <c r="BR562" s="232"/>
      <c r="BS562" s="232"/>
      <c r="BT562" s="232"/>
      <c r="BU562" s="232"/>
      <c r="BV562" s="232"/>
      <c r="BW562" s="232"/>
      <c r="BX562" s="232"/>
      <c r="BY562" s="228"/>
      <c r="BZ562" s="228"/>
      <c r="CA562" s="228"/>
      <c r="CB562" s="228"/>
      <c r="CC562" s="228"/>
      <c r="CD562" s="228"/>
      <c r="CE562" s="228"/>
      <c r="CF562" s="228"/>
      <c r="CG562" s="228"/>
      <c r="CH562" s="228"/>
      <c r="CI562" s="228"/>
      <c r="CJ562" s="228"/>
      <c r="CK562" s="228"/>
      <c r="CL562" s="228"/>
      <c r="CM562" s="228"/>
      <c r="CN562" s="228"/>
      <c r="CO562" s="228"/>
      <c r="CP562" s="228"/>
      <c r="CQ562" s="228"/>
      <c r="CR562" s="228"/>
      <c r="CS562" s="228"/>
      <c r="CT562" s="228"/>
      <c r="CU562" s="228"/>
      <c r="CV562" s="228"/>
      <c r="CW562" s="228"/>
      <c r="CX562" s="228"/>
      <c r="CY562" s="228"/>
      <c r="CZ562" s="228"/>
      <c r="DA562" s="228"/>
      <c r="DB562" s="228"/>
      <c r="DC562" s="228"/>
      <c r="DD562" s="228"/>
      <c r="DE562" s="228"/>
      <c r="DF562" s="228"/>
      <c r="DG562" s="228"/>
      <c r="DH562" s="228"/>
      <c r="DI562" s="228"/>
      <c r="DJ562" s="228"/>
      <c r="DK562" s="228"/>
      <c r="DL562" s="228"/>
      <c r="DM562" s="228"/>
      <c r="DN562" s="228"/>
      <c r="DO562" s="228"/>
      <c r="DP562" s="228"/>
      <c r="DQ562" s="228"/>
      <c r="DR562" s="228"/>
      <c r="DS562" s="228"/>
      <c r="DT562" s="228"/>
      <c r="DU562" s="228"/>
      <c r="DV562" s="228"/>
      <c r="DW562" s="228"/>
      <c r="DX562" s="228"/>
      <c r="DY562" s="228"/>
      <c r="DZ562" s="228"/>
      <c r="EA562" s="228"/>
      <c r="EB562" s="228"/>
      <c r="EC562" s="228"/>
      <c r="ED562" s="228"/>
      <c r="EE562" s="228"/>
      <c r="EF562" s="228"/>
      <c r="EG562" s="228"/>
      <c r="EH562" s="228"/>
      <c r="EI562" s="228"/>
      <c r="EJ562" s="228"/>
      <c r="EK562" s="228"/>
      <c r="EL562" s="228"/>
      <c r="EM562" s="228"/>
      <c r="EN562" s="228"/>
      <c r="EO562" s="228"/>
      <c r="EP562" s="228"/>
      <c r="EQ562" s="228"/>
      <c r="ER562" s="228"/>
      <c r="ES562" s="228"/>
      <c r="ET562" s="228"/>
      <c r="EU562" s="228"/>
      <c r="EV562" s="228"/>
      <c r="EW562" s="228"/>
      <c r="EX562" s="228"/>
      <c r="EY562" s="228"/>
      <c r="EZ562" s="228"/>
      <c r="FA562" s="228"/>
      <c r="FB562" s="228"/>
      <c r="FC562" s="228"/>
      <c r="FD562" s="228"/>
      <c r="FE562" s="228"/>
      <c r="FF562" s="228"/>
      <c r="FG562" s="228"/>
      <c r="FH562" s="228"/>
      <c r="FI562" s="228"/>
      <c r="FJ562" s="228"/>
      <c r="FK562" s="228"/>
      <c r="FL562" s="228"/>
      <c r="FM562" s="228"/>
      <c r="FN562" s="228"/>
      <c r="FO562" s="228"/>
      <c r="FP562" s="228"/>
      <c r="FQ562" s="228"/>
      <c r="FR562" s="228"/>
      <c r="FS562" s="228"/>
      <c r="FT562" s="228"/>
      <c r="FU562" s="228"/>
      <c r="FV562" s="228"/>
      <c r="FW562" s="228"/>
      <c r="FX562" s="228"/>
      <c r="FY562" s="228"/>
      <c r="FZ562" s="228"/>
      <c r="GA562" s="228"/>
      <c r="GB562" s="228"/>
      <c r="GC562" s="228"/>
      <c r="GD562" s="228"/>
      <c r="GE562" s="228"/>
      <c r="GF562" s="228"/>
      <c r="GG562" s="228"/>
      <c r="GH562" s="228"/>
      <c r="GI562" s="228"/>
      <c r="GJ562" s="228"/>
      <c r="GK562" s="228"/>
      <c r="GL562" s="228"/>
      <c r="GM562" s="228"/>
      <c r="GN562" s="228"/>
      <c r="GO562" s="228"/>
      <c r="GP562" s="228"/>
      <c r="GQ562" s="229" cm="1">
        <f t="array" ref="GQ562">IF(OR(N562:ER562='Annex.1　DeclarationDesired'!$F$30),ROW(),"")</f>
        <v>562</v>
      </c>
      <c r="GR562" s="229"/>
    </row>
    <row r="563" spans="1:200" s="230" customFormat="1" ht="20.65" customHeight="1">
      <c r="A563" s="242"/>
      <c r="B563" s="233"/>
      <c r="C563" s="235"/>
      <c r="D563" s="235"/>
      <c r="E563" s="235"/>
      <c r="F563" s="236"/>
      <c r="G563" s="235"/>
      <c r="H563" s="236"/>
      <c r="I563" s="237"/>
      <c r="J563" s="236"/>
      <c r="K563" s="235"/>
      <c r="L563" s="235"/>
      <c r="M563" s="231"/>
      <c r="N563" s="232"/>
      <c r="O563" s="232"/>
      <c r="P563" s="232"/>
      <c r="Q563" s="232"/>
      <c r="R563" s="232"/>
      <c r="S563" s="232"/>
      <c r="T563" s="232"/>
      <c r="U563" s="232"/>
      <c r="V563" s="232"/>
      <c r="W563" s="232"/>
      <c r="X563" s="232"/>
      <c r="Y563" s="232"/>
      <c r="Z563" s="232"/>
      <c r="AA563" s="232"/>
      <c r="AB563" s="232"/>
      <c r="AC563" s="232"/>
      <c r="AD563" s="232"/>
      <c r="AE563" s="232"/>
      <c r="AF563" s="232"/>
      <c r="AG563" s="232"/>
      <c r="AH563" s="232"/>
      <c r="AI563" s="232"/>
      <c r="AJ563" s="232"/>
      <c r="AK563" s="232"/>
      <c r="AL563" s="232"/>
      <c r="AM563" s="232"/>
      <c r="AN563" s="232"/>
      <c r="AO563" s="232"/>
      <c r="AP563" s="232"/>
      <c r="AQ563" s="232"/>
      <c r="AR563" s="232"/>
      <c r="AS563" s="232"/>
      <c r="AT563" s="232"/>
      <c r="AU563" s="232"/>
      <c r="AV563" s="232"/>
      <c r="AW563" s="232"/>
      <c r="AX563" s="232"/>
      <c r="AY563" s="232"/>
      <c r="AZ563" s="232"/>
      <c r="BA563" s="232"/>
      <c r="BB563" s="232"/>
      <c r="BC563" s="232"/>
      <c r="BD563" s="232"/>
      <c r="BE563" s="232"/>
      <c r="BF563" s="232"/>
      <c r="BG563" s="232"/>
      <c r="BH563" s="232"/>
      <c r="BI563" s="232"/>
      <c r="BJ563" s="232"/>
      <c r="BK563" s="232"/>
      <c r="BL563" s="232"/>
      <c r="BM563" s="232"/>
      <c r="BN563" s="232"/>
      <c r="BO563" s="232"/>
      <c r="BP563" s="232"/>
      <c r="BQ563" s="232"/>
      <c r="BR563" s="232"/>
      <c r="BS563" s="232"/>
      <c r="BT563" s="232"/>
      <c r="BU563" s="232"/>
      <c r="BV563" s="232"/>
      <c r="BW563" s="232"/>
      <c r="BX563" s="232"/>
      <c r="BY563" s="228"/>
      <c r="BZ563" s="228"/>
      <c r="CA563" s="228"/>
      <c r="CB563" s="228"/>
      <c r="CC563" s="228"/>
      <c r="CD563" s="228"/>
      <c r="CE563" s="228"/>
      <c r="CF563" s="228"/>
      <c r="CG563" s="228"/>
      <c r="CH563" s="228"/>
      <c r="CI563" s="228"/>
      <c r="CJ563" s="228"/>
      <c r="CK563" s="228"/>
      <c r="CL563" s="228"/>
      <c r="CM563" s="228"/>
      <c r="CN563" s="228"/>
      <c r="CO563" s="228"/>
      <c r="CP563" s="228"/>
      <c r="CQ563" s="228"/>
      <c r="CR563" s="228"/>
      <c r="CS563" s="228"/>
      <c r="CT563" s="228"/>
      <c r="CU563" s="228"/>
      <c r="CV563" s="228"/>
      <c r="CW563" s="228"/>
      <c r="CX563" s="228"/>
      <c r="CY563" s="228"/>
      <c r="CZ563" s="228"/>
      <c r="DA563" s="228"/>
      <c r="DB563" s="228"/>
      <c r="DC563" s="228"/>
      <c r="DD563" s="228"/>
      <c r="DE563" s="228"/>
      <c r="DF563" s="228"/>
      <c r="DG563" s="228"/>
      <c r="DH563" s="228"/>
      <c r="DI563" s="228"/>
      <c r="DJ563" s="228"/>
      <c r="DK563" s="228"/>
      <c r="DL563" s="228"/>
      <c r="DM563" s="228"/>
      <c r="DN563" s="228"/>
      <c r="DO563" s="228"/>
      <c r="DP563" s="228"/>
      <c r="DQ563" s="228"/>
      <c r="DR563" s="228"/>
      <c r="DS563" s="228"/>
      <c r="DT563" s="228"/>
      <c r="DU563" s="228"/>
      <c r="DV563" s="228"/>
      <c r="DW563" s="228"/>
      <c r="DX563" s="228"/>
      <c r="DY563" s="228"/>
      <c r="DZ563" s="228"/>
      <c r="EA563" s="228"/>
      <c r="EB563" s="228"/>
      <c r="EC563" s="228"/>
      <c r="ED563" s="228"/>
      <c r="EE563" s="228"/>
      <c r="EF563" s="228"/>
      <c r="EG563" s="228"/>
      <c r="EH563" s="228"/>
      <c r="EI563" s="228"/>
      <c r="EJ563" s="228"/>
      <c r="EK563" s="228"/>
      <c r="EL563" s="228"/>
      <c r="EM563" s="228"/>
      <c r="EN563" s="228"/>
      <c r="EO563" s="228"/>
      <c r="EP563" s="228"/>
      <c r="EQ563" s="228"/>
      <c r="ER563" s="228"/>
      <c r="ES563" s="228"/>
      <c r="ET563" s="228"/>
      <c r="EU563" s="228"/>
      <c r="EV563" s="228"/>
      <c r="EW563" s="228"/>
      <c r="EX563" s="228"/>
      <c r="EY563" s="228"/>
      <c r="EZ563" s="228"/>
      <c r="FA563" s="228"/>
      <c r="FB563" s="228"/>
      <c r="FC563" s="228"/>
      <c r="FD563" s="228"/>
      <c r="FE563" s="228"/>
      <c r="FF563" s="228"/>
      <c r="FG563" s="228"/>
      <c r="FH563" s="228"/>
      <c r="FI563" s="228"/>
      <c r="FJ563" s="228"/>
      <c r="FK563" s="228"/>
      <c r="FL563" s="228"/>
      <c r="FM563" s="228"/>
      <c r="FN563" s="228"/>
      <c r="FO563" s="228"/>
      <c r="FP563" s="228"/>
      <c r="FQ563" s="228"/>
      <c r="FR563" s="228"/>
      <c r="FS563" s="228"/>
      <c r="FT563" s="228"/>
      <c r="FU563" s="228"/>
      <c r="FV563" s="228"/>
      <c r="FW563" s="228"/>
      <c r="FX563" s="228"/>
      <c r="FY563" s="228"/>
      <c r="FZ563" s="228"/>
      <c r="GA563" s="228"/>
      <c r="GB563" s="228"/>
      <c r="GC563" s="228"/>
      <c r="GD563" s="228"/>
      <c r="GE563" s="228"/>
      <c r="GF563" s="228"/>
      <c r="GG563" s="228"/>
      <c r="GH563" s="228"/>
      <c r="GI563" s="228"/>
      <c r="GJ563" s="228"/>
      <c r="GK563" s="228"/>
      <c r="GL563" s="228"/>
      <c r="GM563" s="228"/>
      <c r="GN563" s="228"/>
      <c r="GO563" s="228"/>
      <c r="GP563" s="228"/>
      <c r="GQ563" s="229" cm="1">
        <f t="array" ref="GQ563">IF(OR(N563:ER563='Annex.1　DeclarationDesired'!$F$30),ROW(),"")</f>
        <v>563</v>
      </c>
      <c r="GR563" s="229"/>
    </row>
    <row r="564" spans="1:200" s="230" customFormat="1" ht="20.65" customHeight="1">
      <c r="A564" s="242"/>
      <c r="B564" s="233"/>
      <c r="C564" s="235"/>
      <c r="D564" s="235"/>
      <c r="E564" s="235"/>
      <c r="F564" s="236"/>
      <c r="G564" s="235"/>
      <c r="H564" s="236"/>
      <c r="I564" s="237"/>
      <c r="J564" s="236"/>
      <c r="K564" s="235"/>
      <c r="L564" s="235"/>
      <c r="M564" s="231"/>
      <c r="N564" s="232"/>
      <c r="O564" s="232"/>
      <c r="P564" s="232"/>
      <c r="Q564" s="232"/>
      <c r="R564" s="232"/>
      <c r="S564" s="232"/>
      <c r="T564" s="232"/>
      <c r="U564" s="232"/>
      <c r="V564" s="232"/>
      <c r="W564" s="232"/>
      <c r="X564" s="232"/>
      <c r="Y564" s="232"/>
      <c r="Z564" s="232"/>
      <c r="AA564" s="232"/>
      <c r="AB564" s="232"/>
      <c r="AC564" s="232"/>
      <c r="AD564" s="232"/>
      <c r="AE564" s="232"/>
      <c r="AF564" s="232"/>
      <c r="AG564" s="232"/>
      <c r="AH564" s="232"/>
      <c r="AI564" s="232"/>
      <c r="AJ564" s="232"/>
      <c r="AK564" s="232"/>
      <c r="AL564" s="232"/>
      <c r="AM564" s="232"/>
      <c r="AN564" s="232"/>
      <c r="AO564" s="232"/>
      <c r="AP564" s="232"/>
      <c r="AQ564" s="232"/>
      <c r="AR564" s="232"/>
      <c r="AS564" s="232"/>
      <c r="AT564" s="232"/>
      <c r="AU564" s="232"/>
      <c r="AV564" s="232"/>
      <c r="AW564" s="232"/>
      <c r="AX564" s="232"/>
      <c r="AY564" s="232"/>
      <c r="AZ564" s="232"/>
      <c r="BA564" s="232"/>
      <c r="BB564" s="232"/>
      <c r="BC564" s="232"/>
      <c r="BD564" s="232"/>
      <c r="BE564" s="232"/>
      <c r="BF564" s="232"/>
      <c r="BG564" s="232"/>
      <c r="BH564" s="232"/>
      <c r="BI564" s="232"/>
      <c r="BJ564" s="232"/>
      <c r="BK564" s="232"/>
      <c r="BL564" s="232"/>
      <c r="BM564" s="232"/>
      <c r="BN564" s="232"/>
      <c r="BO564" s="232"/>
      <c r="BP564" s="232"/>
      <c r="BQ564" s="232"/>
      <c r="BR564" s="232"/>
      <c r="BS564" s="232"/>
      <c r="BT564" s="232"/>
      <c r="BU564" s="232"/>
      <c r="BV564" s="232"/>
      <c r="BW564" s="232"/>
      <c r="BX564" s="232"/>
      <c r="BY564" s="228"/>
      <c r="BZ564" s="228"/>
      <c r="CA564" s="228"/>
      <c r="CB564" s="228"/>
      <c r="CC564" s="228"/>
      <c r="CD564" s="228"/>
      <c r="CE564" s="228"/>
      <c r="CF564" s="228"/>
      <c r="CG564" s="228"/>
      <c r="CH564" s="228"/>
      <c r="CI564" s="228"/>
      <c r="CJ564" s="228"/>
      <c r="CK564" s="228"/>
      <c r="CL564" s="228"/>
      <c r="CM564" s="228"/>
      <c r="CN564" s="228"/>
      <c r="CO564" s="228"/>
      <c r="CP564" s="228"/>
      <c r="CQ564" s="228"/>
      <c r="CR564" s="228"/>
      <c r="CS564" s="228"/>
      <c r="CT564" s="228"/>
      <c r="CU564" s="228"/>
      <c r="CV564" s="228"/>
      <c r="CW564" s="228"/>
      <c r="CX564" s="228"/>
      <c r="CY564" s="228"/>
      <c r="CZ564" s="228"/>
      <c r="DA564" s="228"/>
      <c r="DB564" s="228"/>
      <c r="DC564" s="228"/>
      <c r="DD564" s="228"/>
      <c r="DE564" s="228"/>
      <c r="DF564" s="228"/>
      <c r="DG564" s="228"/>
      <c r="DH564" s="228"/>
      <c r="DI564" s="228"/>
      <c r="DJ564" s="228"/>
      <c r="DK564" s="228"/>
      <c r="DL564" s="228"/>
      <c r="DM564" s="228"/>
      <c r="DN564" s="228"/>
      <c r="DO564" s="228"/>
      <c r="DP564" s="228"/>
      <c r="DQ564" s="228"/>
      <c r="DR564" s="228"/>
      <c r="DS564" s="228"/>
      <c r="DT564" s="228"/>
      <c r="DU564" s="228"/>
      <c r="DV564" s="228"/>
      <c r="DW564" s="228"/>
      <c r="DX564" s="228"/>
      <c r="DY564" s="228"/>
      <c r="DZ564" s="228"/>
      <c r="EA564" s="228"/>
      <c r="EB564" s="228"/>
      <c r="EC564" s="228"/>
      <c r="ED564" s="228"/>
      <c r="EE564" s="228"/>
      <c r="EF564" s="228"/>
      <c r="EG564" s="228"/>
      <c r="EH564" s="228"/>
      <c r="EI564" s="228"/>
      <c r="EJ564" s="228"/>
      <c r="EK564" s="228"/>
      <c r="EL564" s="228"/>
      <c r="EM564" s="228"/>
      <c r="EN564" s="228"/>
      <c r="EO564" s="228"/>
      <c r="EP564" s="228"/>
      <c r="EQ564" s="228"/>
      <c r="ER564" s="228"/>
      <c r="ES564" s="228"/>
      <c r="ET564" s="228"/>
      <c r="EU564" s="228"/>
      <c r="EV564" s="228"/>
      <c r="EW564" s="228"/>
      <c r="EX564" s="228"/>
      <c r="EY564" s="228"/>
      <c r="EZ564" s="228"/>
      <c r="FA564" s="228"/>
      <c r="FB564" s="228"/>
      <c r="FC564" s="228"/>
      <c r="FD564" s="228"/>
      <c r="FE564" s="228"/>
      <c r="FF564" s="228"/>
      <c r="FG564" s="228"/>
      <c r="FH564" s="228"/>
      <c r="FI564" s="228"/>
      <c r="FJ564" s="228"/>
      <c r="FK564" s="228"/>
      <c r="FL564" s="228"/>
      <c r="FM564" s="228"/>
      <c r="FN564" s="228"/>
      <c r="FO564" s="228"/>
      <c r="FP564" s="228"/>
      <c r="FQ564" s="228"/>
      <c r="FR564" s="228"/>
      <c r="FS564" s="228"/>
      <c r="FT564" s="228"/>
      <c r="FU564" s="228"/>
      <c r="FV564" s="228"/>
      <c r="FW564" s="228"/>
      <c r="FX564" s="228"/>
      <c r="FY564" s="228"/>
      <c r="FZ564" s="228"/>
      <c r="GA564" s="228"/>
      <c r="GB564" s="228"/>
      <c r="GC564" s="228"/>
      <c r="GD564" s="228"/>
      <c r="GE564" s="228"/>
      <c r="GF564" s="228"/>
      <c r="GG564" s="228"/>
      <c r="GH564" s="228"/>
      <c r="GI564" s="228"/>
      <c r="GJ564" s="228"/>
      <c r="GK564" s="228"/>
      <c r="GL564" s="228"/>
      <c r="GM564" s="228"/>
      <c r="GN564" s="228"/>
      <c r="GO564" s="228"/>
      <c r="GP564" s="228"/>
      <c r="GQ564" s="229" cm="1">
        <f t="array" ref="GQ564">IF(OR(N564:ER564='Annex.1　DeclarationDesired'!$F$30),ROW(),"")</f>
        <v>564</v>
      </c>
      <c r="GR564" s="229"/>
    </row>
    <row r="565" spans="1:200" ht="20.65" customHeight="1">
      <c r="GQ565" s="209" cm="1">
        <f t="array" ref="GQ565">IF(OR(N565:ER565='Annex.1　DeclarationDesired'!$F$30),ROW(),"")</f>
        <v>565</v>
      </c>
    </row>
    <row r="566" spans="1:200" ht="20.65" customHeight="1">
      <c r="GQ566" s="209" cm="1">
        <f t="array" ref="GQ566">IF(OR(N566:ER566='Annex.1　DeclarationDesired'!$F$30),ROW(),"")</f>
        <v>566</v>
      </c>
    </row>
    <row r="567" spans="1:200" ht="20.65" customHeight="1">
      <c r="GQ567" s="209" cm="1">
        <f t="array" ref="GQ567">IF(OR(N567:ER567='Annex.1　DeclarationDesired'!$F$30),ROW(),"")</f>
        <v>567</v>
      </c>
    </row>
    <row r="568" spans="1:200" ht="20.65" customHeight="1">
      <c r="GQ568" s="209" cm="1">
        <f t="array" ref="GQ568">IF(OR(N568:ER568='Annex.1　DeclarationDesired'!$F$30),ROW(),"")</f>
        <v>568</v>
      </c>
    </row>
    <row r="569" spans="1:200" ht="20.65" customHeight="1">
      <c r="GQ569" s="209" cm="1">
        <f t="array" ref="GQ569">IF(OR(N569:ER569='Annex.1　DeclarationDesired'!$F$30),ROW(),"")</f>
        <v>569</v>
      </c>
    </row>
    <row r="570" spans="1:200" ht="20.65" customHeight="1">
      <c r="GQ570" s="209" cm="1">
        <f t="array" ref="GQ570">IF(OR(N570:ER570='Annex.1　DeclarationDesired'!$F$30),ROW(),"")</f>
        <v>570</v>
      </c>
    </row>
    <row r="571" spans="1:200" ht="20.65" customHeight="1">
      <c r="GQ571" s="209" cm="1">
        <f t="array" ref="GQ571">IF(OR(N571:ER571='Annex.1　DeclarationDesired'!$F$30),ROW(),"")</f>
        <v>571</v>
      </c>
    </row>
    <row r="572" spans="1:200" ht="20.65" customHeight="1">
      <c r="GQ572" s="209" cm="1">
        <f t="array" ref="GQ572">IF(OR(N572:ER572='Annex.1　DeclarationDesired'!$F$30),ROW(),"")</f>
        <v>572</v>
      </c>
    </row>
    <row r="573" spans="1:200" ht="20.65" customHeight="1">
      <c r="GQ573" s="209" cm="1">
        <f t="array" ref="GQ573">IF(OR(N573:ER573='Annex.1　DeclarationDesired'!$F$30),ROW(),"")</f>
        <v>573</v>
      </c>
    </row>
    <row r="574" spans="1:200" ht="20.65" customHeight="1">
      <c r="GQ574" s="209" cm="1">
        <f t="array" ref="GQ574">IF(OR(N574:ER574='Annex.1　DeclarationDesired'!$F$30),ROW(),"")</f>
        <v>574</v>
      </c>
    </row>
    <row r="575" spans="1:200" ht="20.65" customHeight="1">
      <c r="GQ575" s="209" cm="1">
        <f t="array" ref="GQ575">IF(OR(N575:ER575='Annex.1　DeclarationDesired'!$F$30),ROW(),"")</f>
        <v>575</v>
      </c>
    </row>
    <row r="576" spans="1:200" ht="20.65" customHeight="1">
      <c r="GQ576" s="209" cm="1">
        <f t="array" ref="GQ576">IF(OR(N576:ER576='Annex.1　DeclarationDesired'!$F$30),ROW(),"")</f>
        <v>576</v>
      </c>
    </row>
    <row r="577" spans="199:199" ht="20.65" customHeight="1">
      <c r="GQ577" s="209" cm="1">
        <f t="array" ref="GQ577">IF(OR(N577:ER577='Annex.1　DeclarationDesired'!$F$30),ROW(),"")</f>
        <v>577</v>
      </c>
    </row>
    <row r="578" spans="199:199" ht="20.65" customHeight="1">
      <c r="GQ578" s="209" cm="1">
        <f t="array" ref="GQ578">IF(OR(N578:ER578='Annex.1　DeclarationDesired'!$F$30),ROW(),"")</f>
        <v>578</v>
      </c>
    </row>
    <row r="579" spans="199:199" ht="20.65" customHeight="1">
      <c r="GQ579" s="209" cm="1">
        <f t="array" ref="GQ579">IF(OR(N579:ER579='Annex.1　DeclarationDesired'!$F$30),ROW(),"")</f>
        <v>579</v>
      </c>
    </row>
    <row r="580" spans="199:199" ht="20.65" customHeight="1">
      <c r="GQ580" s="209" cm="1">
        <f t="array" ref="GQ580">IF(OR(N580:ER580='Annex.1　DeclarationDesired'!$F$30),ROW(),"")</f>
        <v>580</v>
      </c>
    </row>
    <row r="581" spans="199:199" ht="20.65" customHeight="1">
      <c r="GQ581" s="209"/>
    </row>
    <row r="582" spans="199:199" ht="20.65" customHeight="1">
      <c r="GQ582" s="209"/>
    </row>
    <row r="583" spans="199:199" ht="20.65" customHeight="1">
      <c r="GQ583" s="209"/>
    </row>
    <row r="584" spans="199:199" ht="20.65" customHeight="1">
      <c r="GQ584" s="209"/>
    </row>
    <row r="585" spans="199:199" ht="20.65" customHeight="1">
      <c r="GQ585" s="209"/>
    </row>
    <row r="586" spans="199:199" ht="20.65" customHeight="1">
      <c r="GQ586" s="209"/>
    </row>
    <row r="587" spans="199:199" ht="20.65" customHeight="1">
      <c r="GQ587" s="209"/>
    </row>
    <row r="588" spans="199:199" ht="20.65" customHeight="1">
      <c r="GQ588" s="209"/>
    </row>
    <row r="589" spans="199:199" ht="20.65" customHeight="1">
      <c r="GQ589" s="209"/>
    </row>
    <row r="590" spans="199:199" ht="20.65" customHeight="1">
      <c r="GQ590" s="209"/>
    </row>
    <row r="591" spans="199:199" ht="20.65" customHeight="1">
      <c r="GQ591" s="209"/>
    </row>
    <row r="592" spans="199:199" ht="20.65" customHeight="1">
      <c r="GQ592" s="209"/>
    </row>
    <row r="593" spans="199:199" ht="20.65" customHeight="1">
      <c r="GQ593" s="209"/>
    </row>
    <row r="594" spans="199:199" ht="20.65" customHeight="1">
      <c r="GQ594" s="209"/>
    </row>
    <row r="595" spans="199:199" ht="20.65" customHeight="1">
      <c r="GQ595" s="209"/>
    </row>
    <row r="596" spans="199:199" ht="20.65" customHeight="1">
      <c r="GQ596" s="209"/>
    </row>
    <row r="597" spans="199:199" ht="20.65" customHeight="1">
      <c r="GQ597" s="209"/>
    </row>
    <row r="598" spans="199:199" ht="20.65" customHeight="1">
      <c r="GQ598" s="209"/>
    </row>
    <row r="599" spans="199:199" ht="20.65" customHeight="1">
      <c r="GQ599" s="209"/>
    </row>
    <row r="600" spans="199:199" ht="20.65" customHeight="1">
      <c r="GQ600" s="209"/>
    </row>
    <row r="601" spans="199:199" ht="20.65" customHeight="1">
      <c r="GQ601" s="209"/>
    </row>
    <row r="602" spans="199:199" ht="20.65" customHeight="1">
      <c r="GQ602" s="209"/>
    </row>
    <row r="603" spans="199:199" ht="20.65" customHeight="1">
      <c r="GQ603" s="209"/>
    </row>
    <row r="604" spans="199:199" ht="20.65" customHeight="1">
      <c r="GQ604" s="209"/>
    </row>
    <row r="605" spans="199:199" ht="20.65" customHeight="1">
      <c r="GQ605" s="209"/>
    </row>
    <row r="606" spans="199:199" ht="20.65" customHeight="1">
      <c r="GQ606" s="209"/>
    </row>
    <row r="607" spans="199:199" ht="20.65" customHeight="1">
      <c r="GQ607" s="209"/>
    </row>
    <row r="608" spans="199:199" ht="20.65" customHeight="1">
      <c r="GQ608" s="209"/>
    </row>
    <row r="609" spans="199:199" ht="20.65" customHeight="1">
      <c r="GQ609" s="209"/>
    </row>
    <row r="610" spans="199:199" ht="20.65" customHeight="1">
      <c r="GQ610" s="209"/>
    </row>
    <row r="611" spans="199:199" ht="20.65" customHeight="1">
      <c r="GQ611" s="209"/>
    </row>
    <row r="612" spans="199:199" ht="20.65" customHeight="1">
      <c r="GQ612" s="209"/>
    </row>
    <row r="613" spans="199:199" ht="20.65" customHeight="1">
      <c r="GQ613" s="209"/>
    </row>
    <row r="614" spans="199:199" ht="20.65" customHeight="1">
      <c r="GQ614" s="209"/>
    </row>
    <row r="615" spans="199:199" ht="20.65" customHeight="1">
      <c r="GQ615" s="209"/>
    </row>
    <row r="616" spans="199:199" ht="20.65" customHeight="1">
      <c r="GQ616" s="209"/>
    </row>
    <row r="617" spans="199:199" ht="20.65" customHeight="1">
      <c r="GQ617" s="209"/>
    </row>
    <row r="618" spans="199:199" ht="20.65" customHeight="1">
      <c r="GQ618" s="209"/>
    </row>
    <row r="619" spans="199:199" ht="20.65" customHeight="1">
      <c r="GQ619" s="209"/>
    </row>
    <row r="620" spans="199:199" ht="20.65" customHeight="1">
      <c r="GQ620" s="209"/>
    </row>
    <row r="621" spans="199:199" ht="20.65" customHeight="1">
      <c r="GQ621" s="209"/>
    </row>
    <row r="622" spans="199:199" ht="20.65" customHeight="1">
      <c r="GQ622" s="209"/>
    </row>
    <row r="623" spans="199:199" ht="20.65" customHeight="1">
      <c r="GQ623" s="209"/>
    </row>
    <row r="624" spans="199:199" ht="20.65" customHeight="1">
      <c r="GQ624" s="209"/>
    </row>
    <row r="625" spans="199:199" ht="20.65" customHeight="1">
      <c r="GQ625" s="209"/>
    </row>
    <row r="626" spans="199:199" ht="20.65" customHeight="1">
      <c r="GQ626" s="209"/>
    </row>
    <row r="627" spans="199:199" ht="20.65" customHeight="1">
      <c r="GQ627" s="209"/>
    </row>
    <row r="628" spans="199:199" ht="20.65" customHeight="1">
      <c r="GQ628" s="209"/>
    </row>
    <row r="629" spans="199:199" ht="20.65" customHeight="1">
      <c r="GQ629" s="209"/>
    </row>
    <row r="630" spans="199:199" ht="20.65" customHeight="1">
      <c r="GQ630" s="209"/>
    </row>
    <row r="631" spans="199:199" ht="20.65" customHeight="1">
      <c r="GQ631" s="209"/>
    </row>
    <row r="632" spans="199:199" ht="20.65" customHeight="1">
      <c r="GQ632" s="209"/>
    </row>
    <row r="633" spans="199:199" ht="20.65" customHeight="1">
      <c r="GQ633" s="209"/>
    </row>
    <row r="634" spans="199:199" ht="20.65" customHeight="1">
      <c r="GQ634" s="209"/>
    </row>
    <row r="635" spans="199:199" ht="20.65" customHeight="1">
      <c r="GQ635" s="209"/>
    </row>
    <row r="636" spans="199:199" ht="20.65" customHeight="1">
      <c r="GQ636" s="209"/>
    </row>
    <row r="637" spans="199:199" ht="20.65" customHeight="1">
      <c r="GQ637" s="209"/>
    </row>
    <row r="638" spans="199:199" ht="20.65" customHeight="1">
      <c r="GQ638" s="209"/>
    </row>
    <row r="639" spans="199:199" ht="20.65" customHeight="1">
      <c r="GQ639" s="209"/>
    </row>
    <row r="640" spans="199:199" ht="20.65" customHeight="1">
      <c r="GQ640" s="209"/>
    </row>
    <row r="641" spans="199:199" ht="20.65" customHeight="1">
      <c r="GQ641" s="209"/>
    </row>
    <row r="642" spans="199:199" ht="20.65" customHeight="1">
      <c r="GQ642" s="209"/>
    </row>
    <row r="643" spans="199:199" ht="20.65" customHeight="1">
      <c r="GQ643" s="209"/>
    </row>
    <row r="644" spans="199:199" ht="20.65" customHeight="1">
      <c r="GQ644" s="209"/>
    </row>
    <row r="645" spans="199:199" ht="20.65" customHeight="1">
      <c r="GQ645" s="209"/>
    </row>
    <row r="646" spans="199:199" ht="20.65" customHeight="1">
      <c r="GQ646" s="209"/>
    </row>
    <row r="647" spans="199:199" ht="20.65" customHeight="1">
      <c r="GQ647" s="209"/>
    </row>
    <row r="648" spans="199:199" ht="20.65" customHeight="1">
      <c r="GQ648" s="209"/>
    </row>
    <row r="649" spans="199:199" ht="20.65" customHeight="1">
      <c r="GQ649" s="209"/>
    </row>
    <row r="650" spans="199:199" ht="20.65" customHeight="1">
      <c r="GQ650" s="209"/>
    </row>
    <row r="651" spans="199:199" ht="20.65" customHeight="1">
      <c r="GQ651" s="209"/>
    </row>
    <row r="652" spans="199:199" ht="20.65" customHeight="1">
      <c r="GQ652" s="209"/>
    </row>
    <row r="653" spans="199:199" ht="20.65" customHeight="1">
      <c r="GQ653" s="209"/>
    </row>
    <row r="654" spans="199:199" ht="20.65" customHeight="1">
      <c r="GQ654" s="209"/>
    </row>
    <row r="655" spans="199:199" ht="20.65" customHeight="1">
      <c r="GQ655" s="209"/>
    </row>
    <row r="656" spans="199:199" ht="20.65" customHeight="1">
      <c r="GQ656" s="209"/>
    </row>
    <row r="657" spans="199:199" ht="20.65" customHeight="1">
      <c r="GQ657" s="209"/>
    </row>
    <row r="658" spans="199:199" ht="20.65" customHeight="1">
      <c r="GQ658" s="209"/>
    </row>
    <row r="659" spans="199:199" ht="20.65" customHeight="1">
      <c r="GQ659" s="209"/>
    </row>
    <row r="660" spans="199:199" ht="20.65" customHeight="1">
      <c r="GQ660" s="209"/>
    </row>
    <row r="661" spans="199:199" ht="20.65" customHeight="1">
      <c r="GQ661" s="209"/>
    </row>
    <row r="662" spans="199:199" ht="20.65" customHeight="1">
      <c r="GQ662" s="209"/>
    </row>
    <row r="663" spans="199:199" ht="20.65" customHeight="1">
      <c r="GQ663" s="209"/>
    </row>
    <row r="664" spans="199:199" ht="20.65" customHeight="1">
      <c r="GQ664" s="209"/>
    </row>
    <row r="665" spans="199:199" ht="20.65" customHeight="1">
      <c r="GQ665" s="209"/>
    </row>
    <row r="666" spans="199:199" ht="20.65" customHeight="1">
      <c r="GQ666" s="209"/>
    </row>
    <row r="667" spans="199:199" ht="20.65" customHeight="1">
      <c r="GQ667" s="209"/>
    </row>
    <row r="668" spans="199:199" ht="20.65" customHeight="1">
      <c r="GQ668" s="209"/>
    </row>
    <row r="669" spans="199:199" ht="20.65" customHeight="1">
      <c r="GQ669" s="209"/>
    </row>
    <row r="670" spans="199:199" ht="20.65" customHeight="1">
      <c r="GQ670" s="209"/>
    </row>
    <row r="671" spans="199:199" ht="20.65" customHeight="1">
      <c r="GQ671" s="209"/>
    </row>
    <row r="672" spans="199:199" ht="20.65" customHeight="1">
      <c r="GQ672" s="209"/>
    </row>
    <row r="673" spans="199:199" ht="20.65" customHeight="1">
      <c r="GQ673" s="209"/>
    </row>
    <row r="674" spans="199:199" ht="20.65" customHeight="1">
      <c r="GQ674" s="209"/>
    </row>
    <row r="675" spans="199:199" ht="20.65" customHeight="1">
      <c r="GQ675" s="209"/>
    </row>
    <row r="676" spans="199:199" ht="20.65" customHeight="1">
      <c r="GQ676" s="209"/>
    </row>
    <row r="677" spans="199:199" ht="20.65" customHeight="1">
      <c r="GQ677" s="209"/>
    </row>
    <row r="678" spans="199:199" ht="20.65" customHeight="1">
      <c r="GQ678" s="209"/>
    </row>
    <row r="679" spans="199:199" ht="20.65" customHeight="1">
      <c r="GQ679" s="209"/>
    </row>
    <row r="680" spans="199:199" ht="20.65" customHeight="1">
      <c r="GQ680" s="209"/>
    </row>
    <row r="681" spans="199:199" ht="20.65" customHeight="1">
      <c r="GQ681" s="209"/>
    </row>
    <row r="682" spans="199:199" ht="20.65" customHeight="1">
      <c r="GQ682" s="209"/>
    </row>
    <row r="683" spans="199:199" ht="20.65" customHeight="1">
      <c r="GQ683" s="209"/>
    </row>
    <row r="684" spans="199:199" ht="20.65" customHeight="1">
      <c r="GQ684" s="209"/>
    </row>
    <row r="685" spans="199:199" ht="20.65" customHeight="1">
      <c r="GQ685" s="209"/>
    </row>
    <row r="686" spans="199:199" ht="20.65" customHeight="1">
      <c r="GQ686" s="209"/>
    </row>
    <row r="687" spans="199:199" ht="20.65" customHeight="1">
      <c r="GQ687" s="209"/>
    </row>
    <row r="688" spans="199:199" ht="20.65" customHeight="1">
      <c r="GQ688" s="209"/>
    </row>
    <row r="689" spans="199:199" ht="20.65" customHeight="1">
      <c r="GQ689" s="209"/>
    </row>
    <row r="690" spans="199:199" ht="20.65" customHeight="1">
      <c r="GQ690" s="209"/>
    </row>
    <row r="691" spans="199:199" ht="20.65" customHeight="1">
      <c r="GQ691" s="209"/>
    </row>
    <row r="692" spans="199:199" ht="20.65" customHeight="1">
      <c r="GQ692" s="209"/>
    </row>
    <row r="693" spans="199:199" ht="20.65" customHeight="1">
      <c r="GQ693" s="209"/>
    </row>
    <row r="694" spans="199:199" ht="20.65" customHeight="1">
      <c r="GQ694" s="209"/>
    </row>
    <row r="695" spans="199:199" ht="20.65" customHeight="1">
      <c r="GQ695" s="209"/>
    </row>
    <row r="696" spans="199:199" ht="20.65" customHeight="1">
      <c r="GQ696" s="209"/>
    </row>
    <row r="697" spans="199:199" ht="20.65" customHeight="1">
      <c r="GQ697" s="209"/>
    </row>
    <row r="698" spans="199:199" ht="20.65" customHeight="1">
      <c r="GQ698" s="209"/>
    </row>
    <row r="699" spans="199:199" ht="20.65" customHeight="1">
      <c r="GQ699" s="209"/>
    </row>
    <row r="700" spans="199:199" ht="20.65" customHeight="1">
      <c r="GQ700" s="209"/>
    </row>
    <row r="701" spans="199:199" ht="20.65" customHeight="1">
      <c r="GQ701" s="209"/>
    </row>
    <row r="702" spans="199:199" ht="20.65" customHeight="1">
      <c r="GQ702" s="209"/>
    </row>
    <row r="703" spans="199:199" ht="20.65" customHeight="1">
      <c r="GQ703" s="209"/>
    </row>
    <row r="704" spans="199:199" ht="20.65" customHeight="1">
      <c r="GQ704" s="209"/>
    </row>
    <row r="705" spans="199:199" ht="20.65" customHeight="1">
      <c r="GQ705" s="209"/>
    </row>
    <row r="706" spans="199:199" ht="20.65" customHeight="1">
      <c r="GQ706" s="209"/>
    </row>
    <row r="707" spans="199:199" ht="20.65" customHeight="1">
      <c r="GQ707" s="209"/>
    </row>
    <row r="708" spans="199:199" ht="20.65" customHeight="1">
      <c r="GQ708" s="209"/>
    </row>
    <row r="709" spans="199:199" ht="20.65" customHeight="1">
      <c r="GQ709" s="209"/>
    </row>
    <row r="710" spans="199:199" ht="20.65" customHeight="1">
      <c r="GQ710" s="209"/>
    </row>
    <row r="711" spans="199:199" ht="20.65" customHeight="1">
      <c r="GQ711" s="209"/>
    </row>
    <row r="712" spans="199:199" ht="20.65" customHeight="1">
      <c r="GQ712" s="209"/>
    </row>
    <row r="713" spans="199:199" ht="20.65" customHeight="1">
      <c r="GQ713" s="209"/>
    </row>
    <row r="714" spans="199:199" ht="20.65" customHeight="1">
      <c r="GQ714" s="209"/>
    </row>
    <row r="715" spans="199:199" ht="20.65" customHeight="1">
      <c r="GQ715" s="209"/>
    </row>
    <row r="716" spans="199:199" ht="20.65" customHeight="1">
      <c r="GQ716" s="209"/>
    </row>
    <row r="717" spans="199:199" ht="20.65" customHeight="1">
      <c r="GQ717" s="209"/>
    </row>
    <row r="718" spans="199:199" ht="20.65" customHeight="1">
      <c r="GQ718" s="209"/>
    </row>
    <row r="719" spans="199:199" ht="20.65" customHeight="1">
      <c r="GQ719" s="209"/>
    </row>
    <row r="720" spans="199:199" ht="20.65" customHeight="1">
      <c r="GQ720" s="209"/>
    </row>
    <row r="721" spans="199:199" ht="20.65" customHeight="1">
      <c r="GQ721" s="209"/>
    </row>
    <row r="722" spans="199:199" ht="20.65" customHeight="1">
      <c r="GQ722" s="209"/>
    </row>
    <row r="723" spans="199:199" ht="20.65" customHeight="1">
      <c r="GQ723" s="209"/>
    </row>
    <row r="724" spans="199:199" ht="20.65" customHeight="1">
      <c r="GQ724" s="209"/>
    </row>
    <row r="725" spans="199:199" ht="20.65" customHeight="1">
      <c r="GQ725" s="209"/>
    </row>
    <row r="726" spans="199:199" ht="20.65" customHeight="1">
      <c r="GQ726" s="209"/>
    </row>
    <row r="727" spans="199:199" ht="20.65" customHeight="1">
      <c r="GQ727" s="209"/>
    </row>
    <row r="728" spans="199:199" ht="20.65" customHeight="1">
      <c r="GQ728" s="209"/>
    </row>
    <row r="729" spans="199:199" ht="20.65" customHeight="1">
      <c r="GQ729" s="209"/>
    </row>
    <row r="730" spans="199:199" ht="20.65" customHeight="1">
      <c r="GQ730" s="209"/>
    </row>
    <row r="731" spans="199:199" ht="20.65" customHeight="1">
      <c r="GQ731" s="209"/>
    </row>
    <row r="732" spans="199:199" ht="20.65" customHeight="1">
      <c r="GQ732" s="209"/>
    </row>
    <row r="733" spans="199:199" ht="20.65" customHeight="1">
      <c r="GQ733" s="209"/>
    </row>
    <row r="734" spans="199:199" ht="20.65" customHeight="1">
      <c r="GQ734" s="209"/>
    </row>
    <row r="735" spans="199:199" ht="20.65" customHeight="1">
      <c r="GQ735" s="209"/>
    </row>
    <row r="736" spans="199:199" ht="20.65" customHeight="1">
      <c r="GQ736" s="209"/>
    </row>
    <row r="737" spans="199:199" ht="20.65" customHeight="1">
      <c r="GQ737" s="209"/>
    </row>
    <row r="738" spans="199:199" ht="20.65" customHeight="1">
      <c r="GQ738" s="209"/>
    </row>
    <row r="739" spans="199:199" ht="20.65" customHeight="1">
      <c r="GQ739" s="209"/>
    </row>
    <row r="740" spans="199:199" ht="20.65" customHeight="1">
      <c r="GQ740" s="209"/>
    </row>
    <row r="741" spans="199:199" ht="20.65" customHeight="1">
      <c r="GQ741" s="209"/>
    </row>
    <row r="742" spans="199:199" ht="20.65" customHeight="1">
      <c r="GQ742" s="209"/>
    </row>
    <row r="743" spans="199:199" ht="20.65" customHeight="1">
      <c r="GQ743" s="209"/>
    </row>
    <row r="744" spans="199:199" ht="20.65" customHeight="1">
      <c r="GQ744" s="209"/>
    </row>
    <row r="745" spans="199:199" ht="20.65" customHeight="1">
      <c r="GQ745" s="209"/>
    </row>
    <row r="746" spans="199:199" ht="20.65" customHeight="1">
      <c r="GQ746" s="209"/>
    </row>
    <row r="747" spans="199:199" ht="20.65" customHeight="1">
      <c r="GQ747" s="209"/>
    </row>
    <row r="748" spans="199:199" ht="20.65" customHeight="1">
      <c r="GQ748" s="209"/>
    </row>
    <row r="749" spans="199:199" ht="20.65" customHeight="1">
      <c r="GQ749" s="209"/>
    </row>
    <row r="750" spans="199:199" ht="20.65" customHeight="1">
      <c r="GQ750" s="209"/>
    </row>
    <row r="751" spans="199:199" ht="20.65" customHeight="1">
      <c r="GQ751" s="209"/>
    </row>
    <row r="752" spans="199:199" ht="20.65" customHeight="1">
      <c r="GQ752" s="209"/>
    </row>
    <row r="753" spans="199:199" ht="20.65" customHeight="1">
      <c r="GQ753" s="209"/>
    </row>
    <row r="754" spans="199:199" ht="20.65" customHeight="1">
      <c r="GQ754" s="209"/>
    </row>
    <row r="755" spans="199:199" ht="20.65" customHeight="1">
      <c r="GQ755" s="209"/>
    </row>
    <row r="756" spans="199:199" ht="20.65" customHeight="1">
      <c r="GQ756" s="209"/>
    </row>
    <row r="757" spans="199:199" ht="20.65" customHeight="1">
      <c r="GQ757" s="209"/>
    </row>
    <row r="758" spans="199:199" ht="20.65" customHeight="1">
      <c r="GQ758" s="209"/>
    </row>
    <row r="759" spans="199:199" ht="20.65" customHeight="1">
      <c r="GQ759" s="209"/>
    </row>
    <row r="760" spans="199:199" ht="20.65" customHeight="1">
      <c r="GQ760" s="209"/>
    </row>
    <row r="761" spans="199:199" ht="20.65" customHeight="1">
      <c r="GQ761" s="209"/>
    </row>
    <row r="762" spans="199:199" ht="20.65" customHeight="1">
      <c r="GQ762" s="209"/>
    </row>
    <row r="763" spans="199:199" ht="20.65" customHeight="1">
      <c r="GQ763" s="209"/>
    </row>
    <row r="764" spans="199:199" ht="20.65" customHeight="1">
      <c r="GQ764" s="209"/>
    </row>
    <row r="765" spans="199:199" ht="20.65" customHeight="1">
      <c r="GQ765" s="209"/>
    </row>
    <row r="766" spans="199:199" ht="20.65" customHeight="1">
      <c r="GQ766" s="209"/>
    </row>
    <row r="767" spans="199:199" ht="20.65" customHeight="1">
      <c r="GQ767" s="209"/>
    </row>
    <row r="768" spans="199:199" ht="20.65" customHeight="1">
      <c r="GQ768" s="209"/>
    </row>
    <row r="769" spans="199:199" ht="20.65" customHeight="1">
      <c r="GQ769" s="209"/>
    </row>
    <row r="770" spans="199:199" ht="20.65" customHeight="1">
      <c r="GQ770" s="209"/>
    </row>
    <row r="771" spans="199:199" ht="20.65" customHeight="1">
      <c r="GQ771" s="209"/>
    </row>
    <row r="772" spans="199:199" ht="20.65" customHeight="1">
      <c r="GQ772" s="209"/>
    </row>
    <row r="773" spans="199:199" ht="20.65" customHeight="1">
      <c r="GQ773" s="209"/>
    </row>
    <row r="774" spans="199:199" ht="20.65" customHeight="1">
      <c r="GQ774" s="209"/>
    </row>
    <row r="775" spans="199:199" ht="20.65" customHeight="1">
      <c r="GQ775" s="209"/>
    </row>
    <row r="776" spans="199:199" ht="20.65" customHeight="1">
      <c r="GQ776" s="209"/>
    </row>
    <row r="777" spans="199:199" ht="20.65" customHeight="1">
      <c r="GQ777" s="209"/>
    </row>
    <row r="778" spans="199:199" ht="20.65" customHeight="1">
      <c r="GQ778" s="209"/>
    </row>
    <row r="779" spans="199:199" ht="20.65" customHeight="1">
      <c r="GQ779" s="209"/>
    </row>
    <row r="780" spans="199:199" ht="20.65" customHeight="1">
      <c r="GQ780" s="209"/>
    </row>
    <row r="781" spans="199:199" ht="20.65" customHeight="1">
      <c r="GQ781" s="209"/>
    </row>
    <row r="782" spans="199:199" ht="20.65" customHeight="1">
      <c r="GQ782" s="209"/>
    </row>
    <row r="783" spans="199:199" ht="20.65" customHeight="1">
      <c r="GQ783" s="209"/>
    </row>
    <row r="784" spans="199:199" ht="20.65" customHeight="1">
      <c r="GQ784" s="209"/>
    </row>
    <row r="785" spans="199:199" ht="20.65" customHeight="1">
      <c r="GQ785" s="209"/>
    </row>
    <row r="786" spans="199:199" ht="20.65" customHeight="1">
      <c r="GQ786" s="209"/>
    </row>
    <row r="787" spans="199:199" ht="20.65" customHeight="1">
      <c r="GQ787" s="209"/>
    </row>
    <row r="788" spans="199:199" ht="20.65" customHeight="1">
      <c r="GQ788" s="209"/>
    </row>
    <row r="789" spans="199:199" ht="20.65" customHeight="1">
      <c r="GQ789" s="209"/>
    </row>
    <row r="790" spans="199:199" ht="20.65" customHeight="1">
      <c r="GQ790" s="209"/>
    </row>
    <row r="791" spans="199:199" ht="20.65" customHeight="1">
      <c r="GQ791" s="209"/>
    </row>
    <row r="792" spans="199:199" ht="20.65" customHeight="1">
      <c r="GQ792" s="209"/>
    </row>
    <row r="793" spans="199:199" ht="20.65" customHeight="1">
      <c r="GQ793" s="209"/>
    </row>
    <row r="794" spans="199:199" ht="20.65" customHeight="1">
      <c r="GQ794" s="209"/>
    </row>
    <row r="795" spans="199:199" ht="20.65" customHeight="1">
      <c r="GQ795" s="209"/>
    </row>
    <row r="796" spans="199:199" ht="20.65" customHeight="1">
      <c r="GQ796" s="209"/>
    </row>
    <row r="797" spans="199:199" ht="20.65" customHeight="1">
      <c r="GQ797" s="209"/>
    </row>
    <row r="798" spans="199:199" ht="20.65" customHeight="1">
      <c r="GQ798" s="209"/>
    </row>
    <row r="799" spans="199:199" ht="20.65" customHeight="1">
      <c r="GQ799" s="209"/>
    </row>
    <row r="800" spans="199:199" ht="20.65" customHeight="1">
      <c r="GQ800" s="209"/>
    </row>
    <row r="801" spans="199:199" ht="20.65" customHeight="1">
      <c r="GQ801" s="209"/>
    </row>
    <row r="802" spans="199:199" ht="20.65" customHeight="1">
      <c r="GQ802" s="209"/>
    </row>
    <row r="803" spans="199:199" ht="20.65" customHeight="1">
      <c r="GQ803" s="209"/>
    </row>
    <row r="804" spans="199:199" ht="20.65" customHeight="1">
      <c r="GQ804" s="209"/>
    </row>
    <row r="805" spans="199:199" ht="20.65" customHeight="1">
      <c r="GQ805" s="209"/>
    </row>
    <row r="806" spans="199:199" ht="20.65" customHeight="1">
      <c r="GQ806" s="209"/>
    </row>
    <row r="807" spans="199:199" ht="20.65" customHeight="1">
      <c r="GQ807" s="209"/>
    </row>
    <row r="808" spans="199:199" ht="20.65" customHeight="1">
      <c r="GQ808" s="209"/>
    </row>
    <row r="809" spans="199:199" ht="20.65" customHeight="1">
      <c r="GQ809" s="209"/>
    </row>
    <row r="810" spans="199:199" ht="20.65" customHeight="1">
      <c r="GQ810" s="209"/>
    </row>
    <row r="811" spans="199:199" ht="20.65" customHeight="1">
      <c r="GQ811" s="209"/>
    </row>
    <row r="812" spans="199:199" ht="20.65" customHeight="1">
      <c r="GQ812" s="209"/>
    </row>
    <row r="813" spans="199:199" ht="20.65" customHeight="1">
      <c r="GQ813" s="209"/>
    </row>
    <row r="814" spans="199:199" ht="20.65" customHeight="1">
      <c r="GQ814" s="209"/>
    </row>
    <row r="815" spans="199:199" ht="20.65" customHeight="1">
      <c r="GQ815" s="209"/>
    </row>
    <row r="816" spans="199:199" ht="20.65" customHeight="1">
      <c r="GQ816" s="209"/>
    </row>
    <row r="817" spans="199:199" ht="20.65" customHeight="1">
      <c r="GQ817" s="209"/>
    </row>
    <row r="818" spans="199:199" ht="20.65" customHeight="1">
      <c r="GQ818" s="209"/>
    </row>
    <row r="819" spans="199:199" ht="20.65" customHeight="1">
      <c r="GQ819" s="209"/>
    </row>
    <row r="820" spans="199:199" ht="20.65" customHeight="1">
      <c r="GQ820" s="209"/>
    </row>
    <row r="821" spans="199:199" ht="20.65" customHeight="1">
      <c r="GQ821" s="209"/>
    </row>
    <row r="822" spans="199:199" ht="20.65" customHeight="1">
      <c r="GQ822" s="209"/>
    </row>
    <row r="823" spans="199:199" ht="20.65" customHeight="1">
      <c r="GQ823" s="209"/>
    </row>
    <row r="824" spans="199:199" ht="20.65" customHeight="1">
      <c r="GQ824" s="209"/>
    </row>
    <row r="825" spans="199:199" ht="20.65" customHeight="1">
      <c r="GQ825" s="209"/>
    </row>
    <row r="826" spans="199:199" ht="20.65" customHeight="1">
      <c r="GQ826" s="209"/>
    </row>
    <row r="827" spans="199:199" ht="20.65" customHeight="1">
      <c r="GQ827" s="209"/>
    </row>
    <row r="828" spans="199:199" ht="20.65" customHeight="1">
      <c r="GQ828" s="209"/>
    </row>
    <row r="829" spans="199:199" ht="20.65" customHeight="1">
      <c r="GQ829" s="209"/>
    </row>
    <row r="830" spans="199:199" ht="20.65" customHeight="1">
      <c r="GQ830" s="209"/>
    </row>
    <row r="831" spans="199:199" ht="20.65" customHeight="1">
      <c r="GQ831" s="209"/>
    </row>
    <row r="832" spans="199:199" ht="20.65" customHeight="1">
      <c r="GQ832" s="209"/>
    </row>
    <row r="833" spans="199:199" ht="20.65" customHeight="1">
      <c r="GQ833" s="209"/>
    </row>
    <row r="834" spans="199:199" ht="20.65" customHeight="1">
      <c r="GQ834" s="209"/>
    </row>
    <row r="835" spans="199:199" ht="20.65" customHeight="1">
      <c r="GQ835" s="209"/>
    </row>
    <row r="836" spans="199:199" ht="20.65" customHeight="1">
      <c r="GQ836" s="209"/>
    </row>
    <row r="837" spans="199:199" ht="20.65" customHeight="1">
      <c r="GQ837" s="209"/>
    </row>
    <row r="838" spans="199:199" ht="20.65" customHeight="1">
      <c r="GQ838" s="209"/>
    </row>
    <row r="839" spans="199:199" ht="20.65" customHeight="1">
      <c r="GQ839" s="209"/>
    </row>
    <row r="840" spans="199:199" ht="20.65" customHeight="1">
      <c r="GQ840" s="209"/>
    </row>
    <row r="841" spans="199:199" ht="20.65" customHeight="1">
      <c r="GQ841" s="209"/>
    </row>
    <row r="842" spans="199:199" ht="20.65" customHeight="1">
      <c r="GQ842" s="209"/>
    </row>
    <row r="843" spans="199:199" ht="20.65" customHeight="1">
      <c r="GQ843" s="209"/>
    </row>
    <row r="844" spans="199:199" ht="20.65" customHeight="1">
      <c r="GQ844" s="209"/>
    </row>
    <row r="845" spans="199:199" ht="20.65" customHeight="1">
      <c r="GQ845" s="209"/>
    </row>
    <row r="846" spans="199:199" ht="20.65" customHeight="1">
      <c r="GQ846" s="209"/>
    </row>
    <row r="847" spans="199:199" ht="20.65" customHeight="1">
      <c r="GQ847" s="209"/>
    </row>
    <row r="848" spans="199:199" ht="20.65" customHeight="1">
      <c r="GQ848" s="209"/>
    </row>
    <row r="849" spans="199:199" ht="20.65" customHeight="1">
      <c r="GQ849" s="209"/>
    </row>
    <row r="850" spans="199:199" ht="20.65" customHeight="1">
      <c r="GQ850" s="209"/>
    </row>
    <row r="851" spans="199:199" ht="20.65" customHeight="1">
      <c r="GQ851" s="209"/>
    </row>
    <row r="852" spans="199:199" ht="20.65" customHeight="1">
      <c r="GQ852" s="209"/>
    </row>
    <row r="853" spans="199:199" ht="20.65" customHeight="1">
      <c r="GQ853" s="209"/>
    </row>
    <row r="854" spans="199:199" ht="20.65" customHeight="1">
      <c r="GQ854" s="209"/>
    </row>
    <row r="855" spans="199:199" ht="20.65" customHeight="1">
      <c r="GQ855" s="209"/>
    </row>
    <row r="856" spans="199:199" ht="20.65" customHeight="1">
      <c r="GQ856" s="209"/>
    </row>
    <row r="857" spans="199:199" ht="20.65" customHeight="1">
      <c r="GQ857" s="209"/>
    </row>
    <row r="858" spans="199:199" ht="20.65" customHeight="1">
      <c r="GQ858" s="209"/>
    </row>
    <row r="859" spans="199:199" ht="20.65" customHeight="1">
      <c r="GQ859" s="209"/>
    </row>
    <row r="860" spans="199:199" ht="20.65" customHeight="1">
      <c r="GQ860" s="209"/>
    </row>
    <row r="861" spans="199:199" ht="20.65" customHeight="1">
      <c r="GQ861" s="209"/>
    </row>
    <row r="862" spans="199:199" ht="20.65" customHeight="1">
      <c r="GQ862" s="209"/>
    </row>
    <row r="863" spans="199:199" ht="20.65" customHeight="1">
      <c r="GQ863" s="209"/>
    </row>
    <row r="864" spans="199:199" ht="20.65" customHeight="1">
      <c r="GQ864" s="209"/>
    </row>
    <row r="865" spans="199:199" ht="20.65" customHeight="1">
      <c r="GQ865" s="209"/>
    </row>
    <row r="866" spans="199:199" ht="20.65" customHeight="1">
      <c r="GQ866" s="209"/>
    </row>
    <row r="867" spans="199:199" ht="20.65" customHeight="1">
      <c r="GQ867" s="209"/>
    </row>
    <row r="868" spans="199:199" ht="20.65" customHeight="1">
      <c r="GQ868" s="209"/>
    </row>
    <row r="869" spans="199:199" ht="20.65" customHeight="1">
      <c r="GQ869" s="209"/>
    </row>
    <row r="870" spans="199:199" ht="20.65" customHeight="1">
      <c r="GQ870" s="209"/>
    </row>
    <row r="871" spans="199:199" ht="20.65" customHeight="1">
      <c r="GQ871" s="209"/>
    </row>
    <row r="872" spans="199:199" ht="20.65" customHeight="1">
      <c r="GQ872" s="209"/>
    </row>
    <row r="873" spans="199:199" ht="20.65" customHeight="1">
      <c r="GQ873" s="209"/>
    </row>
    <row r="874" spans="199:199" ht="20.65" customHeight="1">
      <c r="GQ874" s="209"/>
    </row>
    <row r="875" spans="199:199" ht="20.65" customHeight="1">
      <c r="GQ875" s="209"/>
    </row>
    <row r="876" spans="199:199" ht="20.65" customHeight="1">
      <c r="GQ876" s="209"/>
    </row>
    <row r="877" spans="199:199" ht="20.65" customHeight="1">
      <c r="GQ877" s="209"/>
    </row>
    <row r="878" spans="199:199" ht="20.65" customHeight="1">
      <c r="GQ878" s="209"/>
    </row>
    <row r="879" spans="199:199" ht="20.65" customHeight="1">
      <c r="GQ879" s="209"/>
    </row>
    <row r="880" spans="199:199" ht="20.65" customHeight="1">
      <c r="GQ880" s="209"/>
    </row>
    <row r="881" spans="199:199" ht="20.65" customHeight="1">
      <c r="GQ881" s="209"/>
    </row>
    <row r="882" spans="199:199" ht="20.65" customHeight="1">
      <c r="GQ882" s="209"/>
    </row>
    <row r="883" spans="199:199" ht="20.65" customHeight="1">
      <c r="GQ883" s="209"/>
    </row>
    <row r="884" spans="199:199" ht="20.65" customHeight="1">
      <c r="GQ884" s="209"/>
    </row>
    <row r="885" spans="199:199" ht="20.65" customHeight="1">
      <c r="GQ885" s="209"/>
    </row>
    <row r="886" spans="199:199" ht="20.65" customHeight="1">
      <c r="GQ886" s="209"/>
    </row>
    <row r="887" spans="199:199" ht="20.65" customHeight="1">
      <c r="GQ887" s="209"/>
    </row>
    <row r="888" spans="199:199" ht="20.65" customHeight="1">
      <c r="GQ888" s="209"/>
    </row>
    <row r="889" spans="199:199" ht="20.65" customHeight="1">
      <c r="GQ889" s="209"/>
    </row>
    <row r="890" spans="199:199" ht="20.65" customHeight="1">
      <c r="GQ890" s="209"/>
    </row>
    <row r="891" spans="199:199" ht="20.65" customHeight="1">
      <c r="GQ891" s="209"/>
    </row>
    <row r="892" spans="199:199" ht="20.65" customHeight="1">
      <c r="GQ892" s="209"/>
    </row>
    <row r="893" spans="199:199" ht="20.65" customHeight="1">
      <c r="GQ893" s="209"/>
    </row>
    <row r="894" spans="199:199" ht="20.65" customHeight="1">
      <c r="GQ894" s="209"/>
    </row>
    <row r="895" spans="199:199" ht="20.65" customHeight="1">
      <c r="GQ895" s="209"/>
    </row>
    <row r="896" spans="199:199" ht="20.65" customHeight="1">
      <c r="GQ896" s="209"/>
    </row>
    <row r="897" spans="199:199" ht="20.65" customHeight="1">
      <c r="GQ897" s="209"/>
    </row>
    <row r="898" spans="199:199" ht="20.65" customHeight="1">
      <c r="GQ898" s="209"/>
    </row>
    <row r="899" spans="199:199" ht="20.65" customHeight="1">
      <c r="GQ899" s="209"/>
    </row>
    <row r="900" spans="199:199" ht="20.65" customHeight="1">
      <c r="GQ900" s="209"/>
    </row>
    <row r="901" spans="199:199" ht="20.65" customHeight="1">
      <c r="GQ901" s="209"/>
    </row>
    <row r="902" spans="199:199" ht="20.65" customHeight="1">
      <c r="GQ902" s="209"/>
    </row>
    <row r="903" spans="199:199" ht="20.65" customHeight="1">
      <c r="GQ903" s="209"/>
    </row>
    <row r="904" spans="199:199" ht="20.65" customHeight="1">
      <c r="GQ904" s="209"/>
    </row>
    <row r="905" spans="199:199" ht="20.65" customHeight="1">
      <c r="GQ905" s="209"/>
    </row>
    <row r="906" spans="199:199" ht="20.65" customHeight="1">
      <c r="GQ906" s="209"/>
    </row>
    <row r="907" spans="199:199" ht="20.65" customHeight="1">
      <c r="GQ907" s="209"/>
    </row>
    <row r="908" spans="199:199" ht="20.65" customHeight="1">
      <c r="GQ908" s="209"/>
    </row>
    <row r="909" spans="199:199" ht="20.65" customHeight="1">
      <c r="GQ909" s="209"/>
    </row>
    <row r="910" spans="199:199" ht="20.65" customHeight="1">
      <c r="GQ910" s="209"/>
    </row>
    <row r="911" spans="199:199" ht="20.65" customHeight="1">
      <c r="GQ911" s="209"/>
    </row>
    <row r="912" spans="199:199" ht="20.65" customHeight="1">
      <c r="GQ912" s="209"/>
    </row>
    <row r="913" spans="199:199" ht="20.65" customHeight="1">
      <c r="GQ913" s="209"/>
    </row>
    <row r="914" spans="199:199" ht="20.65" customHeight="1">
      <c r="GQ914" s="209"/>
    </row>
    <row r="915" spans="199:199" ht="20.65" customHeight="1">
      <c r="GQ915" s="209"/>
    </row>
    <row r="916" spans="199:199" ht="20.65" customHeight="1">
      <c r="GQ916" s="209"/>
    </row>
    <row r="917" spans="199:199" ht="20.65" customHeight="1">
      <c r="GQ917" s="209"/>
    </row>
    <row r="918" spans="199:199" ht="20.65" customHeight="1">
      <c r="GQ918" s="209"/>
    </row>
    <row r="919" spans="199:199" ht="20.65" customHeight="1">
      <c r="GQ919" s="209"/>
    </row>
    <row r="920" spans="199:199" ht="20.65" customHeight="1">
      <c r="GQ920" s="209"/>
    </row>
    <row r="921" spans="199:199" ht="20.65" customHeight="1">
      <c r="GQ921" s="209"/>
    </row>
    <row r="922" spans="199:199" ht="20.65" customHeight="1">
      <c r="GQ922" s="209"/>
    </row>
    <row r="923" spans="199:199" ht="20.65" customHeight="1">
      <c r="GQ923" s="209"/>
    </row>
    <row r="924" spans="199:199" ht="20.65" customHeight="1">
      <c r="GQ924" s="209"/>
    </row>
    <row r="925" spans="199:199" ht="20.65" customHeight="1">
      <c r="GQ925" s="209"/>
    </row>
    <row r="926" spans="199:199" ht="20.65" customHeight="1">
      <c r="GQ926" s="209"/>
    </row>
    <row r="927" spans="199:199" ht="20.65" customHeight="1">
      <c r="GQ927" s="209"/>
    </row>
    <row r="928" spans="199:199" ht="20.65" customHeight="1">
      <c r="GQ928" s="209"/>
    </row>
    <row r="929" spans="199:199" ht="20.65" customHeight="1">
      <c r="GQ929" s="209"/>
    </row>
    <row r="930" spans="199:199" ht="20.65" customHeight="1">
      <c r="GQ930" s="209"/>
    </row>
    <row r="931" spans="199:199" ht="20.65" customHeight="1">
      <c r="GQ931" s="209"/>
    </row>
    <row r="932" spans="199:199" ht="20.65" customHeight="1">
      <c r="GQ932" s="209"/>
    </row>
    <row r="933" spans="199:199" ht="20.65" customHeight="1">
      <c r="GQ933" s="209"/>
    </row>
    <row r="934" spans="199:199" ht="20.65" customHeight="1">
      <c r="GQ934" s="209"/>
    </row>
    <row r="935" spans="199:199" ht="20.65" customHeight="1">
      <c r="GQ935" s="209"/>
    </row>
    <row r="936" spans="199:199" ht="20.65" customHeight="1">
      <c r="GQ936" s="209"/>
    </row>
    <row r="937" spans="199:199" ht="20.65" customHeight="1">
      <c r="GQ937" s="209"/>
    </row>
    <row r="938" spans="199:199" ht="20.65" customHeight="1">
      <c r="GQ938" s="209"/>
    </row>
    <row r="939" spans="199:199" ht="20.65" customHeight="1">
      <c r="GQ939" s="209"/>
    </row>
    <row r="940" spans="199:199" ht="20.65" customHeight="1">
      <c r="GQ940" s="209"/>
    </row>
    <row r="941" spans="199:199" ht="20.65" customHeight="1">
      <c r="GQ941" s="209"/>
    </row>
    <row r="942" spans="199:199" ht="20.65" customHeight="1">
      <c r="GQ942" s="209"/>
    </row>
    <row r="943" spans="199:199" ht="20.65" customHeight="1">
      <c r="GQ943" s="209"/>
    </row>
    <row r="944" spans="199:199" ht="20.65" customHeight="1">
      <c r="GQ944" s="209"/>
    </row>
    <row r="945" spans="199:199" ht="20.65" customHeight="1">
      <c r="GQ945" s="209"/>
    </row>
    <row r="946" spans="199:199" ht="20.65" customHeight="1">
      <c r="GQ946" s="209"/>
    </row>
    <row r="947" spans="199:199" ht="20.65" customHeight="1">
      <c r="GQ947" s="209"/>
    </row>
    <row r="948" spans="199:199" ht="20.65" customHeight="1">
      <c r="GQ948" s="209"/>
    </row>
    <row r="949" spans="199:199" ht="20.65" customHeight="1">
      <c r="GQ949" s="209"/>
    </row>
    <row r="950" spans="199:199" ht="20.65" customHeight="1">
      <c r="GQ950" s="209"/>
    </row>
    <row r="951" spans="199:199" ht="20.65" customHeight="1">
      <c r="GQ951" s="209"/>
    </row>
    <row r="952" spans="199:199" ht="20.65" customHeight="1">
      <c r="GQ952" s="209"/>
    </row>
    <row r="953" spans="199:199" ht="20.65" customHeight="1">
      <c r="GQ953" s="209"/>
    </row>
    <row r="954" spans="199:199" ht="20.65" customHeight="1">
      <c r="GQ954" s="209"/>
    </row>
    <row r="955" spans="199:199" ht="20.65" customHeight="1">
      <c r="GQ955" s="209"/>
    </row>
    <row r="956" spans="199:199" ht="20.65" customHeight="1">
      <c r="GQ956" s="209"/>
    </row>
    <row r="957" spans="199:199" ht="20.65" customHeight="1">
      <c r="GQ957" s="209"/>
    </row>
    <row r="958" spans="199:199" ht="20.65" customHeight="1">
      <c r="GQ958" s="209"/>
    </row>
    <row r="959" spans="199:199" ht="20.65" customHeight="1">
      <c r="GQ959" s="209"/>
    </row>
    <row r="960" spans="199:199" ht="20.65" customHeight="1">
      <c r="GQ960" s="209"/>
    </row>
    <row r="961" spans="199:199" ht="20.65" customHeight="1">
      <c r="GQ961" s="209"/>
    </row>
    <row r="962" spans="199:199" ht="20.65" customHeight="1">
      <c r="GQ962" s="209"/>
    </row>
    <row r="963" spans="199:199" ht="20.65" customHeight="1">
      <c r="GQ963" s="209"/>
    </row>
    <row r="964" spans="199:199" ht="20.65" customHeight="1">
      <c r="GQ964" s="209"/>
    </row>
    <row r="965" spans="199:199" ht="20.65" customHeight="1">
      <c r="GQ965" s="209"/>
    </row>
    <row r="966" spans="199:199" ht="20.65" customHeight="1">
      <c r="GQ966" s="209"/>
    </row>
    <row r="967" spans="199:199" ht="20.65" customHeight="1">
      <c r="GQ967" s="209"/>
    </row>
    <row r="968" spans="199:199" ht="20.65" customHeight="1">
      <c r="GQ968" s="209"/>
    </row>
    <row r="969" spans="199:199" ht="20.65" customHeight="1">
      <c r="GQ969" s="209"/>
    </row>
    <row r="970" spans="199:199" ht="20.65" customHeight="1">
      <c r="GQ970" s="209"/>
    </row>
    <row r="971" spans="199:199" ht="20.65" customHeight="1">
      <c r="GQ971" s="209"/>
    </row>
    <row r="972" spans="199:199" ht="20.65" customHeight="1">
      <c r="GQ972" s="209"/>
    </row>
    <row r="973" spans="199:199" ht="20.65" customHeight="1">
      <c r="GQ973" s="209"/>
    </row>
    <row r="974" spans="199:199" ht="20.65" customHeight="1">
      <c r="GQ974" s="209"/>
    </row>
    <row r="975" spans="199:199" ht="20.65" customHeight="1">
      <c r="GQ975" s="209"/>
    </row>
    <row r="976" spans="199:199" ht="20.65" customHeight="1">
      <c r="GQ976" s="209"/>
    </row>
    <row r="977" spans="199:199" ht="20.65" customHeight="1">
      <c r="GQ977" s="209"/>
    </row>
    <row r="978" spans="199:199" ht="20.65" customHeight="1">
      <c r="GQ978" s="209"/>
    </row>
    <row r="979" spans="199:199" ht="20.65" customHeight="1">
      <c r="GQ979" s="209"/>
    </row>
    <row r="980" spans="199:199" ht="20.65" customHeight="1">
      <c r="GQ980" s="209"/>
    </row>
    <row r="981" spans="199:199" ht="20.65" customHeight="1">
      <c r="GQ981" s="209"/>
    </row>
    <row r="982" spans="199:199" ht="20.65" customHeight="1">
      <c r="GQ982" s="209"/>
    </row>
    <row r="983" spans="199:199" ht="20.65" customHeight="1">
      <c r="GQ983" s="209"/>
    </row>
    <row r="984" spans="199:199" ht="20.65" customHeight="1">
      <c r="GQ984" s="209"/>
    </row>
    <row r="985" spans="199:199" ht="20.65" customHeight="1">
      <c r="GQ985" s="209"/>
    </row>
    <row r="986" spans="199:199" ht="20.65" customHeight="1">
      <c r="GQ986" s="209"/>
    </row>
    <row r="987" spans="199:199" ht="20.65" customHeight="1">
      <c r="GQ987" s="209"/>
    </row>
    <row r="988" spans="199:199" ht="20.65" customHeight="1">
      <c r="GQ988" s="209"/>
    </row>
    <row r="989" spans="199:199" ht="20.65" customHeight="1">
      <c r="GQ989" s="209"/>
    </row>
    <row r="990" spans="199:199" ht="20.65" customHeight="1">
      <c r="GQ990" s="209"/>
    </row>
    <row r="991" spans="199:199" ht="20.65" customHeight="1">
      <c r="GQ991" s="209"/>
    </row>
    <row r="992" spans="199:199" ht="20.65" customHeight="1">
      <c r="GQ992" s="209"/>
    </row>
    <row r="993" spans="199:199" ht="20.65" customHeight="1">
      <c r="GQ993" s="209"/>
    </row>
    <row r="994" spans="199:199" ht="20.65" customHeight="1">
      <c r="GQ994" s="209"/>
    </row>
    <row r="995" spans="199:199" ht="20.65" customHeight="1">
      <c r="GQ995" s="209"/>
    </row>
    <row r="996" spans="199:199" ht="20.65" customHeight="1">
      <c r="GQ996" s="209"/>
    </row>
    <row r="997" spans="199:199" ht="20.65" customHeight="1">
      <c r="GQ997" s="209"/>
    </row>
    <row r="998" spans="199:199" ht="20.65" customHeight="1">
      <c r="GQ998" s="209"/>
    </row>
    <row r="999" spans="199:199" ht="20.65" customHeight="1">
      <c r="GQ999" s="209"/>
    </row>
    <row r="1000" spans="199:199" ht="20.65" customHeight="1">
      <c r="GQ1000" s="209"/>
    </row>
    <row r="1001" spans="199:199" ht="20.65" customHeight="1">
      <c r="GQ1001" s="209"/>
    </row>
    <row r="1002" spans="199:199" ht="20.65" customHeight="1">
      <c r="GQ1002" s="209"/>
    </row>
    <row r="1003" spans="199:199" ht="20.65" customHeight="1">
      <c r="GQ1003" s="209"/>
    </row>
    <row r="1004" spans="199:199" ht="20.65" customHeight="1">
      <c r="GQ1004" s="209"/>
    </row>
  </sheetData>
  <autoFilter ref="A1:L580" xr:uid="{00000000-0001-0000-0300-000000000000}"/>
  <phoneticPr fontId="5"/>
  <conditionalFormatting sqref="A2:A37">
    <cfRule type="duplicateValues" dxfId="88" priority="2024"/>
  </conditionalFormatting>
  <hyperlinks>
    <hyperlink ref="G178" r:id="rId1" xr:uid="{C868340E-9D0C-484F-B015-0C4D91AF841E}"/>
    <hyperlink ref="G179" r:id="rId2" xr:uid="{5C4E5D07-83E6-4CB2-B605-2204701BE767}"/>
    <hyperlink ref="G6" r:id="rId3" location="GraduateSchool" xr:uid="{82C801C9-E370-48C9-86F4-22C6EBDEB7B1}"/>
    <hyperlink ref="G17" r:id="rId4" xr:uid="{FE5540B3-ADCE-4DB6-8D63-C6E1E826CC19}"/>
    <hyperlink ref="G47" r:id="rId5" xr:uid="{445FBB66-E099-4CD3-9FE3-B9004CA5D024}"/>
    <hyperlink ref="I48" r:id="rId6" xr:uid="{3464B5DF-9C5E-4CCF-8FCD-543F207ABC0C}"/>
    <hyperlink ref="G20" r:id="rId7" xr:uid="{48806DCE-6E8D-427C-8B81-20DFC4311CEE}"/>
    <hyperlink ref="I7" r:id="rId8" xr:uid="{FA070ED4-F419-4554-B1E7-A6F7DE6F4FE3}"/>
    <hyperlink ref="I20" r:id="rId9" xr:uid="{818BAB5E-C38D-4B04-BF22-8FCA9983B69F}"/>
    <hyperlink ref="I21" r:id="rId10" xr:uid="{EE94760C-4AEE-476F-883E-8B3C3D7430B8}"/>
    <hyperlink ref="I158" r:id="rId11" xr:uid="{7F1A16E9-386A-4FDE-B960-D4A5A0984420}"/>
    <hyperlink ref="G158" r:id="rId12" xr:uid="{620BD085-4A31-420E-BDFB-6519A10E1E03}"/>
    <hyperlink ref="G24" r:id="rId13" xr:uid="{E8C8EA50-84EE-4630-8633-C4E375755099}"/>
  </hyperlinks>
  <pageMargins left="0.7" right="0.7" top="0.75" bottom="0.75" header="0.3" footer="0.3"/>
  <pageSetup paperSize="9" orientation="portrait" horizontalDpi="300" verticalDpi="300" r:id="rId1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F973F-4608-4F7D-8FE6-92249A0E81D7}">
  <sheetPr codeName="Sheet4">
    <tabColor rgb="FF99CCFF"/>
  </sheetPr>
  <dimension ref="A1:I325"/>
  <sheetViews>
    <sheetView zoomScale="70" zoomScaleNormal="70" workbookViewId="0">
      <pane ySplit="6" topLeftCell="C287" activePane="bottomLeft" state="frozen"/>
      <selection pane="bottomLeft" activeCell="C287" sqref="C287"/>
    </sheetView>
  </sheetViews>
  <sheetFormatPr defaultColWidth="8.625" defaultRowHeight="12.75"/>
  <cols>
    <col min="1" max="1" width="14.25" style="175" customWidth="1"/>
    <col min="2" max="2" width="20.125" style="152" customWidth="1"/>
    <col min="3" max="3" width="19.125" style="153" customWidth="1"/>
    <col min="4" max="4" width="26.125" style="152" customWidth="1"/>
    <col min="5" max="5" width="59.125" style="152" customWidth="1"/>
    <col min="6" max="6" width="20" style="152" customWidth="1"/>
    <col min="7" max="7" width="25.25" style="152" customWidth="1"/>
    <col min="8" max="8" width="53.125" style="152" customWidth="1"/>
    <col min="9" max="9" width="10.75" style="152" customWidth="1"/>
    <col min="10" max="16384" width="8.625" style="154"/>
  </cols>
  <sheetData>
    <row r="1" spans="1:9" ht="8.1" customHeight="1"/>
    <row r="2" spans="1:9" ht="25.5" customHeight="1">
      <c r="A2" s="173" t="s">
        <v>1787</v>
      </c>
    </row>
    <row r="3" spans="1:9" ht="25.5" customHeight="1">
      <c r="A3" s="216" t="s">
        <v>1788</v>
      </c>
      <c r="B3" s="217"/>
      <c r="C3" s="217"/>
      <c r="D3" s="217"/>
      <c r="E3" s="217"/>
      <c r="F3" s="217"/>
      <c r="G3" s="217"/>
    </row>
    <row r="4" spans="1:9" ht="30" customHeight="1">
      <c r="A4" s="174" t="s">
        <v>1789</v>
      </c>
    </row>
    <row r="5" spans="1:9" ht="18" customHeight="1" thickBot="1">
      <c r="B5" s="156"/>
      <c r="C5" s="155"/>
      <c r="G5" s="157"/>
    </row>
    <row r="6" spans="1:9" s="156" customFormat="1" ht="55.5" customHeight="1">
      <c r="A6" s="158" t="s">
        <v>1790</v>
      </c>
      <c r="B6" s="159" t="s">
        <v>1791</v>
      </c>
      <c r="C6" s="160" t="s">
        <v>1792</v>
      </c>
      <c r="D6" s="160" t="s">
        <v>1793</v>
      </c>
      <c r="E6" s="160" t="s">
        <v>1794</v>
      </c>
      <c r="F6" s="161" t="s">
        <v>1795</v>
      </c>
      <c r="G6" s="161" t="s">
        <v>1796</v>
      </c>
      <c r="H6" s="181" t="s">
        <v>1797</v>
      </c>
      <c r="I6" s="162" t="s">
        <v>1798</v>
      </c>
    </row>
    <row r="7" spans="1:9" ht="68.099999999999994" customHeight="1">
      <c r="A7" s="176" t="s">
        <v>349</v>
      </c>
      <c r="B7" s="163" t="s">
        <v>1799</v>
      </c>
      <c r="C7" s="178">
        <v>1010</v>
      </c>
      <c r="D7" s="164" t="s">
        <v>1800</v>
      </c>
      <c r="E7" s="164" t="s">
        <v>1801</v>
      </c>
      <c r="F7" s="165" t="s">
        <v>1802</v>
      </c>
      <c r="G7" s="165" t="s">
        <v>1803</v>
      </c>
      <c r="H7" s="166" t="s">
        <v>1804</v>
      </c>
      <c r="I7" s="152" t="s">
        <v>1805</v>
      </c>
    </row>
    <row r="8" spans="1:9" ht="68.099999999999994" customHeight="1">
      <c r="A8" s="176" t="s">
        <v>1806</v>
      </c>
      <c r="B8" s="167" t="s">
        <v>1807</v>
      </c>
      <c r="C8" s="179">
        <v>1020</v>
      </c>
      <c r="D8" s="165" t="s">
        <v>1808</v>
      </c>
      <c r="E8" s="165" t="s">
        <v>1809</v>
      </c>
      <c r="F8" s="165" t="s">
        <v>1810</v>
      </c>
      <c r="G8" s="165" t="s">
        <v>1811</v>
      </c>
      <c r="H8" s="166" t="s">
        <v>1812</v>
      </c>
      <c r="I8" s="152" t="s">
        <v>1805</v>
      </c>
    </row>
    <row r="9" spans="1:9" ht="68.099999999999994" customHeight="1">
      <c r="A9" s="176" t="s">
        <v>349</v>
      </c>
      <c r="B9" s="167" t="s">
        <v>1799</v>
      </c>
      <c r="C9" s="179">
        <v>1030</v>
      </c>
      <c r="D9" s="165" t="s">
        <v>1813</v>
      </c>
      <c r="E9" s="165" t="s">
        <v>1814</v>
      </c>
      <c r="F9" s="165" t="s">
        <v>1802</v>
      </c>
      <c r="G9" s="165" t="s">
        <v>1815</v>
      </c>
      <c r="H9" s="166" t="s">
        <v>1816</v>
      </c>
      <c r="I9" s="152" t="s">
        <v>1805</v>
      </c>
    </row>
    <row r="10" spans="1:9" ht="68.099999999999994" customHeight="1">
      <c r="A10" s="176" t="s">
        <v>1806</v>
      </c>
      <c r="B10" s="167" t="s">
        <v>1807</v>
      </c>
      <c r="C10" s="179">
        <v>1040</v>
      </c>
      <c r="D10" s="165" t="s">
        <v>1817</v>
      </c>
      <c r="E10" s="165" t="s">
        <v>1818</v>
      </c>
      <c r="F10" s="165" t="s">
        <v>1802</v>
      </c>
      <c r="G10" s="165" t="s">
        <v>1819</v>
      </c>
      <c r="H10" s="166" t="s">
        <v>1820</v>
      </c>
      <c r="I10" s="152" t="s">
        <v>1805</v>
      </c>
    </row>
    <row r="11" spans="1:9" ht="68.099999999999994" customHeight="1">
      <c r="A11" s="176" t="s">
        <v>349</v>
      </c>
      <c r="B11" s="167" t="s">
        <v>1807</v>
      </c>
      <c r="C11" s="179">
        <v>1050</v>
      </c>
      <c r="D11" s="165" t="s">
        <v>1821</v>
      </c>
      <c r="E11" s="165" t="s">
        <v>1822</v>
      </c>
      <c r="F11" s="165" t="s">
        <v>1802</v>
      </c>
      <c r="G11" s="165" t="s">
        <v>1823</v>
      </c>
      <c r="H11" s="166" t="s">
        <v>1824</v>
      </c>
      <c r="I11" s="152" t="s">
        <v>1805</v>
      </c>
    </row>
    <row r="12" spans="1:9" ht="68.099999999999994" customHeight="1">
      <c r="A12" s="176" t="s">
        <v>349</v>
      </c>
      <c r="B12" s="167" t="s">
        <v>1807</v>
      </c>
      <c r="C12" s="179">
        <v>1060</v>
      </c>
      <c r="D12" s="165" t="s">
        <v>1825</v>
      </c>
      <c r="E12" s="165" t="s">
        <v>1826</v>
      </c>
      <c r="F12" s="165" t="s">
        <v>1802</v>
      </c>
      <c r="G12" s="165" t="s">
        <v>1827</v>
      </c>
      <c r="H12" s="166" t="s">
        <v>1828</v>
      </c>
      <c r="I12" s="152" t="s">
        <v>1805</v>
      </c>
    </row>
    <row r="13" spans="1:9" ht="68.099999999999994" customHeight="1">
      <c r="A13" s="176" t="s">
        <v>349</v>
      </c>
      <c r="B13" s="167" t="s">
        <v>1807</v>
      </c>
      <c r="C13" s="179">
        <v>1070</v>
      </c>
      <c r="D13" s="165" t="s">
        <v>1829</v>
      </c>
      <c r="E13" s="165" t="s">
        <v>1830</v>
      </c>
      <c r="F13" s="165" t="s">
        <v>1802</v>
      </c>
      <c r="G13" s="165" t="s">
        <v>1831</v>
      </c>
      <c r="H13" s="166" t="s">
        <v>1832</v>
      </c>
      <c r="I13" s="152" t="s">
        <v>1805</v>
      </c>
    </row>
    <row r="14" spans="1:9" ht="68.099999999999994" customHeight="1">
      <c r="A14" s="176" t="s">
        <v>349</v>
      </c>
      <c r="B14" s="167" t="s">
        <v>1807</v>
      </c>
      <c r="C14" s="179">
        <v>1080</v>
      </c>
      <c r="D14" s="165" t="s">
        <v>1833</v>
      </c>
      <c r="E14" s="165" t="s">
        <v>1834</v>
      </c>
      <c r="F14" s="165" t="s">
        <v>1802</v>
      </c>
      <c r="G14" s="165" t="s">
        <v>1835</v>
      </c>
      <c r="H14" s="166" t="s">
        <v>1836</v>
      </c>
      <c r="I14" s="152" t="s">
        <v>1805</v>
      </c>
    </row>
    <row r="15" spans="1:9" ht="68.099999999999994" customHeight="1">
      <c r="A15" s="176" t="s">
        <v>1806</v>
      </c>
      <c r="B15" s="167" t="s">
        <v>1837</v>
      </c>
      <c r="C15" s="179" t="s">
        <v>1838</v>
      </c>
      <c r="D15" s="165" t="s">
        <v>1839</v>
      </c>
      <c r="E15" s="165" t="s">
        <v>1840</v>
      </c>
      <c r="F15" s="165" t="s">
        <v>1802</v>
      </c>
      <c r="G15" s="165" t="s">
        <v>1841</v>
      </c>
      <c r="H15" s="166" t="s">
        <v>1842</v>
      </c>
      <c r="I15" s="152" t="s">
        <v>1805</v>
      </c>
    </row>
    <row r="16" spans="1:9" ht="68.099999999999994" customHeight="1">
      <c r="A16" s="176" t="s">
        <v>350</v>
      </c>
      <c r="B16" s="167" t="s">
        <v>1843</v>
      </c>
      <c r="C16" s="179">
        <v>2010</v>
      </c>
      <c r="D16" s="165" t="s">
        <v>1844</v>
      </c>
      <c r="E16" s="165" t="s">
        <v>1845</v>
      </c>
      <c r="F16" s="165" t="s">
        <v>1846</v>
      </c>
      <c r="G16" s="165" t="s">
        <v>1847</v>
      </c>
      <c r="H16" s="166" t="s">
        <v>1848</v>
      </c>
      <c r="I16" s="152" t="s">
        <v>1805</v>
      </c>
    </row>
    <row r="17" spans="1:9" ht="68.099999999999994" customHeight="1">
      <c r="A17" s="176" t="s">
        <v>350</v>
      </c>
      <c r="B17" s="167" t="s">
        <v>1849</v>
      </c>
      <c r="C17" s="179">
        <v>2020</v>
      </c>
      <c r="D17" s="165" t="s">
        <v>1850</v>
      </c>
      <c r="E17" s="165" t="s">
        <v>1851</v>
      </c>
      <c r="F17" s="165" t="s">
        <v>1846</v>
      </c>
      <c r="G17" s="165" t="s">
        <v>1852</v>
      </c>
      <c r="H17" s="166" t="s">
        <v>1853</v>
      </c>
      <c r="I17" s="152" t="s">
        <v>1805</v>
      </c>
    </row>
    <row r="18" spans="1:9" ht="68.099999999999994" customHeight="1">
      <c r="A18" s="176" t="s">
        <v>350</v>
      </c>
      <c r="B18" s="167" t="s">
        <v>1849</v>
      </c>
      <c r="C18" s="179">
        <v>2030</v>
      </c>
      <c r="D18" s="165" t="s">
        <v>1854</v>
      </c>
      <c r="E18" s="165" t="s">
        <v>1855</v>
      </c>
      <c r="F18" s="165" t="s">
        <v>1846</v>
      </c>
      <c r="G18" s="165" t="s">
        <v>1856</v>
      </c>
      <c r="H18" s="166" t="s">
        <v>1857</v>
      </c>
      <c r="I18" s="152" t="s">
        <v>1805</v>
      </c>
    </row>
    <row r="19" spans="1:9" ht="68.099999999999994" customHeight="1">
      <c r="A19" s="176" t="s">
        <v>350</v>
      </c>
      <c r="B19" s="167" t="s">
        <v>1849</v>
      </c>
      <c r="C19" s="179">
        <v>2040</v>
      </c>
      <c r="D19" s="165" t="s">
        <v>1858</v>
      </c>
      <c r="E19" s="165" t="s">
        <v>1859</v>
      </c>
      <c r="F19" s="165" t="s">
        <v>1846</v>
      </c>
      <c r="G19" s="165" t="s">
        <v>1860</v>
      </c>
      <c r="H19" s="166" t="s">
        <v>1861</v>
      </c>
      <c r="I19" s="152" t="s">
        <v>1805</v>
      </c>
    </row>
    <row r="20" spans="1:9" ht="68.099999999999994" customHeight="1">
      <c r="A20" s="176" t="s">
        <v>350</v>
      </c>
      <c r="B20" s="167" t="s">
        <v>1849</v>
      </c>
      <c r="C20" s="179">
        <v>2050</v>
      </c>
      <c r="D20" s="165" t="s">
        <v>1862</v>
      </c>
      <c r="E20" s="165" t="s">
        <v>1863</v>
      </c>
      <c r="F20" s="165" t="s">
        <v>1846</v>
      </c>
      <c r="G20" s="165" t="s">
        <v>1864</v>
      </c>
      <c r="H20" s="166" t="s">
        <v>1865</v>
      </c>
      <c r="I20" s="152" t="s">
        <v>1805</v>
      </c>
    </row>
    <row r="21" spans="1:9" ht="68.099999999999994" customHeight="1">
      <c r="A21" s="176" t="s">
        <v>350</v>
      </c>
      <c r="B21" s="167" t="s">
        <v>1849</v>
      </c>
      <c r="C21" s="179">
        <v>2060</v>
      </c>
      <c r="D21" s="165" t="s">
        <v>1866</v>
      </c>
      <c r="E21" s="165" t="s">
        <v>1867</v>
      </c>
      <c r="F21" s="165" t="s">
        <v>1846</v>
      </c>
      <c r="G21" s="165" t="s">
        <v>1868</v>
      </c>
      <c r="H21" s="166" t="s">
        <v>1869</v>
      </c>
      <c r="I21" s="152" t="s">
        <v>1805</v>
      </c>
    </row>
    <row r="22" spans="1:9" ht="68.099999999999994" customHeight="1">
      <c r="A22" s="176" t="s">
        <v>350</v>
      </c>
      <c r="B22" s="167" t="s">
        <v>1849</v>
      </c>
      <c r="C22" s="179">
        <v>2070</v>
      </c>
      <c r="D22" s="165" t="s">
        <v>1870</v>
      </c>
      <c r="E22" s="165" t="s">
        <v>1871</v>
      </c>
      <c r="F22" s="165" t="s">
        <v>1846</v>
      </c>
      <c r="G22" s="165" t="s">
        <v>1872</v>
      </c>
      <c r="H22" s="166" t="s">
        <v>1873</v>
      </c>
      <c r="I22" s="152" t="s">
        <v>1805</v>
      </c>
    </row>
    <row r="23" spans="1:9" ht="68.099999999999994" customHeight="1">
      <c r="A23" s="176" t="s">
        <v>350</v>
      </c>
      <c r="B23" s="167" t="s">
        <v>1874</v>
      </c>
      <c r="C23" s="179">
        <v>2080</v>
      </c>
      <c r="D23" s="165" t="s">
        <v>1875</v>
      </c>
      <c r="E23" s="165" t="s">
        <v>1876</v>
      </c>
      <c r="F23" s="165" t="s">
        <v>1846</v>
      </c>
      <c r="G23" s="165" t="s">
        <v>1877</v>
      </c>
      <c r="H23" s="166" t="s">
        <v>1878</v>
      </c>
      <c r="I23" s="152" t="s">
        <v>1805</v>
      </c>
    </row>
    <row r="24" spans="1:9" ht="68.099999999999994" customHeight="1">
      <c r="A24" s="176" t="s">
        <v>1879</v>
      </c>
      <c r="B24" s="167" t="s">
        <v>1874</v>
      </c>
      <c r="C24" s="179" t="s">
        <v>1880</v>
      </c>
      <c r="D24" s="165" t="s">
        <v>1881</v>
      </c>
      <c r="E24" s="165" t="s">
        <v>1882</v>
      </c>
      <c r="F24" s="165" t="s">
        <v>1846</v>
      </c>
      <c r="G24" s="165" t="s">
        <v>1883</v>
      </c>
      <c r="H24" s="166" t="s">
        <v>1884</v>
      </c>
      <c r="I24" s="152" t="s">
        <v>1805</v>
      </c>
    </row>
    <row r="25" spans="1:9" ht="68.099999999999994" customHeight="1">
      <c r="A25" s="176" t="s">
        <v>1879</v>
      </c>
      <c r="B25" s="167" t="s">
        <v>1874</v>
      </c>
      <c r="C25" s="179" t="s">
        <v>1885</v>
      </c>
      <c r="D25" s="165" t="s">
        <v>1886</v>
      </c>
      <c r="E25" s="165" t="s">
        <v>1887</v>
      </c>
      <c r="F25" s="165" t="s">
        <v>1846</v>
      </c>
      <c r="G25" s="165" t="s">
        <v>1888</v>
      </c>
      <c r="H25" s="166" t="s">
        <v>1889</v>
      </c>
      <c r="I25" s="152" t="s">
        <v>1805</v>
      </c>
    </row>
    <row r="26" spans="1:9" ht="68.099999999999994" customHeight="1">
      <c r="A26" s="176" t="s">
        <v>1879</v>
      </c>
      <c r="B26" s="167" t="s">
        <v>1843</v>
      </c>
      <c r="C26" s="179" t="s">
        <v>1890</v>
      </c>
      <c r="D26" s="165" t="s">
        <v>1891</v>
      </c>
      <c r="E26" s="165" t="s">
        <v>1892</v>
      </c>
      <c r="F26" s="165" t="s">
        <v>1846</v>
      </c>
      <c r="G26" s="165" t="s">
        <v>1893</v>
      </c>
      <c r="H26" s="166" t="s">
        <v>1894</v>
      </c>
      <c r="I26" s="152" t="s">
        <v>1805</v>
      </c>
    </row>
    <row r="27" spans="1:9" ht="68.099999999999994" customHeight="1">
      <c r="A27" s="176" t="s">
        <v>337</v>
      </c>
      <c r="B27" s="167" t="s">
        <v>1895</v>
      </c>
      <c r="C27" s="179">
        <v>3010</v>
      </c>
      <c r="D27" s="165" t="s">
        <v>1896</v>
      </c>
      <c r="E27" s="165" t="s">
        <v>1897</v>
      </c>
      <c r="F27" s="165" t="s">
        <v>1898</v>
      </c>
      <c r="G27" s="165" t="s">
        <v>1899</v>
      </c>
      <c r="H27" s="166" t="s">
        <v>1900</v>
      </c>
      <c r="I27" s="152" t="s">
        <v>1805</v>
      </c>
    </row>
    <row r="28" spans="1:9" ht="68.099999999999994" customHeight="1">
      <c r="A28" s="176" t="s">
        <v>337</v>
      </c>
      <c r="B28" s="167" t="s">
        <v>1895</v>
      </c>
      <c r="C28" s="179">
        <v>3020</v>
      </c>
      <c r="D28" s="165" t="s">
        <v>1901</v>
      </c>
      <c r="E28" s="165" t="s">
        <v>1902</v>
      </c>
      <c r="F28" s="165" t="s">
        <v>1898</v>
      </c>
      <c r="G28" s="165" t="s">
        <v>1903</v>
      </c>
      <c r="H28" s="166" t="s">
        <v>1904</v>
      </c>
      <c r="I28" s="152" t="s">
        <v>1805</v>
      </c>
    </row>
    <row r="29" spans="1:9" ht="68.099999999999994" customHeight="1">
      <c r="A29" s="176" t="s">
        <v>337</v>
      </c>
      <c r="B29" s="167" t="s">
        <v>1895</v>
      </c>
      <c r="C29" s="179">
        <v>3030</v>
      </c>
      <c r="D29" s="165" t="s">
        <v>1905</v>
      </c>
      <c r="E29" s="165" t="s">
        <v>1906</v>
      </c>
      <c r="F29" s="165" t="s">
        <v>1898</v>
      </c>
      <c r="G29" s="165" t="s">
        <v>1907</v>
      </c>
      <c r="H29" s="166" t="s">
        <v>1908</v>
      </c>
      <c r="I29" s="152" t="s">
        <v>1805</v>
      </c>
    </row>
    <row r="30" spans="1:9" ht="68.099999999999994" customHeight="1">
      <c r="A30" s="176" t="s">
        <v>337</v>
      </c>
      <c r="B30" s="167" t="s">
        <v>1895</v>
      </c>
      <c r="C30" s="179">
        <v>3040</v>
      </c>
      <c r="D30" s="165" t="s">
        <v>1909</v>
      </c>
      <c r="E30" s="165" t="s">
        <v>1910</v>
      </c>
      <c r="F30" s="165" t="s">
        <v>1898</v>
      </c>
      <c r="G30" s="165" t="s">
        <v>1911</v>
      </c>
      <c r="H30" s="166" t="s">
        <v>1912</v>
      </c>
      <c r="I30" s="152" t="s">
        <v>1805</v>
      </c>
    </row>
    <row r="31" spans="1:9" ht="68.099999999999994" customHeight="1">
      <c r="A31" s="176" t="s">
        <v>337</v>
      </c>
      <c r="B31" s="167" t="s">
        <v>1895</v>
      </c>
      <c r="C31" s="179">
        <v>3050</v>
      </c>
      <c r="D31" s="165" t="s">
        <v>1913</v>
      </c>
      <c r="E31" s="165" t="s">
        <v>1914</v>
      </c>
      <c r="F31" s="165" t="s">
        <v>1898</v>
      </c>
      <c r="G31" s="165" t="s">
        <v>1915</v>
      </c>
      <c r="H31" s="166" t="s">
        <v>1916</v>
      </c>
      <c r="I31" s="152" t="s">
        <v>1805</v>
      </c>
    </row>
    <row r="32" spans="1:9" ht="68.099999999999994" customHeight="1">
      <c r="A32" s="176" t="s">
        <v>337</v>
      </c>
      <c r="B32" s="167" t="s">
        <v>1895</v>
      </c>
      <c r="C32" s="179">
        <v>3060</v>
      </c>
      <c r="D32" s="165" t="s">
        <v>1917</v>
      </c>
      <c r="E32" s="165" t="s">
        <v>1918</v>
      </c>
      <c r="F32" s="165" t="s">
        <v>1898</v>
      </c>
      <c r="G32" s="165" t="s">
        <v>1919</v>
      </c>
      <c r="H32" s="166" t="s">
        <v>1920</v>
      </c>
      <c r="I32" s="152" t="s">
        <v>1805</v>
      </c>
    </row>
    <row r="33" spans="1:9" ht="68.099999999999994" customHeight="1">
      <c r="A33" s="176" t="s">
        <v>337</v>
      </c>
      <c r="B33" s="167" t="s">
        <v>1895</v>
      </c>
      <c r="C33" s="179">
        <v>3070</v>
      </c>
      <c r="D33" s="165" t="s">
        <v>1921</v>
      </c>
      <c r="E33" s="165" t="s">
        <v>1922</v>
      </c>
      <c r="F33" s="165" t="s">
        <v>1898</v>
      </c>
      <c r="G33" s="165" t="s">
        <v>1923</v>
      </c>
      <c r="H33" s="166" t="s">
        <v>1924</v>
      </c>
      <c r="I33" s="152" t="s">
        <v>1805</v>
      </c>
    </row>
    <row r="34" spans="1:9" ht="68.099999999999994" customHeight="1">
      <c r="A34" s="176" t="s">
        <v>338</v>
      </c>
      <c r="B34" s="167" t="s">
        <v>1925</v>
      </c>
      <c r="C34" s="179">
        <v>4010</v>
      </c>
      <c r="D34" s="165" t="s">
        <v>1926</v>
      </c>
      <c r="E34" s="165" t="s">
        <v>1927</v>
      </c>
      <c r="F34" s="165" t="s">
        <v>1928</v>
      </c>
      <c r="G34" s="165" t="s">
        <v>1929</v>
      </c>
      <c r="H34" s="166" t="s">
        <v>1930</v>
      </c>
      <c r="I34" s="152" t="s">
        <v>1805</v>
      </c>
    </row>
    <row r="35" spans="1:9" ht="68.099999999999994" customHeight="1">
      <c r="A35" s="176" t="s">
        <v>338</v>
      </c>
      <c r="B35" s="167" t="s">
        <v>1925</v>
      </c>
      <c r="C35" s="179">
        <v>4020</v>
      </c>
      <c r="D35" s="165" t="s">
        <v>1931</v>
      </c>
      <c r="E35" s="165" t="s">
        <v>1932</v>
      </c>
      <c r="F35" s="165" t="s">
        <v>1928</v>
      </c>
      <c r="G35" s="165" t="s">
        <v>1933</v>
      </c>
      <c r="H35" s="166" t="s">
        <v>1934</v>
      </c>
      <c r="I35" s="152" t="s">
        <v>1805</v>
      </c>
    </row>
    <row r="36" spans="1:9" ht="68.099999999999994" customHeight="1">
      <c r="A36" s="176" t="s">
        <v>338</v>
      </c>
      <c r="B36" s="167" t="s">
        <v>1935</v>
      </c>
      <c r="C36" s="179">
        <v>4030</v>
      </c>
      <c r="D36" s="165" t="s">
        <v>1936</v>
      </c>
      <c r="E36" s="165" t="s">
        <v>1937</v>
      </c>
      <c r="F36" s="165" t="s">
        <v>1928</v>
      </c>
      <c r="G36" s="165" t="s">
        <v>1938</v>
      </c>
      <c r="H36" s="166" t="s">
        <v>1939</v>
      </c>
      <c r="I36" s="152" t="s">
        <v>1805</v>
      </c>
    </row>
    <row r="37" spans="1:9" ht="68.099999999999994" customHeight="1">
      <c r="A37" s="176" t="s">
        <v>1940</v>
      </c>
      <c r="B37" s="167" t="s">
        <v>1935</v>
      </c>
      <c r="C37" s="179" t="s">
        <v>1941</v>
      </c>
      <c r="D37" s="165" t="s">
        <v>1942</v>
      </c>
      <c r="E37" s="165" t="s">
        <v>1943</v>
      </c>
      <c r="F37" s="165" t="s">
        <v>1928</v>
      </c>
      <c r="G37" s="165" t="s">
        <v>1944</v>
      </c>
      <c r="H37" s="166" t="s">
        <v>1945</v>
      </c>
      <c r="I37" s="152" t="s">
        <v>1805</v>
      </c>
    </row>
    <row r="38" spans="1:9" ht="68.099999999999994" customHeight="1">
      <c r="A38" s="176" t="s">
        <v>1940</v>
      </c>
      <c r="B38" s="167" t="s">
        <v>1935</v>
      </c>
      <c r="C38" s="179" t="s">
        <v>1946</v>
      </c>
      <c r="D38" s="165" t="s">
        <v>1947</v>
      </c>
      <c r="E38" s="165" t="s">
        <v>1948</v>
      </c>
      <c r="F38" s="165" t="s">
        <v>1928</v>
      </c>
      <c r="G38" s="165" t="s">
        <v>1949</v>
      </c>
      <c r="H38" s="166" t="s">
        <v>1950</v>
      </c>
      <c r="I38" s="152" t="s">
        <v>1805</v>
      </c>
    </row>
    <row r="39" spans="1:9" ht="68.099999999999994" customHeight="1">
      <c r="A39" s="176" t="s">
        <v>1940</v>
      </c>
      <c r="B39" s="167" t="s">
        <v>1935</v>
      </c>
      <c r="C39" s="179" t="s">
        <v>1951</v>
      </c>
      <c r="D39" s="165" t="s">
        <v>1952</v>
      </c>
      <c r="E39" s="165" t="s">
        <v>1953</v>
      </c>
      <c r="F39" s="165" t="s">
        <v>1928</v>
      </c>
      <c r="G39" s="165" t="s">
        <v>1954</v>
      </c>
      <c r="H39" s="166" t="s">
        <v>1955</v>
      </c>
      <c r="I39" s="152" t="s">
        <v>1805</v>
      </c>
    </row>
    <row r="40" spans="1:9" ht="68.099999999999994" customHeight="1">
      <c r="A40" s="176" t="s">
        <v>339</v>
      </c>
      <c r="B40" s="167" t="s">
        <v>1956</v>
      </c>
      <c r="C40" s="179">
        <v>5010</v>
      </c>
      <c r="D40" s="165" t="s">
        <v>1957</v>
      </c>
      <c r="E40" s="165" t="s">
        <v>1958</v>
      </c>
      <c r="F40" s="165" t="s">
        <v>1959</v>
      </c>
      <c r="G40" s="165" t="s">
        <v>1960</v>
      </c>
      <c r="H40" s="166" t="s">
        <v>1961</v>
      </c>
      <c r="I40" s="152" t="s">
        <v>1962</v>
      </c>
    </row>
    <row r="41" spans="1:9" ht="68.099999999999994" customHeight="1">
      <c r="A41" s="176" t="s">
        <v>339</v>
      </c>
      <c r="B41" s="167" t="s">
        <v>1956</v>
      </c>
      <c r="C41" s="179">
        <v>5020</v>
      </c>
      <c r="D41" s="165" t="s">
        <v>1963</v>
      </c>
      <c r="E41" s="165" t="s">
        <v>1964</v>
      </c>
      <c r="F41" s="165" t="s">
        <v>1959</v>
      </c>
      <c r="G41" s="165" t="s">
        <v>1965</v>
      </c>
      <c r="H41" s="166" t="s">
        <v>1966</v>
      </c>
      <c r="I41" s="152" t="s">
        <v>1962</v>
      </c>
    </row>
    <row r="42" spans="1:9" ht="68.099999999999994" customHeight="1">
      <c r="A42" s="176" t="s">
        <v>339</v>
      </c>
      <c r="B42" s="167" t="s">
        <v>1956</v>
      </c>
      <c r="C42" s="179">
        <v>5030</v>
      </c>
      <c r="D42" s="165" t="s">
        <v>1967</v>
      </c>
      <c r="E42" s="165" t="s">
        <v>1968</v>
      </c>
      <c r="F42" s="165" t="s">
        <v>1959</v>
      </c>
      <c r="G42" s="165" t="s">
        <v>1969</v>
      </c>
      <c r="H42" s="166" t="s">
        <v>1970</v>
      </c>
      <c r="I42" s="152" t="s">
        <v>1962</v>
      </c>
    </row>
    <row r="43" spans="1:9" ht="68.099999999999994" customHeight="1">
      <c r="A43" s="176" t="s">
        <v>339</v>
      </c>
      <c r="B43" s="167" t="s">
        <v>1956</v>
      </c>
      <c r="C43" s="179">
        <v>5040</v>
      </c>
      <c r="D43" s="165" t="s">
        <v>1971</v>
      </c>
      <c r="E43" s="165" t="s">
        <v>1972</v>
      </c>
      <c r="F43" s="165" t="s">
        <v>1959</v>
      </c>
      <c r="G43" s="165" t="s">
        <v>1973</v>
      </c>
      <c r="H43" s="166" t="s">
        <v>1974</v>
      </c>
      <c r="I43" s="152" t="s">
        <v>1962</v>
      </c>
    </row>
    <row r="44" spans="1:9" ht="68.099999999999994" customHeight="1">
      <c r="A44" s="176" t="s">
        <v>339</v>
      </c>
      <c r="B44" s="167" t="s">
        <v>1956</v>
      </c>
      <c r="C44" s="179">
        <v>5050</v>
      </c>
      <c r="D44" s="165" t="s">
        <v>1975</v>
      </c>
      <c r="E44" s="165" t="s">
        <v>1976</v>
      </c>
      <c r="F44" s="165" t="s">
        <v>1959</v>
      </c>
      <c r="G44" s="165" t="s">
        <v>1977</v>
      </c>
      <c r="H44" s="166" t="s">
        <v>1978</v>
      </c>
      <c r="I44" s="152" t="s">
        <v>1962</v>
      </c>
    </row>
    <row r="45" spans="1:9" ht="68.099999999999994" customHeight="1">
      <c r="A45" s="176" t="s">
        <v>339</v>
      </c>
      <c r="B45" s="167" t="s">
        <v>1956</v>
      </c>
      <c r="C45" s="179">
        <v>5060</v>
      </c>
      <c r="D45" s="165" t="s">
        <v>1979</v>
      </c>
      <c r="E45" s="165" t="s">
        <v>1980</v>
      </c>
      <c r="F45" s="165" t="s">
        <v>1959</v>
      </c>
      <c r="G45" s="165" t="s">
        <v>1981</v>
      </c>
      <c r="H45" s="166" t="s">
        <v>1982</v>
      </c>
      <c r="I45" s="152" t="s">
        <v>1962</v>
      </c>
    </row>
    <row r="46" spans="1:9" ht="68.099999999999994" customHeight="1">
      <c r="A46" s="176" t="s">
        <v>339</v>
      </c>
      <c r="B46" s="167" t="s">
        <v>1956</v>
      </c>
      <c r="C46" s="179">
        <v>5070</v>
      </c>
      <c r="D46" s="165" t="s">
        <v>1983</v>
      </c>
      <c r="E46" s="165" t="s">
        <v>1984</v>
      </c>
      <c r="F46" s="165" t="s">
        <v>1959</v>
      </c>
      <c r="G46" s="165" t="s">
        <v>1985</v>
      </c>
      <c r="H46" s="166" t="s">
        <v>1986</v>
      </c>
      <c r="I46" s="152" t="s">
        <v>1962</v>
      </c>
    </row>
    <row r="47" spans="1:9" ht="68.099999999999994" customHeight="1">
      <c r="A47" s="176" t="s">
        <v>340</v>
      </c>
      <c r="B47" s="167" t="s">
        <v>1987</v>
      </c>
      <c r="C47" s="179">
        <v>6010</v>
      </c>
      <c r="D47" s="165" t="s">
        <v>1988</v>
      </c>
      <c r="E47" s="165" t="s">
        <v>1989</v>
      </c>
      <c r="F47" s="165" t="s">
        <v>1990</v>
      </c>
      <c r="G47" s="165" t="s">
        <v>1991</v>
      </c>
      <c r="H47" s="166" t="s">
        <v>1992</v>
      </c>
      <c r="I47" s="152" t="s">
        <v>1962</v>
      </c>
    </row>
    <row r="48" spans="1:9" ht="68.099999999999994" customHeight="1">
      <c r="A48" s="176" t="s">
        <v>340</v>
      </c>
      <c r="B48" s="167" t="s">
        <v>1987</v>
      </c>
      <c r="C48" s="179">
        <v>6020</v>
      </c>
      <c r="D48" s="165" t="s">
        <v>1993</v>
      </c>
      <c r="E48" s="165" t="s">
        <v>1994</v>
      </c>
      <c r="F48" s="165" t="s">
        <v>1995</v>
      </c>
      <c r="G48" s="165" t="s">
        <v>1996</v>
      </c>
      <c r="H48" s="166" t="s">
        <v>1997</v>
      </c>
      <c r="I48" s="152" t="s">
        <v>1962</v>
      </c>
    </row>
    <row r="49" spans="1:9" ht="68.099999999999994" customHeight="1">
      <c r="A49" s="176" t="s">
        <v>1998</v>
      </c>
      <c r="B49" s="167" t="s">
        <v>1987</v>
      </c>
      <c r="C49" s="179" t="s">
        <v>1999</v>
      </c>
      <c r="D49" s="165" t="s">
        <v>1942</v>
      </c>
      <c r="E49" s="165" t="s">
        <v>1943</v>
      </c>
      <c r="F49" s="165" t="s">
        <v>1995</v>
      </c>
      <c r="G49" s="165" t="s">
        <v>1944</v>
      </c>
      <c r="H49" s="166" t="s">
        <v>1945</v>
      </c>
      <c r="I49" s="152" t="s">
        <v>1962</v>
      </c>
    </row>
    <row r="50" spans="1:9" ht="68.099999999999994" customHeight="1">
      <c r="A50" s="176" t="s">
        <v>1998</v>
      </c>
      <c r="B50" s="167" t="s">
        <v>1987</v>
      </c>
      <c r="C50" s="179" t="s">
        <v>2000</v>
      </c>
      <c r="D50" s="165" t="s">
        <v>1952</v>
      </c>
      <c r="E50" s="165" t="s">
        <v>1953</v>
      </c>
      <c r="F50" s="165" t="s">
        <v>1995</v>
      </c>
      <c r="G50" s="165" t="s">
        <v>1954</v>
      </c>
      <c r="H50" s="166" t="s">
        <v>1955</v>
      </c>
      <c r="I50" s="152" t="s">
        <v>1962</v>
      </c>
    </row>
    <row r="51" spans="1:9" ht="68.099999999999994" customHeight="1">
      <c r="A51" s="176" t="s">
        <v>341</v>
      </c>
      <c r="B51" s="167" t="s">
        <v>2001</v>
      </c>
      <c r="C51" s="179">
        <v>7010</v>
      </c>
      <c r="D51" s="165" t="s">
        <v>2002</v>
      </c>
      <c r="E51" s="168" t="s">
        <v>2003</v>
      </c>
      <c r="F51" s="165" t="s">
        <v>2004</v>
      </c>
      <c r="G51" s="165" t="s">
        <v>2005</v>
      </c>
      <c r="H51" s="166" t="s">
        <v>2006</v>
      </c>
      <c r="I51" s="152" t="s">
        <v>1962</v>
      </c>
    </row>
    <row r="52" spans="1:9" ht="68.099999999999994" customHeight="1">
      <c r="A52" s="176" t="s">
        <v>341</v>
      </c>
      <c r="B52" s="167" t="s">
        <v>2001</v>
      </c>
      <c r="C52" s="179">
        <v>7020</v>
      </c>
      <c r="D52" s="165" t="s">
        <v>2007</v>
      </c>
      <c r="E52" s="165" t="s">
        <v>2008</v>
      </c>
      <c r="F52" s="165" t="s">
        <v>2004</v>
      </c>
      <c r="G52" s="165" t="s">
        <v>2009</v>
      </c>
      <c r="H52" s="166" t="s">
        <v>2010</v>
      </c>
      <c r="I52" s="152" t="s">
        <v>1962</v>
      </c>
    </row>
    <row r="53" spans="1:9" ht="68.099999999999994" customHeight="1">
      <c r="A53" s="176" t="s">
        <v>341</v>
      </c>
      <c r="B53" s="167" t="s">
        <v>2001</v>
      </c>
      <c r="C53" s="179">
        <v>7030</v>
      </c>
      <c r="D53" s="165" t="s">
        <v>2011</v>
      </c>
      <c r="E53" s="165" t="s">
        <v>2012</v>
      </c>
      <c r="F53" s="165" t="s">
        <v>2004</v>
      </c>
      <c r="G53" s="165" t="s">
        <v>2013</v>
      </c>
      <c r="H53" s="166" t="s">
        <v>2014</v>
      </c>
      <c r="I53" s="152" t="s">
        <v>1962</v>
      </c>
    </row>
    <row r="54" spans="1:9" ht="68.099999999999994" customHeight="1">
      <c r="A54" s="176" t="s">
        <v>341</v>
      </c>
      <c r="B54" s="167" t="s">
        <v>2001</v>
      </c>
      <c r="C54" s="179">
        <v>7040</v>
      </c>
      <c r="D54" s="165" t="s">
        <v>2015</v>
      </c>
      <c r="E54" s="165" t="s">
        <v>2016</v>
      </c>
      <c r="F54" s="165" t="s">
        <v>2004</v>
      </c>
      <c r="G54" s="165" t="s">
        <v>2017</v>
      </c>
      <c r="H54" s="166" t="s">
        <v>2018</v>
      </c>
      <c r="I54" s="152" t="s">
        <v>1962</v>
      </c>
    </row>
    <row r="55" spans="1:9" ht="68.099999999999994" customHeight="1">
      <c r="A55" s="176" t="s">
        <v>341</v>
      </c>
      <c r="B55" s="167" t="s">
        <v>2001</v>
      </c>
      <c r="C55" s="179">
        <v>7050</v>
      </c>
      <c r="D55" s="165" t="s">
        <v>2019</v>
      </c>
      <c r="E55" s="165" t="s">
        <v>2020</v>
      </c>
      <c r="F55" s="165" t="s">
        <v>2004</v>
      </c>
      <c r="G55" s="165" t="s">
        <v>2021</v>
      </c>
      <c r="H55" s="166" t="s">
        <v>2022</v>
      </c>
      <c r="I55" s="152" t="s">
        <v>1962</v>
      </c>
    </row>
    <row r="56" spans="1:9" ht="68.099999999999994" customHeight="1">
      <c r="A56" s="176" t="s">
        <v>341</v>
      </c>
      <c r="B56" s="167" t="s">
        <v>2001</v>
      </c>
      <c r="C56" s="179">
        <v>7060</v>
      </c>
      <c r="D56" s="165" t="s">
        <v>2023</v>
      </c>
      <c r="E56" s="165" t="s">
        <v>2024</v>
      </c>
      <c r="F56" s="165" t="s">
        <v>2004</v>
      </c>
      <c r="G56" s="165" t="s">
        <v>2025</v>
      </c>
      <c r="H56" s="166" t="s">
        <v>2026</v>
      </c>
      <c r="I56" s="152" t="s">
        <v>1962</v>
      </c>
    </row>
    <row r="57" spans="1:9" ht="68.099999999999994" customHeight="1">
      <c r="A57" s="176" t="s">
        <v>341</v>
      </c>
      <c r="B57" s="167" t="s">
        <v>2001</v>
      </c>
      <c r="C57" s="179">
        <v>7070</v>
      </c>
      <c r="D57" s="165" t="s">
        <v>2027</v>
      </c>
      <c r="E57" s="165" t="s">
        <v>2028</v>
      </c>
      <c r="F57" s="165" t="s">
        <v>2004</v>
      </c>
      <c r="G57" s="165" t="s">
        <v>2029</v>
      </c>
      <c r="H57" s="166" t="s">
        <v>2030</v>
      </c>
      <c r="I57" s="152" t="s">
        <v>1962</v>
      </c>
    </row>
    <row r="58" spans="1:9" ht="68.099999999999994" customHeight="1">
      <c r="A58" s="176" t="s">
        <v>341</v>
      </c>
      <c r="B58" s="167" t="s">
        <v>2001</v>
      </c>
      <c r="C58" s="179">
        <v>7080</v>
      </c>
      <c r="D58" s="165" t="s">
        <v>2031</v>
      </c>
      <c r="E58" s="165" t="s">
        <v>2032</v>
      </c>
      <c r="F58" s="165" t="s">
        <v>2004</v>
      </c>
      <c r="G58" s="165" t="s">
        <v>2033</v>
      </c>
      <c r="H58" s="166" t="s">
        <v>2034</v>
      </c>
      <c r="I58" s="152" t="s">
        <v>1962</v>
      </c>
    </row>
    <row r="59" spans="1:9" ht="68.099999999999994" customHeight="1">
      <c r="A59" s="176" t="s">
        <v>341</v>
      </c>
      <c r="B59" s="167" t="s">
        <v>2001</v>
      </c>
      <c r="C59" s="179">
        <v>7090</v>
      </c>
      <c r="D59" s="165" t="s">
        <v>2035</v>
      </c>
      <c r="E59" s="165" t="s">
        <v>2036</v>
      </c>
      <c r="F59" s="165" t="s">
        <v>2004</v>
      </c>
      <c r="G59" s="165" t="s">
        <v>2037</v>
      </c>
      <c r="H59" s="166" t="s">
        <v>2038</v>
      </c>
      <c r="I59" s="152" t="s">
        <v>1962</v>
      </c>
    </row>
    <row r="60" spans="1:9" ht="68.099999999999994" customHeight="1">
      <c r="A60" s="176" t="s">
        <v>341</v>
      </c>
      <c r="B60" s="167" t="s">
        <v>2001</v>
      </c>
      <c r="C60" s="179">
        <v>7100</v>
      </c>
      <c r="D60" s="165" t="s">
        <v>2039</v>
      </c>
      <c r="E60" s="165" t="s">
        <v>2040</v>
      </c>
      <c r="F60" s="165" t="s">
        <v>2004</v>
      </c>
      <c r="G60" s="165" t="s">
        <v>2041</v>
      </c>
      <c r="H60" s="166" t="s">
        <v>2042</v>
      </c>
      <c r="I60" s="152" t="s">
        <v>1962</v>
      </c>
    </row>
    <row r="61" spans="1:9" ht="68.099999999999994" customHeight="1">
      <c r="A61" s="176" t="s">
        <v>2043</v>
      </c>
      <c r="B61" s="167" t="s">
        <v>2001</v>
      </c>
      <c r="C61" s="179" t="s">
        <v>2044</v>
      </c>
      <c r="D61" s="165" t="s">
        <v>1947</v>
      </c>
      <c r="E61" s="165" t="s">
        <v>1948</v>
      </c>
      <c r="F61" s="165" t="s">
        <v>2045</v>
      </c>
      <c r="G61" s="165" t="s">
        <v>1949</v>
      </c>
      <c r="H61" s="166" t="s">
        <v>1950</v>
      </c>
      <c r="I61" s="152" t="s">
        <v>1962</v>
      </c>
    </row>
    <row r="62" spans="1:9" ht="68.099999999999994" customHeight="1">
      <c r="A62" s="176" t="s">
        <v>342</v>
      </c>
      <c r="B62" s="167" t="s">
        <v>2046</v>
      </c>
      <c r="C62" s="179">
        <v>8010</v>
      </c>
      <c r="D62" s="165" t="s">
        <v>2047</v>
      </c>
      <c r="E62" s="165" t="s">
        <v>2048</v>
      </c>
      <c r="F62" s="165" t="s">
        <v>2049</v>
      </c>
      <c r="G62" s="165" t="s">
        <v>2050</v>
      </c>
      <c r="H62" s="166" t="s">
        <v>2051</v>
      </c>
      <c r="I62" s="152" t="s">
        <v>1962</v>
      </c>
    </row>
    <row r="63" spans="1:9" ht="68.099999999999994" customHeight="1">
      <c r="A63" s="176" t="s">
        <v>342</v>
      </c>
      <c r="B63" s="167" t="s">
        <v>2046</v>
      </c>
      <c r="C63" s="179">
        <v>8020</v>
      </c>
      <c r="D63" s="165" t="s">
        <v>2052</v>
      </c>
      <c r="E63" s="165" t="s">
        <v>2053</v>
      </c>
      <c r="F63" s="165" t="s">
        <v>2049</v>
      </c>
      <c r="G63" s="165" t="s">
        <v>2054</v>
      </c>
      <c r="H63" s="166" t="s">
        <v>2055</v>
      </c>
      <c r="I63" s="152" t="s">
        <v>1962</v>
      </c>
    </row>
    <row r="64" spans="1:9" ht="68.099999999999994" customHeight="1">
      <c r="A64" s="176" t="s">
        <v>342</v>
      </c>
      <c r="B64" s="167" t="s">
        <v>2046</v>
      </c>
      <c r="C64" s="179">
        <v>8030</v>
      </c>
      <c r="D64" s="165" t="s">
        <v>2056</v>
      </c>
      <c r="E64" s="165" t="s">
        <v>2057</v>
      </c>
      <c r="F64" s="165" t="s">
        <v>2049</v>
      </c>
      <c r="G64" s="165" t="s">
        <v>2058</v>
      </c>
      <c r="H64" s="166" t="s">
        <v>2059</v>
      </c>
      <c r="I64" s="152" t="s">
        <v>1962</v>
      </c>
    </row>
    <row r="65" spans="1:9" ht="68.099999999999994" customHeight="1">
      <c r="A65" s="176" t="s">
        <v>2060</v>
      </c>
      <c r="B65" s="167" t="s">
        <v>2046</v>
      </c>
      <c r="C65" s="179" t="s">
        <v>2061</v>
      </c>
      <c r="D65" s="165" t="s">
        <v>1947</v>
      </c>
      <c r="E65" s="165" t="s">
        <v>1948</v>
      </c>
      <c r="F65" s="165" t="s">
        <v>2049</v>
      </c>
      <c r="G65" s="165" t="s">
        <v>1949</v>
      </c>
      <c r="H65" s="166" t="s">
        <v>1950</v>
      </c>
      <c r="I65" s="152" t="s">
        <v>1962</v>
      </c>
    </row>
    <row r="66" spans="1:9" ht="68.099999999999994" customHeight="1">
      <c r="A66" s="176" t="s">
        <v>2060</v>
      </c>
      <c r="B66" s="167" t="s">
        <v>2046</v>
      </c>
      <c r="C66" s="179" t="s">
        <v>2062</v>
      </c>
      <c r="D66" s="165" t="s">
        <v>1952</v>
      </c>
      <c r="E66" s="165" t="s">
        <v>1953</v>
      </c>
      <c r="F66" s="165" t="s">
        <v>2049</v>
      </c>
      <c r="G66" s="165" t="s">
        <v>1954</v>
      </c>
      <c r="H66" s="166" t="s">
        <v>1955</v>
      </c>
      <c r="I66" s="152" t="s">
        <v>1962</v>
      </c>
    </row>
    <row r="67" spans="1:9" ht="68.099999999999994" customHeight="1">
      <c r="A67" s="176" t="s">
        <v>351</v>
      </c>
      <c r="B67" s="167" t="s">
        <v>2063</v>
      </c>
      <c r="C67" s="179">
        <v>9010</v>
      </c>
      <c r="D67" s="165" t="s">
        <v>2064</v>
      </c>
      <c r="E67" s="165" t="s">
        <v>2065</v>
      </c>
      <c r="F67" s="165" t="s">
        <v>2066</v>
      </c>
      <c r="G67" s="165" t="s">
        <v>2067</v>
      </c>
      <c r="H67" s="166" t="s">
        <v>2068</v>
      </c>
      <c r="I67" s="152" t="s">
        <v>1962</v>
      </c>
    </row>
    <row r="68" spans="1:9" ht="68.099999999999994" customHeight="1">
      <c r="A68" s="176" t="s">
        <v>351</v>
      </c>
      <c r="B68" s="167" t="s">
        <v>2063</v>
      </c>
      <c r="C68" s="179">
        <v>9020</v>
      </c>
      <c r="D68" s="165" t="s">
        <v>2069</v>
      </c>
      <c r="E68" s="165" t="s">
        <v>2070</v>
      </c>
      <c r="F68" s="165" t="s">
        <v>2066</v>
      </c>
      <c r="G68" s="165" t="s">
        <v>2071</v>
      </c>
      <c r="H68" s="166" t="s">
        <v>2072</v>
      </c>
      <c r="I68" s="152" t="s">
        <v>1962</v>
      </c>
    </row>
    <row r="69" spans="1:9" ht="68.099999999999994" customHeight="1">
      <c r="A69" s="176" t="s">
        <v>351</v>
      </c>
      <c r="B69" s="167" t="s">
        <v>2063</v>
      </c>
      <c r="C69" s="179">
        <v>9030</v>
      </c>
      <c r="D69" s="165" t="s">
        <v>2073</v>
      </c>
      <c r="E69" s="165" t="s">
        <v>2074</v>
      </c>
      <c r="F69" s="165" t="s">
        <v>2066</v>
      </c>
      <c r="G69" s="165" t="s">
        <v>2075</v>
      </c>
      <c r="H69" s="166" t="s">
        <v>2076</v>
      </c>
      <c r="I69" s="152" t="s">
        <v>1962</v>
      </c>
    </row>
    <row r="70" spans="1:9" ht="68.099999999999994" customHeight="1">
      <c r="A70" s="176" t="s">
        <v>351</v>
      </c>
      <c r="B70" s="167" t="s">
        <v>2063</v>
      </c>
      <c r="C70" s="179">
        <v>9040</v>
      </c>
      <c r="D70" s="165" t="s">
        <v>2077</v>
      </c>
      <c r="E70" s="165" t="s">
        <v>2078</v>
      </c>
      <c r="F70" s="165" t="s">
        <v>2066</v>
      </c>
      <c r="G70" s="165" t="s">
        <v>2079</v>
      </c>
      <c r="H70" s="166" t="s">
        <v>2080</v>
      </c>
      <c r="I70" s="152" t="s">
        <v>1962</v>
      </c>
    </row>
    <row r="71" spans="1:9" ht="68.099999999999994" customHeight="1">
      <c r="A71" s="176" t="s">
        <v>351</v>
      </c>
      <c r="B71" s="167" t="s">
        <v>2063</v>
      </c>
      <c r="C71" s="179">
        <v>9050</v>
      </c>
      <c r="D71" s="165" t="s">
        <v>2081</v>
      </c>
      <c r="E71" s="165" t="s">
        <v>2082</v>
      </c>
      <c r="F71" s="165" t="s">
        <v>2066</v>
      </c>
      <c r="G71" s="165" t="s">
        <v>2083</v>
      </c>
      <c r="H71" s="166" t="s">
        <v>2084</v>
      </c>
      <c r="I71" s="152" t="s">
        <v>1962</v>
      </c>
    </row>
    <row r="72" spans="1:9" ht="68.099999999999994" customHeight="1">
      <c r="A72" s="176" t="s">
        <v>351</v>
      </c>
      <c r="B72" s="167" t="s">
        <v>2063</v>
      </c>
      <c r="C72" s="179">
        <v>9060</v>
      </c>
      <c r="D72" s="165" t="s">
        <v>2085</v>
      </c>
      <c r="E72" s="165" t="s">
        <v>2086</v>
      </c>
      <c r="F72" s="165" t="s">
        <v>2066</v>
      </c>
      <c r="G72" s="165" t="s">
        <v>2087</v>
      </c>
      <c r="H72" s="166" t="s">
        <v>2088</v>
      </c>
      <c r="I72" s="152" t="s">
        <v>1962</v>
      </c>
    </row>
    <row r="73" spans="1:9" ht="68.099999999999994" customHeight="1">
      <c r="A73" s="176" t="s">
        <v>351</v>
      </c>
      <c r="B73" s="167" t="s">
        <v>2063</v>
      </c>
      <c r="C73" s="179">
        <v>9070</v>
      </c>
      <c r="D73" s="165" t="s">
        <v>2089</v>
      </c>
      <c r="E73" s="165" t="s">
        <v>2090</v>
      </c>
      <c r="F73" s="165" t="s">
        <v>2066</v>
      </c>
      <c r="G73" s="165" t="s">
        <v>2091</v>
      </c>
      <c r="H73" s="166" t="s">
        <v>2092</v>
      </c>
      <c r="I73" s="152" t="s">
        <v>1962</v>
      </c>
    </row>
    <row r="74" spans="1:9" ht="68.099999999999994" customHeight="1">
      <c r="A74" s="176" t="s">
        <v>351</v>
      </c>
      <c r="B74" s="167" t="s">
        <v>2063</v>
      </c>
      <c r="C74" s="179">
        <v>9080</v>
      </c>
      <c r="D74" s="165" t="s">
        <v>2093</v>
      </c>
      <c r="E74" s="165" t="s">
        <v>2094</v>
      </c>
      <c r="F74" s="165" t="s">
        <v>2066</v>
      </c>
      <c r="G74" s="165" t="s">
        <v>2095</v>
      </c>
      <c r="H74" s="166" t="s">
        <v>2096</v>
      </c>
      <c r="I74" s="152" t="s">
        <v>1962</v>
      </c>
    </row>
    <row r="75" spans="1:9" ht="68.099999999999994" customHeight="1">
      <c r="A75" s="176" t="s">
        <v>2097</v>
      </c>
      <c r="B75" s="167" t="s">
        <v>2063</v>
      </c>
      <c r="C75" s="179" t="s">
        <v>2098</v>
      </c>
      <c r="D75" s="165" t="s">
        <v>1881</v>
      </c>
      <c r="E75" s="165" t="s">
        <v>1882</v>
      </c>
      <c r="F75" s="165" t="s">
        <v>2066</v>
      </c>
      <c r="G75" s="165" t="s">
        <v>1883</v>
      </c>
      <c r="H75" s="166" t="s">
        <v>1884</v>
      </c>
      <c r="I75" s="152" t="s">
        <v>1962</v>
      </c>
    </row>
    <row r="76" spans="1:9" ht="68.099999999999994" customHeight="1">
      <c r="A76" s="176" t="s">
        <v>2097</v>
      </c>
      <c r="B76" s="167" t="s">
        <v>2063</v>
      </c>
      <c r="C76" s="179" t="s">
        <v>2099</v>
      </c>
      <c r="D76" s="165" t="s">
        <v>1886</v>
      </c>
      <c r="E76" s="165" t="s">
        <v>1887</v>
      </c>
      <c r="F76" s="165" t="s">
        <v>2066</v>
      </c>
      <c r="G76" s="165" t="s">
        <v>1888</v>
      </c>
      <c r="H76" s="166" t="s">
        <v>1889</v>
      </c>
      <c r="I76" s="152" t="s">
        <v>1962</v>
      </c>
    </row>
    <row r="77" spans="1:9" ht="68.099999999999994" customHeight="1">
      <c r="A77" s="176" t="s">
        <v>533</v>
      </c>
      <c r="B77" s="167" t="s">
        <v>2100</v>
      </c>
      <c r="C77" s="179">
        <v>10010</v>
      </c>
      <c r="D77" s="165" t="s">
        <v>2101</v>
      </c>
      <c r="E77" s="165" t="s">
        <v>2102</v>
      </c>
      <c r="F77" s="165" t="s">
        <v>2103</v>
      </c>
      <c r="G77" s="165" t="s">
        <v>2104</v>
      </c>
      <c r="H77" s="166" t="s">
        <v>2105</v>
      </c>
      <c r="I77" s="152" t="s">
        <v>1962</v>
      </c>
    </row>
    <row r="78" spans="1:9" ht="68.099999999999994" customHeight="1">
      <c r="A78" s="176" t="s">
        <v>533</v>
      </c>
      <c r="B78" s="167" t="s">
        <v>2100</v>
      </c>
      <c r="C78" s="179">
        <v>10020</v>
      </c>
      <c r="D78" s="165" t="s">
        <v>2106</v>
      </c>
      <c r="E78" s="165" t="s">
        <v>2107</v>
      </c>
      <c r="F78" s="165" t="s">
        <v>2103</v>
      </c>
      <c r="G78" s="165" t="s">
        <v>2108</v>
      </c>
      <c r="H78" s="166" t="s">
        <v>2109</v>
      </c>
      <c r="I78" s="152" t="s">
        <v>1962</v>
      </c>
    </row>
    <row r="79" spans="1:9" ht="68.099999999999994" customHeight="1">
      <c r="A79" s="176" t="s">
        <v>533</v>
      </c>
      <c r="B79" s="167" t="s">
        <v>2100</v>
      </c>
      <c r="C79" s="179">
        <v>10030</v>
      </c>
      <c r="D79" s="165" t="s">
        <v>2110</v>
      </c>
      <c r="E79" s="165" t="s">
        <v>2111</v>
      </c>
      <c r="F79" s="165" t="s">
        <v>2103</v>
      </c>
      <c r="G79" s="165" t="s">
        <v>2112</v>
      </c>
      <c r="H79" s="166" t="s">
        <v>2113</v>
      </c>
      <c r="I79" s="152" t="s">
        <v>1962</v>
      </c>
    </row>
    <row r="80" spans="1:9" ht="68.099999999999994" customHeight="1">
      <c r="A80" s="176" t="s">
        <v>533</v>
      </c>
      <c r="B80" s="167" t="s">
        <v>2114</v>
      </c>
      <c r="C80" s="179">
        <v>10040</v>
      </c>
      <c r="D80" s="165" t="s">
        <v>2115</v>
      </c>
      <c r="E80" s="165" t="s">
        <v>2116</v>
      </c>
      <c r="F80" s="165" t="s">
        <v>2103</v>
      </c>
      <c r="G80" s="165" t="s">
        <v>2117</v>
      </c>
      <c r="H80" s="166" t="s">
        <v>2118</v>
      </c>
      <c r="I80" s="152" t="s">
        <v>1962</v>
      </c>
    </row>
    <row r="81" spans="1:9" ht="68.099999999999994" customHeight="1">
      <c r="A81" s="176" t="s">
        <v>2119</v>
      </c>
      <c r="B81" s="167" t="s">
        <v>2114</v>
      </c>
      <c r="C81" s="179" t="s">
        <v>2120</v>
      </c>
      <c r="D81" s="165" t="s">
        <v>2121</v>
      </c>
      <c r="E81" s="165" t="s">
        <v>2122</v>
      </c>
      <c r="F81" s="165" t="s">
        <v>2103</v>
      </c>
      <c r="G81" s="165" t="s">
        <v>2123</v>
      </c>
      <c r="H81" s="166" t="s">
        <v>2124</v>
      </c>
      <c r="I81" s="152" t="s">
        <v>1962</v>
      </c>
    </row>
    <row r="82" spans="1:9" ht="68.099999999999994" customHeight="1">
      <c r="A82" s="176" t="s">
        <v>2125</v>
      </c>
      <c r="B82" s="167" t="s">
        <v>2126</v>
      </c>
      <c r="C82" s="179">
        <v>11010</v>
      </c>
      <c r="D82" s="165" t="s">
        <v>2127</v>
      </c>
      <c r="E82" s="165" t="s">
        <v>2128</v>
      </c>
      <c r="F82" s="165" t="s">
        <v>2129</v>
      </c>
      <c r="G82" s="165" t="s">
        <v>2130</v>
      </c>
      <c r="H82" s="166" t="s">
        <v>2131</v>
      </c>
      <c r="I82" s="152" t="s">
        <v>2132</v>
      </c>
    </row>
    <row r="83" spans="1:9" ht="68.099999999999994" customHeight="1">
      <c r="A83" s="176" t="s">
        <v>2125</v>
      </c>
      <c r="B83" s="167" t="s">
        <v>2133</v>
      </c>
      <c r="C83" s="179">
        <v>11020</v>
      </c>
      <c r="D83" s="165" t="s">
        <v>2134</v>
      </c>
      <c r="E83" s="165" t="s">
        <v>2135</v>
      </c>
      <c r="F83" s="165" t="s">
        <v>2129</v>
      </c>
      <c r="G83" s="165" t="s">
        <v>2136</v>
      </c>
      <c r="H83" s="166" t="s">
        <v>2137</v>
      </c>
      <c r="I83" s="152" t="s">
        <v>2132</v>
      </c>
    </row>
    <row r="84" spans="1:9" ht="68.099999999999994" customHeight="1">
      <c r="A84" s="176" t="s">
        <v>2138</v>
      </c>
      <c r="B84" s="167" t="s">
        <v>2139</v>
      </c>
      <c r="C84" s="179">
        <v>12010</v>
      </c>
      <c r="D84" s="165" t="s">
        <v>2140</v>
      </c>
      <c r="E84" s="165" t="s">
        <v>2141</v>
      </c>
      <c r="F84" s="165" t="s">
        <v>2142</v>
      </c>
      <c r="G84" s="165" t="s">
        <v>2143</v>
      </c>
      <c r="H84" s="166" t="s">
        <v>2144</v>
      </c>
      <c r="I84" s="152" t="s">
        <v>2132</v>
      </c>
    </row>
    <row r="85" spans="1:9" ht="68.099999999999994" customHeight="1">
      <c r="A85" s="176" t="s">
        <v>2138</v>
      </c>
      <c r="B85" s="167" t="s">
        <v>2139</v>
      </c>
      <c r="C85" s="179">
        <v>12020</v>
      </c>
      <c r="D85" s="165" t="s">
        <v>2145</v>
      </c>
      <c r="E85" s="165" t="s">
        <v>2146</v>
      </c>
      <c r="F85" s="165" t="s">
        <v>2142</v>
      </c>
      <c r="G85" s="165" t="s">
        <v>2147</v>
      </c>
      <c r="H85" s="166" t="s">
        <v>2148</v>
      </c>
      <c r="I85" s="152" t="s">
        <v>2132</v>
      </c>
    </row>
    <row r="86" spans="1:9" ht="68.099999999999994" customHeight="1">
      <c r="A86" s="176" t="s">
        <v>2138</v>
      </c>
      <c r="B86" s="167" t="s">
        <v>2139</v>
      </c>
      <c r="C86" s="179">
        <v>12030</v>
      </c>
      <c r="D86" s="165" t="s">
        <v>2149</v>
      </c>
      <c r="E86" s="165" t="s">
        <v>2150</v>
      </c>
      <c r="F86" s="165" t="s">
        <v>2142</v>
      </c>
      <c r="G86" s="165" t="s">
        <v>2151</v>
      </c>
      <c r="H86" s="166" t="s">
        <v>2152</v>
      </c>
      <c r="I86" s="152" t="s">
        <v>2132</v>
      </c>
    </row>
    <row r="87" spans="1:9" ht="68.099999999999994" customHeight="1">
      <c r="A87" s="176" t="s">
        <v>2138</v>
      </c>
      <c r="B87" s="167" t="s">
        <v>2139</v>
      </c>
      <c r="C87" s="179">
        <v>12040</v>
      </c>
      <c r="D87" s="165" t="s">
        <v>2153</v>
      </c>
      <c r="E87" s="165" t="s">
        <v>2154</v>
      </c>
      <c r="F87" s="165" t="s">
        <v>2142</v>
      </c>
      <c r="G87" s="165" t="s">
        <v>2155</v>
      </c>
      <c r="H87" s="166" t="s">
        <v>2156</v>
      </c>
      <c r="I87" s="152" t="s">
        <v>2132</v>
      </c>
    </row>
    <row r="88" spans="1:9" ht="68.099999999999994" customHeight="1">
      <c r="A88" s="176" t="s">
        <v>2157</v>
      </c>
      <c r="B88" s="167" t="s">
        <v>2158</v>
      </c>
      <c r="C88" s="179">
        <v>13010</v>
      </c>
      <c r="D88" s="165" t="s">
        <v>2159</v>
      </c>
      <c r="E88" s="165" t="s">
        <v>2160</v>
      </c>
      <c r="F88" s="165" t="s">
        <v>2161</v>
      </c>
      <c r="G88" s="165" t="s">
        <v>2162</v>
      </c>
      <c r="H88" s="166" t="s">
        <v>2163</v>
      </c>
      <c r="I88" s="152" t="s">
        <v>2132</v>
      </c>
    </row>
    <row r="89" spans="1:9" ht="68.099999999999994" customHeight="1">
      <c r="A89" s="176" t="s">
        <v>2157</v>
      </c>
      <c r="B89" s="167" t="s">
        <v>2158</v>
      </c>
      <c r="C89" s="179">
        <v>13020</v>
      </c>
      <c r="D89" s="165" t="s">
        <v>2164</v>
      </c>
      <c r="E89" s="165" t="s">
        <v>2165</v>
      </c>
      <c r="F89" s="165" t="s">
        <v>2166</v>
      </c>
      <c r="G89" s="165" t="s">
        <v>2167</v>
      </c>
      <c r="H89" s="166" t="s">
        <v>2168</v>
      </c>
      <c r="I89" s="152" t="s">
        <v>2132</v>
      </c>
    </row>
    <row r="90" spans="1:9" ht="68.099999999999994" customHeight="1">
      <c r="A90" s="176" t="s">
        <v>2157</v>
      </c>
      <c r="B90" s="167" t="s">
        <v>2158</v>
      </c>
      <c r="C90" s="179">
        <v>13030</v>
      </c>
      <c r="D90" s="165" t="s">
        <v>2169</v>
      </c>
      <c r="E90" s="165" t="s">
        <v>2170</v>
      </c>
      <c r="F90" s="165" t="s">
        <v>2166</v>
      </c>
      <c r="G90" s="165" t="s">
        <v>2171</v>
      </c>
      <c r="H90" s="166" t="s">
        <v>2172</v>
      </c>
      <c r="I90" s="152" t="s">
        <v>2132</v>
      </c>
    </row>
    <row r="91" spans="1:9" ht="68.099999999999994" customHeight="1">
      <c r="A91" s="176" t="s">
        <v>2157</v>
      </c>
      <c r="B91" s="167" t="s">
        <v>2158</v>
      </c>
      <c r="C91" s="179">
        <v>13040</v>
      </c>
      <c r="D91" s="165" t="s">
        <v>2173</v>
      </c>
      <c r="E91" s="165" t="s">
        <v>2174</v>
      </c>
      <c r="F91" s="165" t="s">
        <v>2166</v>
      </c>
      <c r="G91" s="165" t="s">
        <v>2175</v>
      </c>
      <c r="H91" s="166" t="s">
        <v>2176</v>
      </c>
      <c r="I91" s="152" t="s">
        <v>2132</v>
      </c>
    </row>
    <row r="92" spans="1:9" ht="68.099999999999994" customHeight="1">
      <c r="A92" s="176" t="s">
        <v>2177</v>
      </c>
      <c r="B92" s="167" t="s">
        <v>2178</v>
      </c>
      <c r="C92" s="179">
        <v>14010</v>
      </c>
      <c r="D92" s="165" t="s">
        <v>2179</v>
      </c>
      <c r="E92" s="165" t="s">
        <v>2180</v>
      </c>
      <c r="F92" s="165" t="s">
        <v>2181</v>
      </c>
      <c r="G92" s="165" t="s">
        <v>2182</v>
      </c>
      <c r="H92" s="166" t="s">
        <v>2183</v>
      </c>
      <c r="I92" s="152" t="s">
        <v>2132</v>
      </c>
    </row>
    <row r="93" spans="1:9" ht="68.099999999999994" customHeight="1">
      <c r="A93" s="176" t="s">
        <v>2177</v>
      </c>
      <c r="B93" s="167" t="s">
        <v>2184</v>
      </c>
      <c r="C93" s="179">
        <v>14020</v>
      </c>
      <c r="D93" s="165" t="s">
        <v>2185</v>
      </c>
      <c r="E93" s="165" t="s">
        <v>2186</v>
      </c>
      <c r="F93" s="165" t="s">
        <v>2187</v>
      </c>
      <c r="G93" s="165" t="s">
        <v>2188</v>
      </c>
      <c r="H93" s="166" t="s">
        <v>2189</v>
      </c>
      <c r="I93" s="152" t="s">
        <v>2132</v>
      </c>
    </row>
    <row r="94" spans="1:9" ht="68.099999999999994" customHeight="1">
      <c r="A94" s="176" t="s">
        <v>2177</v>
      </c>
      <c r="B94" s="167" t="s">
        <v>2178</v>
      </c>
      <c r="C94" s="179">
        <v>14030</v>
      </c>
      <c r="D94" s="165" t="s">
        <v>2190</v>
      </c>
      <c r="E94" s="165" t="s">
        <v>2191</v>
      </c>
      <c r="F94" s="165" t="s">
        <v>2187</v>
      </c>
      <c r="G94" s="165" t="s">
        <v>2192</v>
      </c>
      <c r="H94" s="166" t="s">
        <v>2193</v>
      </c>
      <c r="I94" s="152" t="s">
        <v>2132</v>
      </c>
    </row>
    <row r="95" spans="1:9" ht="68.099999999999994" customHeight="1">
      <c r="A95" s="176" t="s">
        <v>2177</v>
      </c>
      <c r="B95" s="167" t="s">
        <v>2178</v>
      </c>
      <c r="C95" s="179" t="s">
        <v>2194</v>
      </c>
      <c r="D95" s="165" t="s">
        <v>2195</v>
      </c>
      <c r="E95" s="165" t="s">
        <v>2196</v>
      </c>
      <c r="F95" s="165" t="s">
        <v>2187</v>
      </c>
      <c r="G95" s="165" t="s">
        <v>2197</v>
      </c>
      <c r="H95" s="166" t="s">
        <v>2198</v>
      </c>
      <c r="I95" s="152" t="s">
        <v>2132</v>
      </c>
    </row>
    <row r="96" spans="1:9" ht="68.099999999999994" customHeight="1">
      <c r="A96" s="176" t="s">
        <v>2199</v>
      </c>
      <c r="B96" s="167" t="s">
        <v>2200</v>
      </c>
      <c r="C96" s="179" t="s">
        <v>2201</v>
      </c>
      <c r="D96" s="165" t="s">
        <v>2202</v>
      </c>
      <c r="E96" s="165" t="s">
        <v>2196</v>
      </c>
      <c r="F96" s="165" t="s">
        <v>2203</v>
      </c>
      <c r="G96" s="165" t="s">
        <v>2197</v>
      </c>
      <c r="H96" s="166" t="s">
        <v>2198</v>
      </c>
      <c r="I96" s="152" t="s">
        <v>2132</v>
      </c>
    </row>
    <row r="97" spans="1:9" ht="68.099999999999994" customHeight="1">
      <c r="A97" s="176" t="s">
        <v>2199</v>
      </c>
      <c r="B97" s="167" t="s">
        <v>2200</v>
      </c>
      <c r="C97" s="179">
        <v>15010</v>
      </c>
      <c r="D97" s="169" t="s">
        <v>2204</v>
      </c>
      <c r="E97" s="165" t="s">
        <v>2205</v>
      </c>
      <c r="F97" s="165" t="s">
        <v>2203</v>
      </c>
      <c r="G97" s="165" t="s">
        <v>2206</v>
      </c>
      <c r="H97" s="166" t="s">
        <v>2207</v>
      </c>
      <c r="I97" s="152" t="s">
        <v>2132</v>
      </c>
    </row>
    <row r="98" spans="1:9" ht="68.099999999999994" customHeight="1">
      <c r="A98" s="176" t="s">
        <v>2199</v>
      </c>
      <c r="B98" s="167" t="s">
        <v>2200</v>
      </c>
      <c r="C98" s="179">
        <v>15020</v>
      </c>
      <c r="D98" s="165" t="s">
        <v>2208</v>
      </c>
      <c r="E98" s="165" t="s">
        <v>2205</v>
      </c>
      <c r="F98" s="165" t="s">
        <v>2203</v>
      </c>
      <c r="G98" s="165" t="s">
        <v>2209</v>
      </c>
      <c r="H98" s="166" t="s">
        <v>2207</v>
      </c>
      <c r="I98" s="152" t="s">
        <v>2132</v>
      </c>
    </row>
    <row r="99" spans="1:9" ht="68.099999999999994" customHeight="1">
      <c r="A99" s="176" t="s">
        <v>2210</v>
      </c>
      <c r="B99" s="167" t="s">
        <v>2211</v>
      </c>
      <c r="C99" s="179">
        <v>16010</v>
      </c>
      <c r="D99" s="165" t="s">
        <v>2212</v>
      </c>
      <c r="E99" s="165" t="s">
        <v>2213</v>
      </c>
      <c r="F99" s="165" t="s">
        <v>2214</v>
      </c>
      <c r="G99" s="165" t="s">
        <v>2215</v>
      </c>
      <c r="H99" s="166" t="s">
        <v>2216</v>
      </c>
      <c r="I99" s="152" t="s">
        <v>2132</v>
      </c>
    </row>
    <row r="100" spans="1:9" ht="68.099999999999994" customHeight="1">
      <c r="A100" s="176" t="s">
        <v>2217</v>
      </c>
      <c r="B100" s="167" t="s">
        <v>2218</v>
      </c>
      <c r="C100" s="179">
        <v>17010</v>
      </c>
      <c r="D100" s="165" t="s">
        <v>2219</v>
      </c>
      <c r="E100" s="165" t="s">
        <v>2220</v>
      </c>
      <c r="F100" s="165" t="s">
        <v>2221</v>
      </c>
      <c r="G100" s="165" t="s">
        <v>2222</v>
      </c>
      <c r="H100" s="166" t="s">
        <v>2223</v>
      </c>
      <c r="I100" s="152" t="s">
        <v>2132</v>
      </c>
    </row>
    <row r="101" spans="1:9" ht="68.099999999999994" customHeight="1">
      <c r="A101" s="176" t="s">
        <v>2217</v>
      </c>
      <c r="B101" s="167" t="s">
        <v>2218</v>
      </c>
      <c r="C101" s="179">
        <v>17020</v>
      </c>
      <c r="D101" s="165" t="s">
        <v>2224</v>
      </c>
      <c r="E101" s="165" t="s">
        <v>2225</v>
      </c>
      <c r="F101" s="165" t="s">
        <v>2221</v>
      </c>
      <c r="G101" s="165" t="s">
        <v>2226</v>
      </c>
      <c r="H101" s="166" t="s">
        <v>2227</v>
      </c>
      <c r="I101" s="152" t="s">
        <v>2132</v>
      </c>
    </row>
    <row r="102" spans="1:9" ht="68.099999999999994" customHeight="1">
      <c r="A102" s="176" t="s">
        <v>2217</v>
      </c>
      <c r="B102" s="167" t="s">
        <v>2218</v>
      </c>
      <c r="C102" s="215">
        <v>17030</v>
      </c>
      <c r="D102" s="165" t="s">
        <v>2228</v>
      </c>
      <c r="E102" s="165" t="s">
        <v>2229</v>
      </c>
      <c r="F102" s="165" t="s">
        <v>2221</v>
      </c>
      <c r="G102" s="165" t="s">
        <v>2230</v>
      </c>
      <c r="H102" s="166" t="s">
        <v>2231</v>
      </c>
      <c r="I102" s="152" t="s">
        <v>2132</v>
      </c>
    </row>
    <row r="103" spans="1:9" ht="68.099999999999994" customHeight="1">
      <c r="A103" s="176" t="s">
        <v>2217</v>
      </c>
      <c r="B103" s="167" t="s">
        <v>2218</v>
      </c>
      <c r="C103" s="179">
        <v>17040</v>
      </c>
      <c r="D103" s="165" t="s">
        <v>2232</v>
      </c>
      <c r="E103" s="165" t="s">
        <v>2233</v>
      </c>
      <c r="F103" s="165" t="s">
        <v>2221</v>
      </c>
      <c r="G103" s="165" t="s">
        <v>2234</v>
      </c>
      <c r="H103" s="166" t="s">
        <v>2235</v>
      </c>
      <c r="I103" s="152" t="s">
        <v>2132</v>
      </c>
    </row>
    <row r="104" spans="1:9" ht="68.099999999999994" customHeight="1">
      <c r="A104" s="176" t="s">
        <v>2217</v>
      </c>
      <c r="B104" s="167" t="s">
        <v>2218</v>
      </c>
      <c r="C104" s="179">
        <v>17050</v>
      </c>
      <c r="D104" s="165" t="s">
        <v>2236</v>
      </c>
      <c r="E104" s="165" t="s">
        <v>2237</v>
      </c>
      <c r="F104" s="165" t="s">
        <v>2221</v>
      </c>
      <c r="G104" s="165" t="s">
        <v>2238</v>
      </c>
      <c r="H104" s="166" t="s">
        <v>2239</v>
      </c>
      <c r="I104" s="152" t="s">
        <v>2132</v>
      </c>
    </row>
    <row r="105" spans="1:9" ht="68.099999999999994" customHeight="1">
      <c r="A105" s="176" t="s">
        <v>2240</v>
      </c>
      <c r="B105" s="167" t="s">
        <v>2241</v>
      </c>
      <c r="C105" s="179">
        <v>18010</v>
      </c>
      <c r="D105" s="165" t="s">
        <v>2242</v>
      </c>
      <c r="E105" s="165" t="s">
        <v>2243</v>
      </c>
      <c r="F105" s="165" t="s">
        <v>2244</v>
      </c>
      <c r="G105" s="165" t="s">
        <v>2245</v>
      </c>
      <c r="H105" s="166" t="s">
        <v>2246</v>
      </c>
      <c r="I105" s="152" t="s">
        <v>2247</v>
      </c>
    </row>
    <row r="106" spans="1:9" ht="68.099999999999994" customHeight="1">
      <c r="A106" s="176" t="s">
        <v>2240</v>
      </c>
      <c r="B106" s="167" t="s">
        <v>2248</v>
      </c>
      <c r="C106" s="179">
        <v>18020</v>
      </c>
      <c r="D106" s="165" t="s">
        <v>2249</v>
      </c>
      <c r="E106" s="165" t="s">
        <v>2250</v>
      </c>
      <c r="F106" s="165" t="s">
        <v>2244</v>
      </c>
      <c r="G106" s="165" t="s">
        <v>2251</v>
      </c>
      <c r="H106" s="166" t="s">
        <v>2252</v>
      </c>
      <c r="I106" s="152" t="s">
        <v>2247</v>
      </c>
    </row>
    <row r="107" spans="1:9" ht="68.099999999999994" customHeight="1">
      <c r="A107" s="176" t="s">
        <v>2240</v>
      </c>
      <c r="B107" s="167" t="s">
        <v>2248</v>
      </c>
      <c r="C107" s="179">
        <v>18030</v>
      </c>
      <c r="D107" s="165" t="s">
        <v>2253</v>
      </c>
      <c r="E107" s="165" t="s">
        <v>2254</v>
      </c>
      <c r="F107" s="165" t="s">
        <v>2244</v>
      </c>
      <c r="G107" s="165" t="s">
        <v>2255</v>
      </c>
      <c r="H107" s="166" t="s">
        <v>2256</v>
      </c>
      <c r="I107" s="152" t="s">
        <v>2247</v>
      </c>
    </row>
    <row r="108" spans="1:9" ht="68.099999999999994" customHeight="1">
      <c r="A108" s="176" t="s">
        <v>2240</v>
      </c>
      <c r="B108" s="167" t="s">
        <v>2248</v>
      </c>
      <c r="C108" s="179">
        <v>18040</v>
      </c>
      <c r="D108" s="165" t="s">
        <v>2257</v>
      </c>
      <c r="E108" s="165" t="s">
        <v>2258</v>
      </c>
      <c r="F108" s="165" t="s">
        <v>2244</v>
      </c>
      <c r="G108" s="165" t="s">
        <v>2259</v>
      </c>
      <c r="H108" s="166" t="s">
        <v>2260</v>
      </c>
      <c r="I108" s="152" t="s">
        <v>2247</v>
      </c>
    </row>
    <row r="109" spans="1:9" ht="68.099999999999994" customHeight="1">
      <c r="A109" s="176" t="s">
        <v>2261</v>
      </c>
      <c r="B109" s="167" t="s">
        <v>2262</v>
      </c>
      <c r="C109" s="179">
        <v>19010</v>
      </c>
      <c r="D109" s="165" t="s">
        <v>2263</v>
      </c>
      <c r="E109" s="165" t="s">
        <v>2264</v>
      </c>
      <c r="F109" s="165" t="s">
        <v>2265</v>
      </c>
      <c r="G109" s="165" t="s">
        <v>2266</v>
      </c>
      <c r="H109" s="166" t="s">
        <v>2267</v>
      </c>
      <c r="I109" s="152" t="s">
        <v>2247</v>
      </c>
    </row>
    <row r="110" spans="1:9" ht="68.099999999999994" customHeight="1">
      <c r="A110" s="176" t="s">
        <v>2261</v>
      </c>
      <c r="B110" s="167" t="s">
        <v>2262</v>
      </c>
      <c r="C110" s="179">
        <v>19020</v>
      </c>
      <c r="D110" s="165" t="s">
        <v>2268</v>
      </c>
      <c r="E110" s="165" t="s">
        <v>2269</v>
      </c>
      <c r="F110" s="165" t="s">
        <v>2265</v>
      </c>
      <c r="G110" s="165" t="s">
        <v>2270</v>
      </c>
      <c r="H110" s="166" t="s">
        <v>2271</v>
      </c>
      <c r="I110" s="152" t="s">
        <v>2247</v>
      </c>
    </row>
    <row r="111" spans="1:9" ht="68.099999999999994" customHeight="1">
      <c r="A111" s="176" t="s">
        <v>2272</v>
      </c>
      <c r="B111" s="167" t="s">
        <v>2273</v>
      </c>
      <c r="C111" s="179">
        <v>20010</v>
      </c>
      <c r="D111" s="165" t="s">
        <v>2274</v>
      </c>
      <c r="E111" s="165" t="s">
        <v>2275</v>
      </c>
      <c r="F111" s="165" t="s">
        <v>2276</v>
      </c>
      <c r="G111" s="165" t="s">
        <v>2277</v>
      </c>
      <c r="H111" s="166" t="s">
        <v>2278</v>
      </c>
      <c r="I111" s="152" t="s">
        <v>2247</v>
      </c>
    </row>
    <row r="112" spans="1:9" ht="68.099999999999994" customHeight="1">
      <c r="A112" s="176" t="s">
        <v>2272</v>
      </c>
      <c r="B112" s="167" t="s">
        <v>2279</v>
      </c>
      <c r="C112" s="179">
        <v>20020</v>
      </c>
      <c r="D112" s="165" t="s">
        <v>2280</v>
      </c>
      <c r="E112" s="165" t="s">
        <v>2281</v>
      </c>
      <c r="F112" s="165" t="s">
        <v>2276</v>
      </c>
      <c r="G112" s="165" t="s">
        <v>2282</v>
      </c>
      <c r="H112" s="166" t="s">
        <v>2283</v>
      </c>
      <c r="I112" s="152" t="s">
        <v>2247</v>
      </c>
    </row>
    <row r="113" spans="1:9" ht="68.099999999999994" customHeight="1">
      <c r="A113" s="176" t="s">
        <v>2284</v>
      </c>
      <c r="B113" s="167" t="s">
        <v>2285</v>
      </c>
      <c r="C113" s="179">
        <v>21010</v>
      </c>
      <c r="D113" s="165" t="s">
        <v>2286</v>
      </c>
      <c r="E113" s="165" t="s">
        <v>2287</v>
      </c>
      <c r="F113" s="165" t="s">
        <v>2288</v>
      </c>
      <c r="G113" s="165" t="s">
        <v>2289</v>
      </c>
      <c r="H113" s="166" t="s">
        <v>2290</v>
      </c>
      <c r="I113" s="152" t="s">
        <v>2247</v>
      </c>
    </row>
    <row r="114" spans="1:9" ht="68.099999999999994" customHeight="1">
      <c r="A114" s="176" t="s">
        <v>2284</v>
      </c>
      <c r="B114" s="167" t="s">
        <v>2285</v>
      </c>
      <c r="C114" s="179">
        <v>21020</v>
      </c>
      <c r="D114" s="165" t="s">
        <v>2291</v>
      </c>
      <c r="E114" s="165" t="s">
        <v>2292</v>
      </c>
      <c r="F114" s="165" t="s">
        <v>2288</v>
      </c>
      <c r="G114" s="165" t="s">
        <v>2293</v>
      </c>
      <c r="H114" s="166" t="s">
        <v>2294</v>
      </c>
      <c r="I114" s="152" t="s">
        <v>2247</v>
      </c>
    </row>
    <row r="115" spans="1:9" ht="68.099999999999994" customHeight="1">
      <c r="A115" s="176" t="s">
        <v>2284</v>
      </c>
      <c r="B115" s="167" t="s">
        <v>2285</v>
      </c>
      <c r="C115" s="179">
        <v>21030</v>
      </c>
      <c r="D115" s="165" t="s">
        <v>2295</v>
      </c>
      <c r="E115" s="165" t="s">
        <v>2296</v>
      </c>
      <c r="F115" s="165" t="s">
        <v>2288</v>
      </c>
      <c r="G115" s="165" t="s">
        <v>2297</v>
      </c>
      <c r="H115" s="166" t="s">
        <v>2298</v>
      </c>
      <c r="I115" s="152" t="s">
        <v>2247</v>
      </c>
    </row>
    <row r="116" spans="1:9" ht="68.099999999999994" customHeight="1">
      <c r="A116" s="176" t="s">
        <v>2284</v>
      </c>
      <c r="B116" s="167" t="s">
        <v>2285</v>
      </c>
      <c r="C116" s="179">
        <v>21040</v>
      </c>
      <c r="D116" s="165" t="s">
        <v>2299</v>
      </c>
      <c r="E116" s="165" t="s">
        <v>2300</v>
      </c>
      <c r="F116" s="165" t="s">
        <v>2288</v>
      </c>
      <c r="G116" s="165" t="s">
        <v>2301</v>
      </c>
      <c r="H116" s="166" t="s">
        <v>2302</v>
      </c>
      <c r="I116" s="152" t="s">
        <v>2247</v>
      </c>
    </row>
    <row r="117" spans="1:9" ht="68.099999999999994" customHeight="1">
      <c r="A117" s="176" t="s">
        <v>2284</v>
      </c>
      <c r="B117" s="167" t="s">
        <v>2285</v>
      </c>
      <c r="C117" s="179">
        <v>21050</v>
      </c>
      <c r="D117" s="165" t="s">
        <v>2303</v>
      </c>
      <c r="E117" s="165" t="s">
        <v>2304</v>
      </c>
      <c r="F117" s="165" t="s">
        <v>2288</v>
      </c>
      <c r="G117" s="165" t="s">
        <v>2305</v>
      </c>
      <c r="H117" s="166" t="s">
        <v>2306</v>
      </c>
      <c r="I117" s="152" t="s">
        <v>2247</v>
      </c>
    </row>
    <row r="118" spans="1:9" ht="68.099999999999994" customHeight="1">
      <c r="A118" s="176" t="s">
        <v>2284</v>
      </c>
      <c r="B118" s="167" t="s">
        <v>2285</v>
      </c>
      <c r="C118" s="179">
        <v>21060</v>
      </c>
      <c r="D118" s="165" t="s">
        <v>2307</v>
      </c>
      <c r="E118" s="165" t="s">
        <v>2308</v>
      </c>
      <c r="F118" s="165" t="s">
        <v>2288</v>
      </c>
      <c r="G118" s="165" t="s">
        <v>2309</v>
      </c>
      <c r="H118" s="166" t="s">
        <v>2310</v>
      </c>
      <c r="I118" s="152" t="s">
        <v>2247</v>
      </c>
    </row>
    <row r="119" spans="1:9" ht="68.099999999999994" customHeight="1">
      <c r="A119" s="176" t="s">
        <v>2311</v>
      </c>
      <c r="B119" s="167" t="s">
        <v>2312</v>
      </c>
      <c r="C119" s="179">
        <v>22010</v>
      </c>
      <c r="D119" s="165" t="s">
        <v>2313</v>
      </c>
      <c r="E119" s="165" t="s">
        <v>2314</v>
      </c>
      <c r="F119" s="165" t="s">
        <v>2315</v>
      </c>
      <c r="G119" s="165" t="s">
        <v>2316</v>
      </c>
      <c r="H119" s="166" t="s">
        <v>2317</v>
      </c>
      <c r="I119" s="152" t="s">
        <v>2247</v>
      </c>
    </row>
    <row r="120" spans="1:9" ht="68.099999999999994" customHeight="1">
      <c r="A120" s="176" t="s">
        <v>2311</v>
      </c>
      <c r="B120" s="167" t="s">
        <v>2312</v>
      </c>
      <c r="C120" s="179">
        <v>22020</v>
      </c>
      <c r="D120" s="165" t="s">
        <v>2318</v>
      </c>
      <c r="E120" s="165" t="s">
        <v>2319</v>
      </c>
      <c r="F120" s="165" t="s">
        <v>2315</v>
      </c>
      <c r="G120" s="165" t="s">
        <v>2320</v>
      </c>
      <c r="H120" s="166" t="s">
        <v>2321</v>
      </c>
      <c r="I120" s="152" t="s">
        <v>2247</v>
      </c>
    </row>
    <row r="121" spans="1:9" ht="68.099999999999994" customHeight="1">
      <c r="A121" s="176" t="s">
        <v>2311</v>
      </c>
      <c r="B121" s="167" t="s">
        <v>2312</v>
      </c>
      <c r="C121" s="179">
        <v>22030</v>
      </c>
      <c r="D121" s="165" t="s">
        <v>2322</v>
      </c>
      <c r="E121" s="165" t="s">
        <v>2323</v>
      </c>
      <c r="F121" s="165" t="s">
        <v>2315</v>
      </c>
      <c r="G121" s="165" t="s">
        <v>2324</v>
      </c>
      <c r="H121" s="166" t="s">
        <v>2325</v>
      </c>
      <c r="I121" s="152" t="s">
        <v>2247</v>
      </c>
    </row>
    <row r="122" spans="1:9" ht="68.099999999999994" customHeight="1">
      <c r="A122" s="176" t="s">
        <v>2311</v>
      </c>
      <c r="B122" s="167" t="s">
        <v>2312</v>
      </c>
      <c r="C122" s="179">
        <v>22040</v>
      </c>
      <c r="D122" s="165" t="s">
        <v>2326</v>
      </c>
      <c r="E122" s="165" t="s">
        <v>2327</v>
      </c>
      <c r="F122" s="165" t="s">
        <v>2315</v>
      </c>
      <c r="G122" s="165" t="s">
        <v>2328</v>
      </c>
      <c r="H122" s="166" t="s">
        <v>2329</v>
      </c>
      <c r="I122" s="152" t="s">
        <v>2247</v>
      </c>
    </row>
    <row r="123" spans="1:9" ht="68.099999999999994" customHeight="1">
      <c r="A123" s="176" t="s">
        <v>2311</v>
      </c>
      <c r="B123" s="167" t="s">
        <v>2312</v>
      </c>
      <c r="C123" s="179">
        <v>22050</v>
      </c>
      <c r="D123" s="165" t="s">
        <v>2330</v>
      </c>
      <c r="E123" s="165" t="s">
        <v>2331</v>
      </c>
      <c r="F123" s="165" t="s">
        <v>2315</v>
      </c>
      <c r="G123" s="165" t="s">
        <v>2332</v>
      </c>
      <c r="H123" s="166" t="s">
        <v>2333</v>
      </c>
      <c r="I123" s="152" t="s">
        <v>2247</v>
      </c>
    </row>
    <row r="124" spans="1:9" ht="68.099999999999994" customHeight="1">
      <c r="A124" s="176" t="s">
        <v>2311</v>
      </c>
      <c r="B124" s="167" t="s">
        <v>2312</v>
      </c>
      <c r="C124" s="179">
        <v>22060</v>
      </c>
      <c r="D124" s="165" t="s">
        <v>2334</v>
      </c>
      <c r="E124" s="165" t="s">
        <v>2335</v>
      </c>
      <c r="F124" s="165" t="s">
        <v>2315</v>
      </c>
      <c r="G124" s="165" t="s">
        <v>2336</v>
      </c>
      <c r="H124" s="166" t="s">
        <v>2337</v>
      </c>
      <c r="I124" s="152" t="s">
        <v>2247</v>
      </c>
    </row>
    <row r="125" spans="1:9" ht="68.099999999999994" customHeight="1">
      <c r="A125" s="176" t="s">
        <v>2338</v>
      </c>
      <c r="B125" s="167" t="s">
        <v>2339</v>
      </c>
      <c r="C125" s="179">
        <v>23010</v>
      </c>
      <c r="D125" s="165" t="s">
        <v>2340</v>
      </c>
      <c r="E125" s="165" t="s">
        <v>2341</v>
      </c>
      <c r="F125" s="165" t="s">
        <v>2342</v>
      </c>
      <c r="G125" s="165" t="s">
        <v>2343</v>
      </c>
      <c r="H125" s="166" t="s">
        <v>2344</v>
      </c>
      <c r="I125" s="152" t="s">
        <v>2247</v>
      </c>
    </row>
    <row r="126" spans="1:9" ht="68.099999999999994" customHeight="1">
      <c r="A126" s="176" t="s">
        <v>2338</v>
      </c>
      <c r="B126" s="167" t="s">
        <v>2339</v>
      </c>
      <c r="C126" s="179">
        <v>23020</v>
      </c>
      <c r="D126" s="165" t="s">
        <v>2345</v>
      </c>
      <c r="E126" s="165" t="s">
        <v>2346</v>
      </c>
      <c r="F126" s="165" t="s">
        <v>2342</v>
      </c>
      <c r="G126" s="165" t="s">
        <v>2347</v>
      </c>
      <c r="H126" s="166" t="s">
        <v>2348</v>
      </c>
      <c r="I126" s="152" t="s">
        <v>2247</v>
      </c>
    </row>
    <row r="127" spans="1:9" ht="68.099999999999994" customHeight="1">
      <c r="A127" s="176" t="s">
        <v>2338</v>
      </c>
      <c r="B127" s="167" t="s">
        <v>2339</v>
      </c>
      <c r="C127" s="179">
        <v>23030</v>
      </c>
      <c r="D127" s="165" t="s">
        <v>2349</v>
      </c>
      <c r="E127" s="165" t="s">
        <v>2350</v>
      </c>
      <c r="F127" s="165" t="s">
        <v>2342</v>
      </c>
      <c r="G127" s="165" t="s">
        <v>2351</v>
      </c>
      <c r="H127" s="166" t="s">
        <v>2352</v>
      </c>
      <c r="I127" s="152" t="s">
        <v>2247</v>
      </c>
    </row>
    <row r="128" spans="1:9" ht="68.099999999999994" customHeight="1">
      <c r="A128" s="176" t="s">
        <v>2338</v>
      </c>
      <c r="B128" s="167" t="s">
        <v>2339</v>
      </c>
      <c r="C128" s="179">
        <v>23040</v>
      </c>
      <c r="D128" s="165" t="s">
        <v>2353</v>
      </c>
      <c r="E128" s="165" t="s">
        <v>2354</v>
      </c>
      <c r="F128" s="165" t="s">
        <v>2342</v>
      </c>
      <c r="G128" s="165" t="s">
        <v>2355</v>
      </c>
      <c r="H128" s="166" t="s">
        <v>2356</v>
      </c>
      <c r="I128" s="152" t="s">
        <v>2247</v>
      </c>
    </row>
    <row r="129" spans="1:9" ht="68.099999999999994" customHeight="1">
      <c r="A129" s="176" t="s">
        <v>2338</v>
      </c>
      <c r="B129" s="167" t="s">
        <v>2339</v>
      </c>
      <c r="C129" s="179" t="s">
        <v>2357</v>
      </c>
      <c r="D129" s="165" t="s">
        <v>2358</v>
      </c>
      <c r="E129" s="165" t="s">
        <v>2359</v>
      </c>
      <c r="F129" s="165" t="s">
        <v>2342</v>
      </c>
      <c r="G129" s="165" t="s">
        <v>1841</v>
      </c>
      <c r="H129" s="166" t="s">
        <v>1842</v>
      </c>
      <c r="I129" s="152" t="s">
        <v>2247</v>
      </c>
    </row>
    <row r="130" spans="1:9" ht="68.099999999999994" customHeight="1">
      <c r="A130" s="176" t="s">
        <v>2360</v>
      </c>
      <c r="B130" s="167" t="s">
        <v>2361</v>
      </c>
      <c r="C130" s="179">
        <v>24010</v>
      </c>
      <c r="D130" s="165" t="s">
        <v>2362</v>
      </c>
      <c r="E130" s="165" t="s">
        <v>2363</v>
      </c>
      <c r="F130" s="165" t="s">
        <v>2364</v>
      </c>
      <c r="G130" s="165" t="s">
        <v>2365</v>
      </c>
      <c r="H130" s="166" t="s">
        <v>2366</v>
      </c>
      <c r="I130" s="152" t="s">
        <v>2247</v>
      </c>
    </row>
    <row r="131" spans="1:9" ht="68.099999999999994" customHeight="1">
      <c r="A131" s="176" t="s">
        <v>2360</v>
      </c>
      <c r="B131" s="167" t="s">
        <v>2361</v>
      </c>
      <c r="C131" s="179">
        <v>24020</v>
      </c>
      <c r="D131" s="165" t="s">
        <v>2367</v>
      </c>
      <c r="E131" s="165" t="s">
        <v>2368</v>
      </c>
      <c r="F131" s="165" t="s">
        <v>2364</v>
      </c>
      <c r="G131" s="165" t="s">
        <v>2369</v>
      </c>
      <c r="H131" s="166" t="s">
        <v>2370</v>
      </c>
      <c r="I131" s="152" t="s">
        <v>2247</v>
      </c>
    </row>
    <row r="132" spans="1:9" ht="68.099999999999994" customHeight="1">
      <c r="A132" s="176" t="s">
        <v>2371</v>
      </c>
      <c r="B132" s="167" t="s">
        <v>2372</v>
      </c>
      <c r="C132" s="179">
        <v>25010</v>
      </c>
      <c r="D132" s="165" t="s">
        <v>2373</v>
      </c>
      <c r="E132" s="165" t="s">
        <v>2374</v>
      </c>
      <c r="F132" s="165" t="s">
        <v>2375</v>
      </c>
      <c r="G132" s="165" t="s">
        <v>2376</v>
      </c>
      <c r="H132" s="166" t="s">
        <v>2377</v>
      </c>
      <c r="I132" s="152" t="s">
        <v>2247</v>
      </c>
    </row>
    <row r="133" spans="1:9" ht="68.099999999999994" customHeight="1">
      <c r="A133" s="176" t="s">
        <v>2371</v>
      </c>
      <c r="B133" s="167" t="s">
        <v>2372</v>
      </c>
      <c r="C133" s="179">
        <v>25020</v>
      </c>
      <c r="D133" s="165" t="s">
        <v>2378</v>
      </c>
      <c r="E133" s="165" t="s">
        <v>2379</v>
      </c>
      <c r="F133" s="165" t="s">
        <v>2375</v>
      </c>
      <c r="G133" s="165" t="s">
        <v>2380</v>
      </c>
      <c r="H133" s="166" t="s">
        <v>2381</v>
      </c>
      <c r="I133" s="152" t="s">
        <v>2247</v>
      </c>
    </row>
    <row r="134" spans="1:9" ht="68.099999999999994" customHeight="1">
      <c r="A134" s="176" t="s">
        <v>2371</v>
      </c>
      <c r="B134" s="167" t="s">
        <v>2372</v>
      </c>
      <c r="C134" s="179">
        <v>25030</v>
      </c>
      <c r="D134" s="165" t="s">
        <v>2382</v>
      </c>
      <c r="E134" s="165" t="s">
        <v>2383</v>
      </c>
      <c r="F134" s="165" t="s">
        <v>2375</v>
      </c>
      <c r="G134" s="165" t="s">
        <v>2384</v>
      </c>
      <c r="H134" s="166" t="s">
        <v>2385</v>
      </c>
      <c r="I134" s="152" t="s">
        <v>2247</v>
      </c>
    </row>
    <row r="135" spans="1:9" ht="68.099999999999994" customHeight="1">
      <c r="A135" s="176" t="s">
        <v>2386</v>
      </c>
      <c r="B135" s="167" t="s">
        <v>2387</v>
      </c>
      <c r="C135" s="179">
        <v>26010</v>
      </c>
      <c r="D135" s="165" t="s">
        <v>2388</v>
      </c>
      <c r="E135" s="165" t="s">
        <v>2389</v>
      </c>
      <c r="F135" s="165" t="s">
        <v>2390</v>
      </c>
      <c r="G135" s="165" t="s">
        <v>2391</v>
      </c>
      <c r="H135" s="166" t="s">
        <v>2392</v>
      </c>
      <c r="I135" s="152" t="s">
        <v>2247</v>
      </c>
    </row>
    <row r="136" spans="1:9" ht="68.099999999999994" customHeight="1">
      <c r="A136" s="176" t="s">
        <v>2386</v>
      </c>
      <c r="B136" s="167" t="s">
        <v>2387</v>
      </c>
      <c r="C136" s="179">
        <v>26020</v>
      </c>
      <c r="D136" s="165" t="s">
        <v>2393</v>
      </c>
      <c r="E136" s="165" t="s">
        <v>2394</v>
      </c>
      <c r="F136" s="165" t="s">
        <v>2390</v>
      </c>
      <c r="G136" s="165" t="s">
        <v>2395</v>
      </c>
      <c r="H136" s="166" t="s">
        <v>2396</v>
      </c>
      <c r="I136" s="152" t="s">
        <v>2247</v>
      </c>
    </row>
    <row r="137" spans="1:9" ht="68.099999999999994" customHeight="1">
      <c r="A137" s="176" t="s">
        <v>2386</v>
      </c>
      <c r="B137" s="167" t="s">
        <v>2387</v>
      </c>
      <c r="C137" s="179">
        <v>26030</v>
      </c>
      <c r="D137" s="165" t="s">
        <v>2397</v>
      </c>
      <c r="E137" s="165" t="s">
        <v>2398</v>
      </c>
      <c r="F137" s="165" t="s">
        <v>2390</v>
      </c>
      <c r="G137" s="165" t="s">
        <v>2399</v>
      </c>
      <c r="H137" s="166" t="s">
        <v>2400</v>
      </c>
      <c r="I137" s="152" t="s">
        <v>2247</v>
      </c>
    </row>
    <row r="138" spans="1:9" ht="68.099999999999994" customHeight="1">
      <c r="A138" s="176" t="s">
        <v>2386</v>
      </c>
      <c r="B138" s="167" t="s">
        <v>2387</v>
      </c>
      <c r="C138" s="179">
        <v>26040</v>
      </c>
      <c r="D138" s="165" t="s">
        <v>2401</v>
      </c>
      <c r="E138" s="165" t="s">
        <v>2402</v>
      </c>
      <c r="F138" s="165" t="s">
        <v>2390</v>
      </c>
      <c r="G138" s="165" t="s">
        <v>2403</v>
      </c>
      <c r="H138" s="166" t="s">
        <v>2404</v>
      </c>
      <c r="I138" s="152" t="s">
        <v>2247</v>
      </c>
    </row>
    <row r="139" spans="1:9" ht="68.099999999999994" customHeight="1">
      <c r="A139" s="176" t="s">
        <v>2386</v>
      </c>
      <c r="B139" s="167" t="s">
        <v>2387</v>
      </c>
      <c r="C139" s="179">
        <v>26050</v>
      </c>
      <c r="D139" s="165" t="s">
        <v>2405</v>
      </c>
      <c r="E139" s="165" t="s">
        <v>2406</v>
      </c>
      <c r="F139" s="165" t="s">
        <v>2390</v>
      </c>
      <c r="G139" s="165" t="s">
        <v>2407</v>
      </c>
      <c r="H139" s="166" t="s">
        <v>2408</v>
      </c>
      <c r="I139" s="152" t="s">
        <v>2247</v>
      </c>
    </row>
    <row r="140" spans="1:9" ht="68.099999999999994" customHeight="1">
      <c r="A140" s="176" t="s">
        <v>2386</v>
      </c>
      <c r="B140" s="167" t="s">
        <v>2387</v>
      </c>
      <c r="C140" s="179">
        <v>26060</v>
      </c>
      <c r="D140" s="165" t="s">
        <v>2409</v>
      </c>
      <c r="E140" s="165" t="s">
        <v>2410</v>
      </c>
      <c r="F140" s="165" t="s">
        <v>2390</v>
      </c>
      <c r="G140" s="165" t="s">
        <v>2411</v>
      </c>
      <c r="H140" s="166" t="s">
        <v>2412</v>
      </c>
      <c r="I140" s="152" t="s">
        <v>2247</v>
      </c>
    </row>
    <row r="141" spans="1:9" ht="68.099999999999994" customHeight="1">
      <c r="A141" s="176" t="s">
        <v>2413</v>
      </c>
      <c r="B141" s="167" t="s">
        <v>2414</v>
      </c>
      <c r="C141" s="179">
        <v>27010</v>
      </c>
      <c r="D141" s="165" t="s">
        <v>2415</v>
      </c>
      <c r="E141" s="165" t="s">
        <v>2416</v>
      </c>
      <c r="F141" s="165" t="s">
        <v>2417</v>
      </c>
      <c r="G141" s="165" t="s">
        <v>2418</v>
      </c>
      <c r="H141" s="166" t="s">
        <v>2419</v>
      </c>
      <c r="I141" s="152" t="s">
        <v>2247</v>
      </c>
    </row>
    <row r="142" spans="1:9" ht="68.099999999999994" customHeight="1">
      <c r="A142" s="176" t="s">
        <v>2413</v>
      </c>
      <c r="B142" s="167" t="s">
        <v>2414</v>
      </c>
      <c r="C142" s="179">
        <v>27020</v>
      </c>
      <c r="D142" s="165" t="s">
        <v>2420</v>
      </c>
      <c r="E142" s="165" t="s">
        <v>2421</v>
      </c>
      <c r="F142" s="165" t="s">
        <v>2417</v>
      </c>
      <c r="G142" s="165" t="s">
        <v>2422</v>
      </c>
      <c r="H142" s="166" t="s">
        <v>2423</v>
      </c>
      <c r="I142" s="152" t="s">
        <v>2247</v>
      </c>
    </row>
    <row r="143" spans="1:9" ht="68.099999999999994" customHeight="1">
      <c r="A143" s="176" t="s">
        <v>2413</v>
      </c>
      <c r="B143" s="167" t="s">
        <v>2414</v>
      </c>
      <c r="C143" s="179">
        <v>27030</v>
      </c>
      <c r="D143" s="165" t="s">
        <v>2424</v>
      </c>
      <c r="E143" s="165" t="s">
        <v>2425</v>
      </c>
      <c r="F143" s="165" t="s">
        <v>2417</v>
      </c>
      <c r="G143" s="165" t="s">
        <v>2426</v>
      </c>
      <c r="H143" s="166" t="s">
        <v>2427</v>
      </c>
      <c r="I143" s="152" t="s">
        <v>2247</v>
      </c>
    </row>
    <row r="144" spans="1:9" ht="68.099999999999994" customHeight="1">
      <c r="A144" s="176" t="s">
        <v>2413</v>
      </c>
      <c r="B144" s="167" t="s">
        <v>2414</v>
      </c>
      <c r="C144" s="179">
        <v>27040</v>
      </c>
      <c r="D144" s="165" t="s">
        <v>2428</v>
      </c>
      <c r="E144" s="165" t="s">
        <v>2429</v>
      </c>
      <c r="F144" s="165" t="s">
        <v>2417</v>
      </c>
      <c r="G144" s="165" t="s">
        <v>2430</v>
      </c>
      <c r="H144" s="166" t="s">
        <v>2431</v>
      </c>
      <c r="I144" s="152" t="s">
        <v>2247</v>
      </c>
    </row>
    <row r="145" spans="1:9" ht="68.099999999999994" customHeight="1">
      <c r="A145" s="176" t="s">
        <v>2432</v>
      </c>
      <c r="B145" s="167" t="s">
        <v>2433</v>
      </c>
      <c r="C145" s="179">
        <v>28010</v>
      </c>
      <c r="D145" s="165" t="s">
        <v>2434</v>
      </c>
      <c r="E145" s="165" t="s">
        <v>2435</v>
      </c>
      <c r="F145" s="165" t="s">
        <v>2436</v>
      </c>
      <c r="G145" s="165" t="s">
        <v>2437</v>
      </c>
      <c r="H145" s="166" t="s">
        <v>2438</v>
      </c>
      <c r="I145" s="152" t="s">
        <v>2247</v>
      </c>
    </row>
    <row r="146" spans="1:9" ht="68.099999999999994" customHeight="1">
      <c r="A146" s="176" t="s">
        <v>2432</v>
      </c>
      <c r="B146" s="167" t="s">
        <v>2433</v>
      </c>
      <c r="C146" s="179">
        <v>28020</v>
      </c>
      <c r="D146" s="165" t="s">
        <v>2439</v>
      </c>
      <c r="E146" s="165" t="s">
        <v>2440</v>
      </c>
      <c r="F146" s="165" t="s">
        <v>2436</v>
      </c>
      <c r="G146" s="165" t="s">
        <v>2441</v>
      </c>
      <c r="H146" s="166" t="s">
        <v>2442</v>
      </c>
      <c r="I146" s="152" t="s">
        <v>2247</v>
      </c>
    </row>
    <row r="147" spans="1:9" ht="68.099999999999994" customHeight="1">
      <c r="A147" s="176" t="s">
        <v>2432</v>
      </c>
      <c r="B147" s="167" t="s">
        <v>2433</v>
      </c>
      <c r="C147" s="179">
        <v>28030</v>
      </c>
      <c r="D147" s="165" t="s">
        <v>2443</v>
      </c>
      <c r="E147" s="165" t="s">
        <v>2444</v>
      </c>
      <c r="F147" s="165" t="s">
        <v>2436</v>
      </c>
      <c r="G147" s="165" t="s">
        <v>2445</v>
      </c>
      <c r="H147" s="166" t="s">
        <v>2446</v>
      </c>
      <c r="I147" s="152" t="s">
        <v>2247</v>
      </c>
    </row>
    <row r="148" spans="1:9" ht="68.099999999999994" customHeight="1">
      <c r="A148" s="176" t="s">
        <v>2432</v>
      </c>
      <c r="B148" s="167" t="s">
        <v>2433</v>
      </c>
      <c r="C148" s="179">
        <v>28040</v>
      </c>
      <c r="D148" s="165" t="s">
        <v>2447</v>
      </c>
      <c r="E148" s="165" t="s">
        <v>2448</v>
      </c>
      <c r="F148" s="165" t="s">
        <v>2436</v>
      </c>
      <c r="G148" s="165" t="s">
        <v>2449</v>
      </c>
      <c r="H148" s="166" t="s">
        <v>2450</v>
      </c>
      <c r="I148" s="152" t="s">
        <v>2247</v>
      </c>
    </row>
    <row r="149" spans="1:9" ht="68.099999999999994" customHeight="1">
      <c r="A149" s="176" t="s">
        <v>2432</v>
      </c>
      <c r="B149" s="167" t="s">
        <v>2433</v>
      </c>
      <c r="C149" s="179">
        <v>28050</v>
      </c>
      <c r="D149" s="165" t="s">
        <v>2451</v>
      </c>
      <c r="E149" s="165" t="s">
        <v>2452</v>
      </c>
      <c r="F149" s="165" t="s">
        <v>2436</v>
      </c>
      <c r="G149" s="165" t="s">
        <v>2453</v>
      </c>
      <c r="H149" s="166" t="s">
        <v>2454</v>
      </c>
      <c r="I149" s="152" t="s">
        <v>2247</v>
      </c>
    </row>
    <row r="150" spans="1:9" ht="68.099999999999994" customHeight="1">
      <c r="A150" s="176" t="s">
        <v>2455</v>
      </c>
      <c r="B150" s="167" t="s">
        <v>2456</v>
      </c>
      <c r="C150" s="179">
        <v>29010</v>
      </c>
      <c r="D150" s="165" t="s">
        <v>2457</v>
      </c>
      <c r="E150" s="165" t="s">
        <v>2458</v>
      </c>
      <c r="F150" s="165" t="s">
        <v>2459</v>
      </c>
      <c r="G150" s="165" t="s">
        <v>2460</v>
      </c>
      <c r="H150" s="166" t="s">
        <v>2461</v>
      </c>
      <c r="I150" s="152" t="s">
        <v>2247</v>
      </c>
    </row>
    <row r="151" spans="1:9" ht="68.099999999999994" customHeight="1">
      <c r="A151" s="176" t="s">
        <v>2455</v>
      </c>
      <c r="B151" s="167" t="s">
        <v>2456</v>
      </c>
      <c r="C151" s="179">
        <v>29020</v>
      </c>
      <c r="D151" s="165" t="s">
        <v>2462</v>
      </c>
      <c r="E151" s="165" t="s">
        <v>2463</v>
      </c>
      <c r="F151" s="165" t="s">
        <v>2459</v>
      </c>
      <c r="G151" s="165" t="s">
        <v>2464</v>
      </c>
      <c r="H151" s="166" t="s">
        <v>2465</v>
      </c>
      <c r="I151" s="152" t="s">
        <v>2247</v>
      </c>
    </row>
    <row r="152" spans="1:9" ht="68.099999999999994" customHeight="1">
      <c r="A152" s="176" t="s">
        <v>2455</v>
      </c>
      <c r="B152" s="167" t="s">
        <v>2456</v>
      </c>
      <c r="C152" s="179">
        <v>29030</v>
      </c>
      <c r="D152" s="165" t="s">
        <v>2466</v>
      </c>
      <c r="E152" s="165" t="s">
        <v>2467</v>
      </c>
      <c r="F152" s="165" t="s">
        <v>2459</v>
      </c>
      <c r="G152" s="165" t="s">
        <v>2468</v>
      </c>
      <c r="H152" s="166" t="s">
        <v>2469</v>
      </c>
      <c r="I152" s="152" t="s">
        <v>2247</v>
      </c>
    </row>
    <row r="153" spans="1:9" ht="68.099999999999994" customHeight="1">
      <c r="A153" s="176" t="s">
        <v>2470</v>
      </c>
      <c r="B153" s="167" t="s">
        <v>2471</v>
      </c>
      <c r="C153" s="179">
        <v>30010</v>
      </c>
      <c r="D153" s="165" t="s">
        <v>2472</v>
      </c>
      <c r="E153" s="165" t="s">
        <v>2473</v>
      </c>
      <c r="F153" s="165" t="s">
        <v>2474</v>
      </c>
      <c r="G153" s="165" t="s">
        <v>2475</v>
      </c>
      <c r="H153" s="166" t="s">
        <v>2476</v>
      </c>
      <c r="I153" s="152" t="s">
        <v>2247</v>
      </c>
    </row>
    <row r="154" spans="1:9" ht="68.099999999999994" customHeight="1">
      <c r="A154" s="176" t="s">
        <v>2470</v>
      </c>
      <c r="B154" s="167" t="s">
        <v>2471</v>
      </c>
      <c r="C154" s="179">
        <v>30020</v>
      </c>
      <c r="D154" s="165" t="s">
        <v>2477</v>
      </c>
      <c r="E154" s="165" t="s">
        <v>2478</v>
      </c>
      <c r="F154" s="165" t="s">
        <v>2474</v>
      </c>
      <c r="G154" s="165" t="s">
        <v>2479</v>
      </c>
      <c r="H154" s="166" t="s">
        <v>2480</v>
      </c>
      <c r="I154" s="152" t="s">
        <v>2247</v>
      </c>
    </row>
    <row r="155" spans="1:9" ht="68.099999999999994" customHeight="1">
      <c r="A155" s="176" t="s">
        <v>2481</v>
      </c>
      <c r="B155" s="167" t="s">
        <v>2482</v>
      </c>
      <c r="C155" s="179">
        <v>31010</v>
      </c>
      <c r="D155" s="165" t="s">
        <v>2483</v>
      </c>
      <c r="E155" s="165" t="s">
        <v>2484</v>
      </c>
      <c r="F155" s="165" t="s">
        <v>2485</v>
      </c>
      <c r="G155" s="165" t="s">
        <v>2486</v>
      </c>
      <c r="H155" s="166" t="s">
        <v>2487</v>
      </c>
      <c r="I155" s="152" t="s">
        <v>2247</v>
      </c>
    </row>
    <row r="156" spans="1:9" ht="68.099999999999994" customHeight="1">
      <c r="A156" s="176" t="s">
        <v>2481</v>
      </c>
      <c r="B156" s="167" t="s">
        <v>2482</v>
      </c>
      <c r="C156" s="179">
        <v>31020</v>
      </c>
      <c r="D156" s="165" t="s">
        <v>2488</v>
      </c>
      <c r="E156" s="165" t="s">
        <v>2489</v>
      </c>
      <c r="F156" s="165" t="s">
        <v>2485</v>
      </c>
      <c r="G156" s="165" t="s">
        <v>2490</v>
      </c>
      <c r="H156" s="166" t="s">
        <v>2491</v>
      </c>
      <c r="I156" s="152" t="s">
        <v>2247</v>
      </c>
    </row>
    <row r="157" spans="1:9" ht="68.099999999999994" customHeight="1">
      <c r="A157" s="176" t="s">
        <v>507</v>
      </c>
      <c r="B157" s="167" t="s">
        <v>2492</v>
      </c>
      <c r="C157" s="179">
        <v>32010</v>
      </c>
      <c r="D157" s="165" t="s">
        <v>2493</v>
      </c>
      <c r="E157" s="165" t="s">
        <v>2494</v>
      </c>
      <c r="F157" s="165" t="s">
        <v>2495</v>
      </c>
      <c r="G157" s="165" t="s">
        <v>2496</v>
      </c>
      <c r="H157" s="166" t="s">
        <v>2497</v>
      </c>
      <c r="I157" s="152" t="s">
        <v>2498</v>
      </c>
    </row>
    <row r="158" spans="1:9" ht="68.099999999999994" customHeight="1">
      <c r="A158" s="176" t="s">
        <v>507</v>
      </c>
      <c r="B158" s="167" t="s">
        <v>2492</v>
      </c>
      <c r="C158" s="179">
        <v>32020</v>
      </c>
      <c r="D158" s="165" t="s">
        <v>2499</v>
      </c>
      <c r="E158" s="165" t="s">
        <v>2500</v>
      </c>
      <c r="F158" s="165" t="s">
        <v>2495</v>
      </c>
      <c r="G158" s="165" t="s">
        <v>2501</v>
      </c>
      <c r="H158" s="166" t="s">
        <v>2502</v>
      </c>
      <c r="I158" s="152" t="s">
        <v>2498</v>
      </c>
    </row>
    <row r="159" spans="1:9" ht="68.099999999999994" customHeight="1">
      <c r="A159" s="176" t="s">
        <v>508</v>
      </c>
      <c r="B159" s="167" t="s">
        <v>2503</v>
      </c>
      <c r="C159" s="179">
        <v>33010</v>
      </c>
      <c r="D159" s="165" t="s">
        <v>2504</v>
      </c>
      <c r="E159" s="165" t="s">
        <v>2505</v>
      </c>
      <c r="F159" s="165" t="s">
        <v>2506</v>
      </c>
      <c r="G159" s="165" t="s">
        <v>2507</v>
      </c>
      <c r="H159" s="166" t="s">
        <v>2508</v>
      </c>
      <c r="I159" s="152" t="s">
        <v>2498</v>
      </c>
    </row>
    <row r="160" spans="1:9" ht="68.099999999999994" customHeight="1">
      <c r="A160" s="176" t="s">
        <v>508</v>
      </c>
      <c r="B160" s="167" t="s">
        <v>2509</v>
      </c>
      <c r="C160" s="179">
        <v>33020</v>
      </c>
      <c r="D160" s="165" t="s">
        <v>2510</v>
      </c>
      <c r="E160" s="165" t="s">
        <v>2511</v>
      </c>
      <c r="F160" s="165" t="s">
        <v>2506</v>
      </c>
      <c r="G160" s="165" t="s">
        <v>2512</v>
      </c>
      <c r="H160" s="166" t="s">
        <v>2513</v>
      </c>
      <c r="I160" s="152" t="s">
        <v>2498</v>
      </c>
    </row>
    <row r="161" spans="1:9" ht="68.099999999999994" customHeight="1">
      <c r="A161" s="176" t="s">
        <v>509</v>
      </c>
      <c r="B161" s="167" t="s">
        <v>2514</v>
      </c>
      <c r="C161" s="179">
        <v>34010</v>
      </c>
      <c r="D161" s="165" t="s">
        <v>2515</v>
      </c>
      <c r="E161" s="165" t="s">
        <v>2516</v>
      </c>
      <c r="F161" s="165" t="s">
        <v>2517</v>
      </c>
      <c r="G161" s="165" t="s">
        <v>2518</v>
      </c>
      <c r="H161" s="166" t="s">
        <v>2519</v>
      </c>
      <c r="I161" s="152" t="s">
        <v>2498</v>
      </c>
    </row>
    <row r="162" spans="1:9" ht="68.099999999999994" customHeight="1">
      <c r="A162" s="176" t="s">
        <v>509</v>
      </c>
      <c r="B162" s="167" t="s">
        <v>2514</v>
      </c>
      <c r="C162" s="179">
        <v>34020</v>
      </c>
      <c r="D162" s="165" t="s">
        <v>2520</v>
      </c>
      <c r="E162" s="165" t="s">
        <v>2521</v>
      </c>
      <c r="F162" s="165" t="s">
        <v>2517</v>
      </c>
      <c r="G162" s="165" t="s">
        <v>2522</v>
      </c>
      <c r="H162" s="166" t="s">
        <v>2523</v>
      </c>
      <c r="I162" s="152" t="s">
        <v>2498</v>
      </c>
    </row>
    <row r="163" spans="1:9" ht="68.099999999999994" customHeight="1">
      <c r="A163" s="176" t="s">
        <v>509</v>
      </c>
      <c r="B163" s="167" t="s">
        <v>2514</v>
      </c>
      <c r="C163" s="179">
        <v>34030</v>
      </c>
      <c r="D163" s="165" t="s">
        <v>2524</v>
      </c>
      <c r="E163" s="165" t="s">
        <v>2525</v>
      </c>
      <c r="F163" s="165" t="s">
        <v>2517</v>
      </c>
      <c r="G163" s="165" t="s">
        <v>2526</v>
      </c>
      <c r="H163" s="166" t="s">
        <v>2527</v>
      </c>
      <c r="I163" s="152" t="s">
        <v>2498</v>
      </c>
    </row>
    <row r="164" spans="1:9" ht="68.099999999999994" customHeight="1">
      <c r="A164" s="176" t="s">
        <v>510</v>
      </c>
      <c r="B164" s="167" t="s">
        <v>2528</v>
      </c>
      <c r="C164" s="179">
        <v>35010</v>
      </c>
      <c r="D164" s="165" t="s">
        <v>2529</v>
      </c>
      <c r="E164" s="165" t="s">
        <v>2530</v>
      </c>
      <c r="F164" s="165" t="s">
        <v>2531</v>
      </c>
      <c r="G164" s="165" t="s">
        <v>2532</v>
      </c>
      <c r="H164" s="166" t="s">
        <v>2533</v>
      </c>
      <c r="I164" s="152" t="s">
        <v>2498</v>
      </c>
    </row>
    <row r="165" spans="1:9" ht="68.099999999999994" customHeight="1">
      <c r="A165" s="176" t="s">
        <v>510</v>
      </c>
      <c r="B165" s="167" t="s">
        <v>2528</v>
      </c>
      <c r="C165" s="179">
        <v>35020</v>
      </c>
      <c r="D165" s="165" t="s">
        <v>2534</v>
      </c>
      <c r="E165" s="165" t="s">
        <v>2535</v>
      </c>
      <c r="F165" s="165" t="s">
        <v>2531</v>
      </c>
      <c r="G165" s="165" t="s">
        <v>2536</v>
      </c>
      <c r="H165" s="166" t="s">
        <v>2537</v>
      </c>
      <c r="I165" s="152" t="s">
        <v>2498</v>
      </c>
    </row>
    <row r="166" spans="1:9" ht="68.099999999999994" customHeight="1">
      <c r="A166" s="176" t="s">
        <v>510</v>
      </c>
      <c r="B166" s="167" t="s">
        <v>2528</v>
      </c>
      <c r="C166" s="179">
        <v>35030</v>
      </c>
      <c r="D166" s="165" t="s">
        <v>2538</v>
      </c>
      <c r="E166" s="165" t="s">
        <v>2539</v>
      </c>
      <c r="F166" s="165" t="s">
        <v>2531</v>
      </c>
      <c r="G166" s="165" t="s">
        <v>2540</v>
      </c>
      <c r="H166" s="166" t="s">
        <v>2541</v>
      </c>
      <c r="I166" s="152" t="s">
        <v>2498</v>
      </c>
    </row>
    <row r="167" spans="1:9" ht="68.099999999999994" customHeight="1">
      <c r="A167" s="176" t="s">
        <v>511</v>
      </c>
      <c r="B167" s="167" t="s">
        <v>2542</v>
      </c>
      <c r="C167" s="179">
        <v>36010</v>
      </c>
      <c r="D167" s="165" t="s">
        <v>2543</v>
      </c>
      <c r="E167" s="165" t="s">
        <v>2544</v>
      </c>
      <c r="F167" s="165" t="s">
        <v>2545</v>
      </c>
      <c r="G167" s="165" t="s">
        <v>2546</v>
      </c>
      <c r="H167" s="166" t="s">
        <v>2547</v>
      </c>
      <c r="I167" s="152" t="s">
        <v>2498</v>
      </c>
    </row>
    <row r="168" spans="1:9" ht="68.099999999999994" customHeight="1">
      <c r="A168" s="176" t="s">
        <v>511</v>
      </c>
      <c r="B168" s="167" t="s">
        <v>2542</v>
      </c>
      <c r="C168" s="179">
        <v>36020</v>
      </c>
      <c r="D168" s="165" t="s">
        <v>2548</v>
      </c>
      <c r="E168" s="165" t="s">
        <v>2549</v>
      </c>
      <c r="F168" s="165" t="s">
        <v>2545</v>
      </c>
      <c r="G168" s="165" t="s">
        <v>2550</v>
      </c>
      <c r="H168" s="166" t="s">
        <v>2551</v>
      </c>
      <c r="I168" s="152" t="s">
        <v>2498</v>
      </c>
    </row>
    <row r="169" spans="1:9" ht="68.099999999999994" customHeight="1">
      <c r="A169" s="176" t="s">
        <v>484</v>
      </c>
      <c r="B169" s="167" t="s">
        <v>2552</v>
      </c>
      <c r="C169" s="179">
        <v>37010</v>
      </c>
      <c r="D169" s="165" t="s">
        <v>2553</v>
      </c>
      <c r="E169" s="165" t="s">
        <v>2554</v>
      </c>
      <c r="F169" s="165" t="s">
        <v>2555</v>
      </c>
      <c r="G169" s="165" t="s">
        <v>2556</v>
      </c>
      <c r="H169" s="166" t="s">
        <v>2557</v>
      </c>
      <c r="I169" s="152" t="s">
        <v>2498</v>
      </c>
    </row>
    <row r="170" spans="1:9" ht="68.099999999999994" customHeight="1">
      <c r="A170" s="176" t="s">
        <v>484</v>
      </c>
      <c r="B170" s="167" t="s">
        <v>2552</v>
      </c>
      <c r="C170" s="179">
        <v>37020</v>
      </c>
      <c r="D170" s="165" t="s">
        <v>2558</v>
      </c>
      <c r="E170" s="165" t="s">
        <v>2559</v>
      </c>
      <c r="F170" s="165" t="s">
        <v>2555</v>
      </c>
      <c r="G170" s="165" t="s">
        <v>2560</v>
      </c>
      <c r="H170" s="166" t="s">
        <v>2561</v>
      </c>
      <c r="I170" s="152" t="s">
        <v>2498</v>
      </c>
    </row>
    <row r="171" spans="1:9" ht="68.099999999999994" customHeight="1">
      <c r="A171" s="176" t="s">
        <v>484</v>
      </c>
      <c r="B171" s="167" t="s">
        <v>2552</v>
      </c>
      <c r="C171" s="179">
        <v>37030</v>
      </c>
      <c r="D171" s="165" t="s">
        <v>2562</v>
      </c>
      <c r="E171" s="165" t="s">
        <v>2563</v>
      </c>
      <c r="F171" s="165" t="s">
        <v>2555</v>
      </c>
      <c r="G171" s="165" t="s">
        <v>2564</v>
      </c>
      <c r="H171" s="166" t="s">
        <v>2565</v>
      </c>
      <c r="I171" s="152" t="s">
        <v>2498</v>
      </c>
    </row>
    <row r="172" spans="1:9" ht="68.099999999999994" customHeight="1">
      <c r="A172" s="176" t="s">
        <v>2566</v>
      </c>
      <c r="B172" s="167" t="s">
        <v>2567</v>
      </c>
      <c r="C172" s="179">
        <v>38010</v>
      </c>
      <c r="D172" s="165" t="s">
        <v>2568</v>
      </c>
      <c r="E172" s="165" t="s">
        <v>2569</v>
      </c>
      <c r="F172" s="165" t="s">
        <v>2570</v>
      </c>
      <c r="G172" s="165" t="s">
        <v>2571</v>
      </c>
      <c r="H172" s="166" t="s">
        <v>2572</v>
      </c>
      <c r="I172" s="152" t="s">
        <v>2573</v>
      </c>
    </row>
    <row r="173" spans="1:9" ht="68.099999999999994" customHeight="1">
      <c r="A173" s="176" t="s">
        <v>2566</v>
      </c>
      <c r="B173" s="167" t="s">
        <v>2567</v>
      </c>
      <c r="C173" s="179">
        <v>38020</v>
      </c>
      <c r="D173" s="165" t="s">
        <v>2574</v>
      </c>
      <c r="E173" s="165" t="s">
        <v>2575</v>
      </c>
      <c r="F173" s="165" t="s">
        <v>2570</v>
      </c>
      <c r="G173" s="165" t="s">
        <v>2576</v>
      </c>
      <c r="H173" s="166" t="s">
        <v>2577</v>
      </c>
      <c r="I173" s="152" t="s">
        <v>2573</v>
      </c>
    </row>
    <row r="174" spans="1:9" ht="68.099999999999994" customHeight="1">
      <c r="A174" s="176" t="s">
        <v>2566</v>
      </c>
      <c r="B174" s="167" t="s">
        <v>2567</v>
      </c>
      <c r="C174" s="179">
        <v>38030</v>
      </c>
      <c r="D174" s="165" t="s">
        <v>2578</v>
      </c>
      <c r="E174" s="165" t="s">
        <v>2579</v>
      </c>
      <c r="F174" s="165" t="s">
        <v>2570</v>
      </c>
      <c r="G174" s="165" t="s">
        <v>2580</v>
      </c>
      <c r="H174" s="166" t="s">
        <v>2581</v>
      </c>
      <c r="I174" s="152" t="s">
        <v>2573</v>
      </c>
    </row>
    <row r="175" spans="1:9" ht="68.099999999999994" customHeight="1">
      <c r="A175" s="176" t="s">
        <v>2566</v>
      </c>
      <c r="B175" s="167" t="s">
        <v>2567</v>
      </c>
      <c r="C175" s="179">
        <v>38040</v>
      </c>
      <c r="D175" s="165" t="s">
        <v>2582</v>
      </c>
      <c r="E175" s="165" t="s">
        <v>2583</v>
      </c>
      <c r="F175" s="165" t="s">
        <v>2570</v>
      </c>
      <c r="G175" s="165" t="s">
        <v>2584</v>
      </c>
      <c r="H175" s="166" t="s">
        <v>2585</v>
      </c>
      <c r="I175" s="152" t="s">
        <v>2573</v>
      </c>
    </row>
    <row r="176" spans="1:9" ht="68.099999999999994" customHeight="1">
      <c r="A176" s="176" t="s">
        <v>2566</v>
      </c>
      <c r="B176" s="167" t="s">
        <v>2567</v>
      </c>
      <c r="C176" s="179">
        <v>38050</v>
      </c>
      <c r="D176" s="165" t="s">
        <v>2586</v>
      </c>
      <c r="E176" s="165" t="s">
        <v>2587</v>
      </c>
      <c r="F176" s="165" t="s">
        <v>2570</v>
      </c>
      <c r="G176" s="165" t="s">
        <v>2588</v>
      </c>
      <c r="H176" s="166" t="s">
        <v>2589</v>
      </c>
      <c r="I176" s="152" t="s">
        <v>2573</v>
      </c>
    </row>
    <row r="177" spans="1:9" ht="68.099999999999994" customHeight="1">
      <c r="A177" s="176" t="s">
        <v>2566</v>
      </c>
      <c r="B177" s="167" t="s">
        <v>2567</v>
      </c>
      <c r="C177" s="179">
        <v>38060</v>
      </c>
      <c r="D177" s="165" t="s">
        <v>2590</v>
      </c>
      <c r="E177" s="165" t="s">
        <v>2591</v>
      </c>
      <c r="F177" s="165" t="s">
        <v>2570</v>
      </c>
      <c r="G177" s="165" t="s">
        <v>2592</v>
      </c>
      <c r="H177" s="166" t="s">
        <v>2593</v>
      </c>
      <c r="I177" s="152" t="s">
        <v>2573</v>
      </c>
    </row>
    <row r="178" spans="1:9" ht="68.099999999999994" customHeight="1">
      <c r="A178" s="176" t="s">
        <v>2594</v>
      </c>
      <c r="B178" s="167" t="s">
        <v>2595</v>
      </c>
      <c r="C178" s="179">
        <v>39010</v>
      </c>
      <c r="D178" s="165" t="s">
        <v>2596</v>
      </c>
      <c r="E178" s="165" t="s">
        <v>2597</v>
      </c>
      <c r="F178" s="165" t="s">
        <v>2598</v>
      </c>
      <c r="G178" s="165" t="s">
        <v>2599</v>
      </c>
      <c r="H178" s="166" t="s">
        <v>2600</v>
      </c>
      <c r="I178" s="152" t="s">
        <v>2573</v>
      </c>
    </row>
    <row r="179" spans="1:9" ht="68.099999999999994" customHeight="1">
      <c r="A179" s="176" t="s">
        <v>2594</v>
      </c>
      <c r="B179" s="167" t="s">
        <v>2601</v>
      </c>
      <c r="C179" s="179">
        <v>39020</v>
      </c>
      <c r="D179" s="165" t="s">
        <v>2602</v>
      </c>
      <c r="E179" s="165" t="s">
        <v>2603</v>
      </c>
      <c r="F179" s="165" t="s">
        <v>2598</v>
      </c>
      <c r="G179" s="165" t="s">
        <v>2604</v>
      </c>
      <c r="H179" s="166" t="s">
        <v>2605</v>
      </c>
      <c r="I179" s="152" t="s">
        <v>2573</v>
      </c>
    </row>
    <row r="180" spans="1:9" ht="68.099999999999994" customHeight="1">
      <c r="A180" s="176" t="s">
        <v>2594</v>
      </c>
      <c r="B180" s="167" t="s">
        <v>2601</v>
      </c>
      <c r="C180" s="179">
        <v>39030</v>
      </c>
      <c r="D180" s="165" t="s">
        <v>2606</v>
      </c>
      <c r="E180" s="165" t="s">
        <v>2607</v>
      </c>
      <c r="F180" s="165" t="s">
        <v>2598</v>
      </c>
      <c r="G180" s="165" t="s">
        <v>2608</v>
      </c>
      <c r="H180" s="166" t="s">
        <v>2609</v>
      </c>
      <c r="I180" s="152" t="s">
        <v>2573</v>
      </c>
    </row>
    <row r="181" spans="1:9" ht="68.099999999999994" customHeight="1">
      <c r="A181" s="176" t="s">
        <v>2594</v>
      </c>
      <c r="B181" s="167" t="s">
        <v>2601</v>
      </c>
      <c r="C181" s="179">
        <v>39040</v>
      </c>
      <c r="D181" s="165" t="s">
        <v>2610</v>
      </c>
      <c r="E181" s="165" t="s">
        <v>2611</v>
      </c>
      <c r="F181" s="165" t="s">
        <v>2598</v>
      </c>
      <c r="G181" s="165" t="s">
        <v>2612</v>
      </c>
      <c r="H181" s="166" t="s">
        <v>2613</v>
      </c>
      <c r="I181" s="152" t="s">
        <v>2573</v>
      </c>
    </row>
    <row r="182" spans="1:9" ht="68.099999999999994" customHeight="1">
      <c r="A182" s="176" t="s">
        <v>2594</v>
      </c>
      <c r="B182" s="167" t="s">
        <v>2601</v>
      </c>
      <c r="C182" s="179">
        <v>39050</v>
      </c>
      <c r="D182" s="165" t="s">
        <v>2614</v>
      </c>
      <c r="E182" s="165" t="s">
        <v>2615</v>
      </c>
      <c r="F182" s="165" t="s">
        <v>2598</v>
      </c>
      <c r="G182" s="165" t="s">
        <v>2616</v>
      </c>
      <c r="H182" s="166" t="s">
        <v>2617</v>
      </c>
      <c r="I182" s="152" t="s">
        <v>2573</v>
      </c>
    </row>
    <row r="183" spans="1:9" ht="68.099999999999994" customHeight="1">
      <c r="A183" s="176" t="s">
        <v>2594</v>
      </c>
      <c r="B183" s="167" t="s">
        <v>2601</v>
      </c>
      <c r="C183" s="179">
        <v>39060</v>
      </c>
      <c r="D183" s="165" t="s">
        <v>2618</v>
      </c>
      <c r="E183" s="165" t="s">
        <v>2619</v>
      </c>
      <c r="F183" s="165" t="s">
        <v>2598</v>
      </c>
      <c r="G183" s="165" t="s">
        <v>2620</v>
      </c>
      <c r="H183" s="166" t="s">
        <v>2621</v>
      </c>
      <c r="I183" s="152" t="s">
        <v>2573</v>
      </c>
    </row>
    <row r="184" spans="1:9" ht="68.099999999999994" customHeight="1">
      <c r="A184" s="176" t="s">
        <v>2594</v>
      </c>
      <c r="B184" s="167" t="s">
        <v>2601</v>
      </c>
      <c r="C184" s="179">
        <v>39070</v>
      </c>
      <c r="D184" s="165" t="s">
        <v>2622</v>
      </c>
      <c r="E184" s="165" t="s">
        <v>2623</v>
      </c>
      <c r="F184" s="165" t="s">
        <v>2598</v>
      </c>
      <c r="G184" s="165" t="s">
        <v>2624</v>
      </c>
      <c r="H184" s="166" t="s">
        <v>2625</v>
      </c>
      <c r="I184" s="152" t="s">
        <v>2573</v>
      </c>
    </row>
    <row r="185" spans="1:9" ht="68.099999999999994" customHeight="1">
      <c r="A185" s="176" t="s">
        <v>2626</v>
      </c>
      <c r="B185" s="167" t="s">
        <v>2627</v>
      </c>
      <c r="C185" s="179">
        <v>40010</v>
      </c>
      <c r="D185" s="165" t="s">
        <v>2628</v>
      </c>
      <c r="E185" s="165" t="s">
        <v>2629</v>
      </c>
      <c r="F185" s="165" t="s">
        <v>2630</v>
      </c>
      <c r="G185" s="165" t="s">
        <v>2631</v>
      </c>
      <c r="H185" s="166" t="s">
        <v>2632</v>
      </c>
      <c r="I185" s="152" t="s">
        <v>2573</v>
      </c>
    </row>
    <row r="186" spans="1:9" ht="68.099999999999994" customHeight="1">
      <c r="A186" s="176" t="s">
        <v>2626</v>
      </c>
      <c r="B186" s="167" t="s">
        <v>2627</v>
      </c>
      <c r="C186" s="179">
        <v>40020</v>
      </c>
      <c r="D186" s="165" t="s">
        <v>2633</v>
      </c>
      <c r="E186" s="165" t="s">
        <v>2634</v>
      </c>
      <c r="F186" s="165" t="s">
        <v>2630</v>
      </c>
      <c r="G186" s="165" t="s">
        <v>2635</v>
      </c>
      <c r="H186" s="166" t="s">
        <v>2636</v>
      </c>
      <c r="I186" s="152" t="s">
        <v>2573</v>
      </c>
    </row>
    <row r="187" spans="1:9" ht="68.099999999999994" customHeight="1">
      <c r="A187" s="176" t="s">
        <v>2626</v>
      </c>
      <c r="B187" s="167" t="s">
        <v>2627</v>
      </c>
      <c r="C187" s="179">
        <v>40030</v>
      </c>
      <c r="D187" s="165" t="s">
        <v>2637</v>
      </c>
      <c r="E187" s="165" t="s">
        <v>2638</v>
      </c>
      <c r="F187" s="165" t="s">
        <v>2630</v>
      </c>
      <c r="G187" s="165" t="s">
        <v>2639</v>
      </c>
      <c r="H187" s="166" t="s">
        <v>2640</v>
      </c>
      <c r="I187" s="152" t="s">
        <v>2573</v>
      </c>
    </row>
    <row r="188" spans="1:9" ht="68.099999999999994" customHeight="1">
      <c r="A188" s="176" t="s">
        <v>2626</v>
      </c>
      <c r="B188" s="167" t="s">
        <v>2627</v>
      </c>
      <c r="C188" s="179">
        <v>40040</v>
      </c>
      <c r="D188" s="165" t="s">
        <v>2641</v>
      </c>
      <c r="E188" s="165" t="s">
        <v>2642</v>
      </c>
      <c r="F188" s="165" t="s">
        <v>2630</v>
      </c>
      <c r="G188" s="165" t="s">
        <v>2643</v>
      </c>
      <c r="H188" s="166" t="s">
        <v>2644</v>
      </c>
      <c r="I188" s="152" t="s">
        <v>2573</v>
      </c>
    </row>
    <row r="189" spans="1:9" ht="68.099999999999994" customHeight="1">
      <c r="A189" s="176" t="s">
        <v>2645</v>
      </c>
      <c r="B189" s="167" t="s">
        <v>2646</v>
      </c>
      <c r="C189" s="179">
        <v>41010</v>
      </c>
      <c r="D189" s="165" t="s">
        <v>2647</v>
      </c>
      <c r="E189" s="165" t="s">
        <v>2648</v>
      </c>
      <c r="F189" s="165" t="s">
        <v>2649</v>
      </c>
      <c r="G189" s="165" t="s">
        <v>2650</v>
      </c>
      <c r="H189" s="166" t="s">
        <v>2651</v>
      </c>
      <c r="I189" s="152" t="s">
        <v>2573</v>
      </c>
    </row>
    <row r="190" spans="1:9" ht="68.099999999999994" customHeight="1">
      <c r="A190" s="176" t="s">
        <v>2645</v>
      </c>
      <c r="B190" s="167" t="s">
        <v>2652</v>
      </c>
      <c r="C190" s="179">
        <v>41020</v>
      </c>
      <c r="D190" s="165" t="s">
        <v>2653</v>
      </c>
      <c r="E190" s="165" t="s">
        <v>2654</v>
      </c>
      <c r="F190" s="165" t="s">
        <v>2649</v>
      </c>
      <c r="G190" s="165" t="s">
        <v>2655</v>
      </c>
      <c r="H190" s="166" t="s">
        <v>2656</v>
      </c>
      <c r="I190" s="152" t="s">
        <v>2573</v>
      </c>
    </row>
    <row r="191" spans="1:9" ht="68.099999999999994" customHeight="1">
      <c r="A191" s="176" t="s">
        <v>2645</v>
      </c>
      <c r="B191" s="167" t="s">
        <v>2652</v>
      </c>
      <c r="C191" s="179">
        <v>41030</v>
      </c>
      <c r="D191" s="165" t="s">
        <v>2657</v>
      </c>
      <c r="E191" s="165" t="s">
        <v>2658</v>
      </c>
      <c r="F191" s="165" t="s">
        <v>2649</v>
      </c>
      <c r="G191" s="165" t="s">
        <v>2659</v>
      </c>
      <c r="H191" s="166" t="s">
        <v>2660</v>
      </c>
      <c r="I191" s="152" t="s">
        <v>2573</v>
      </c>
    </row>
    <row r="192" spans="1:9" ht="68.099999999999994" customHeight="1">
      <c r="A192" s="176" t="s">
        <v>2645</v>
      </c>
      <c r="B192" s="167" t="s">
        <v>2652</v>
      </c>
      <c r="C192" s="179">
        <v>41040</v>
      </c>
      <c r="D192" s="165" t="s">
        <v>2661</v>
      </c>
      <c r="E192" s="165" t="s">
        <v>2662</v>
      </c>
      <c r="F192" s="165" t="s">
        <v>2649</v>
      </c>
      <c r="G192" s="165" t="s">
        <v>2663</v>
      </c>
      <c r="H192" s="166" t="s">
        <v>2664</v>
      </c>
      <c r="I192" s="152" t="s">
        <v>2573</v>
      </c>
    </row>
    <row r="193" spans="1:9" ht="68.099999999999994" customHeight="1">
      <c r="A193" s="176" t="s">
        <v>2645</v>
      </c>
      <c r="B193" s="167" t="s">
        <v>2652</v>
      </c>
      <c r="C193" s="179">
        <v>41050</v>
      </c>
      <c r="D193" s="165" t="s">
        <v>2665</v>
      </c>
      <c r="E193" s="165" t="s">
        <v>2666</v>
      </c>
      <c r="F193" s="165" t="s">
        <v>2649</v>
      </c>
      <c r="G193" s="165" t="s">
        <v>2667</v>
      </c>
      <c r="H193" s="166" t="s">
        <v>2668</v>
      </c>
      <c r="I193" s="152" t="s">
        <v>2573</v>
      </c>
    </row>
    <row r="194" spans="1:9" ht="68.099999999999994" customHeight="1">
      <c r="A194" s="176" t="s">
        <v>2669</v>
      </c>
      <c r="B194" s="167" t="s">
        <v>2670</v>
      </c>
      <c r="C194" s="179">
        <v>42010</v>
      </c>
      <c r="D194" s="165" t="s">
        <v>2671</v>
      </c>
      <c r="E194" s="165" t="s">
        <v>2672</v>
      </c>
      <c r="F194" s="165" t="s">
        <v>2673</v>
      </c>
      <c r="G194" s="165" t="s">
        <v>2674</v>
      </c>
      <c r="H194" s="166" t="s">
        <v>2675</v>
      </c>
      <c r="I194" s="152" t="s">
        <v>2573</v>
      </c>
    </row>
    <row r="195" spans="1:9" ht="68.099999999999994" customHeight="1">
      <c r="A195" s="176" t="s">
        <v>324</v>
      </c>
      <c r="B195" s="167" t="s">
        <v>2670</v>
      </c>
      <c r="C195" s="179">
        <v>42020</v>
      </c>
      <c r="D195" s="165" t="s">
        <v>2676</v>
      </c>
      <c r="E195" s="165" t="s">
        <v>2677</v>
      </c>
      <c r="F195" s="165" t="s">
        <v>2673</v>
      </c>
      <c r="G195" s="165" t="s">
        <v>2678</v>
      </c>
      <c r="H195" s="166" t="s">
        <v>2679</v>
      </c>
      <c r="I195" s="152" t="s">
        <v>2573</v>
      </c>
    </row>
    <row r="196" spans="1:9" ht="68.099999999999994" customHeight="1">
      <c r="A196" s="176" t="s">
        <v>324</v>
      </c>
      <c r="B196" s="167" t="s">
        <v>2670</v>
      </c>
      <c r="C196" s="179">
        <v>42030</v>
      </c>
      <c r="D196" s="165" t="s">
        <v>2680</v>
      </c>
      <c r="E196" s="165" t="s">
        <v>2681</v>
      </c>
      <c r="F196" s="165" t="s">
        <v>2673</v>
      </c>
      <c r="G196" s="165" t="s">
        <v>2682</v>
      </c>
      <c r="H196" s="166" t="s">
        <v>2683</v>
      </c>
      <c r="I196" s="152" t="s">
        <v>2573</v>
      </c>
    </row>
    <row r="197" spans="1:9" ht="68.099999999999994" customHeight="1">
      <c r="A197" s="176" t="s">
        <v>324</v>
      </c>
      <c r="B197" s="167" t="s">
        <v>2670</v>
      </c>
      <c r="C197" s="179">
        <v>42040</v>
      </c>
      <c r="D197" s="165" t="s">
        <v>2684</v>
      </c>
      <c r="E197" s="165" t="s">
        <v>2685</v>
      </c>
      <c r="F197" s="165" t="s">
        <v>2673</v>
      </c>
      <c r="G197" s="165" t="s">
        <v>2686</v>
      </c>
      <c r="H197" s="166" t="s">
        <v>2687</v>
      </c>
      <c r="I197" s="152" t="s">
        <v>2573</v>
      </c>
    </row>
    <row r="198" spans="1:9" ht="68.099999999999994" customHeight="1">
      <c r="A198" s="176" t="s">
        <v>2688</v>
      </c>
      <c r="B198" s="167" t="s">
        <v>2689</v>
      </c>
      <c r="C198" s="179">
        <v>43010</v>
      </c>
      <c r="D198" s="165" t="s">
        <v>2690</v>
      </c>
      <c r="E198" s="165" t="s">
        <v>2691</v>
      </c>
      <c r="F198" s="165" t="s">
        <v>2692</v>
      </c>
      <c r="G198" s="165" t="s">
        <v>2693</v>
      </c>
      <c r="H198" s="166" t="s">
        <v>2694</v>
      </c>
      <c r="I198" s="152" t="s">
        <v>2695</v>
      </c>
    </row>
    <row r="199" spans="1:9" ht="68.099999999999994" customHeight="1">
      <c r="A199" s="176" t="s">
        <v>2688</v>
      </c>
      <c r="B199" s="167" t="s">
        <v>2689</v>
      </c>
      <c r="C199" s="179">
        <v>43020</v>
      </c>
      <c r="D199" s="165" t="s">
        <v>2696</v>
      </c>
      <c r="E199" s="165" t="s">
        <v>2697</v>
      </c>
      <c r="F199" s="165" t="s">
        <v>2692</v>
      </c>
      <c r="G199" s="165" t="s">
        <v>2698</v>
      </c>
      <c r="H199" s="166" t="s">
        <v>2699</v>
      </c>
      <c r="I199" s="152" t="s">
        <v>2695</v>
      </c>
    </row>
    <row r="200" spans="1:9" ht="68.099999999999994" customHeight="1">
      <c r="A200" s="176" t="s">
        <v>2688</v>
      </c>
      <c r="B200" s="167" t="s">
        <v>2689</v>
      </c>
      <c r="C200" s="179">
        <v>43030</v>
      </c>
      <c r="D200" s="165" t="s">
        <v>2700</v>
      </c>
      <c r="E200" s="165" t="s">
        <v>2701</v>
      </c>
      <c r="F200" s="165" t="s">
        <v>2692</v>
      </c>
      <c r="G200" s="165" t="s">
        <v>2702</v>
      </c>
      <c r="H200" s="166" t="s">
        <v>2703</v>
      </c>
      <c r="I200" s="152" t="s">
        <v>2695</v>
      </c>
    </row>
    <row r="201" spans="1:9" ht="68.099999999999994" customHeight="1">
      <c r="A201" s="176" t="s">
        <v>2688</v>
      </c>
      <c r="B201" s="167" t="s">
        <v>2689</v>
      </c>
      <c r="C201" s="179">
        <v>43040</v>
      </c>
      <c r="D201" s="165" t="s">
        <v>2704</v>
      </c>
      <c r="E201" s="165" t="s">
        <v>2705</v>
      </c>
      <c r="F201" s="165" t="s">
        <v>2692</v>
      </c>
      <c r="G201" s="165" t="s">
        <v>2706</v>
      </c>
      <c r="H201" s="166" t="s">
        <v>2707</v>
      </c>
      <c r="I201" s="152" t="s">
        <v>2695</v>
      </c>
    </row>
    <row r="202" spans="1:9" ht="68.099999999999994" customHeight="1">
      <c r="A202" s="176" t="s">
        <v>2688</v>
      </c>
      <c r="B202" s="167" t="s">
        <v>2689</v>
      </c>
      <c r="C202" s="179">
        <v>43050</v>
      </c>
      <c r="D202" s="165" t="s">
        <v>2708</v>
      </c>
      <c r="E202" s="165" t="s">
        <v>2709</v>
      </c>
      <c r="F202" s="165" t="s">
        <v>2692</v>
      </c>
      <c r="G202" s="165" t="s">
        <v>2710</v>
      </c>
      <c r="H202" s="166" t="s">
        <v>2711</v>
      </c>
      <c r="I202" s="152" t="s">
        <v>2695</v>
      </c>
    </row>
    <row r="203" spans="1:9" ht="68.099999999999994" customHeight="1">
      <c r="A203" s="176" t="s">
        <v>2688</v>
      </c>
      <c r="B203" s="167" t="s">
        <v>2689</v>
      </c>
      <c r="C203" s="179">
        <v>43060</v>
      </c>
      <c r="D203" s="165" t="s">
        <v>2712</v>
      </c>
      <c r="E203" s="165" t="s">
        <v>2713</v>
      </c>
      <c r="F203" s="165" t="s">
        <v>2692</v>
      </c>
      <c r="G203" s="165" t="s">
        <v>2714</v>
      </c>
      <c r="H203" s="166" t="s">
        <v>2715</v>
      </c>
      <c r="I203" s="152" t="s">
        <v>2695</v>
      </c>
    </row>
    <row r="204" spans="1:9" ht="68.099999999999994" customHeight="1">
      <c r="A204" s="176" t="s">
        <v>2716</v>
      </c>
      <c r="B204" s="167" t="s">
        <v>2717</v>
      </c>
      <c r="C204" s="179">
        <v>44010</v>
      </c>
      <c r="D204" s="165" t="s">
        <v>2718</v>
      </c>
      <c r="E204" s="165" t="s">
        <v>2719</v>
      </c>
      <c r="F204" s="165" t="s">
        <v>2720</v>
      </c>
      <c r="G204" s="165" t="s">
        <v>2721</v>
      </c>
      <c r="H204" s="166" t="s">
        <v>2722</v>
      </c>
      <c r="I204" s="152" t="s">
        <v>2695</v>
      </c>
    </row>
    <row r="205" spans="1:9" ht="68.099999999999994" customHeight="1">
      <c r="A205" s="176" t="s">
        <v>2716</v>
      </c>
      <c r="B205" s="167" t="s">
        <v>2717</v>
      </c>
      <c r="C205" s="179">
        <v>44020</v>
      </c>
      <c r="D205" s="165" t="s">
        <v>2723</v>
      </c>
      <c r="E205" s="165" t="s">
        <v>2724</v>
      </c>
      <c r="F205" s="165" t="s">
        <v>2720</v>
      </c>
      <c r="G205" s="165" t="s">
        <v>2725</v>
      </c>
      <c r="H205" s="166" t="s">
        <v>2726</v>
      </c>
      <c r="I205" s="152" t="s">
        <v>2695</v>
      </c>
    </row>
    <row r="206" spans="1:9" ht="68.099999999999994" customHeight="1">
      <c r="A206" s="176" t="s">
        <v>2716</v>
      </c>
      <c r="B206" s="167" t="s">
        <v>2717</v>
      </c>
      <c r="C206" s="179">
        <v>44030</v>
      </c>
      <c r="D206" s="165" t="s">
        <v>2727</v>
      </c>
      <c r="E206" s="165" t="s">
        <v>2728</v>
      </c>
      <c r="F206" s="165" t="s">
        <v>2720</v>
      </c>
      <c r="G206" s="165" t="s">
        <v>2729</v>
      </c>
      <c r="H206" s="166" t="s">
        <v>2730</v>
      </c>
      <c r="I206" s="152" t="s">
        <v>2695</v>
      </c>
    </row>
    <row r="207" spans="1:9" ht="68.099999999999994" customHeight="1">
      <c r="A207" s="176" t="s">
        <v>2716</v>
      </c>
      <c r="B207" s="167" t="s">
        <v>2717</v>
      </c>
      <c r="C207" s="179">
        <v>44040</v>
      </c>
      <c r="D207" s="165" t="s">
        <v>2731</v>
      </c>
      <c r="E207" s="165" t="s">
        <v>2732</v>
      </c>
      <c r="F207" s="165" t="s">
        <v>2720</v>
      </c>
      <c r="G207" s="165" t="s">
        <v>2733</v>
      </c>
      <c r="H207" s="166" t="s">
        <v>2734</v>
      </c>
      <c r="I207" s="152" t="s">
        <v>2695</v>
      </c>
    </row>
    <row r="208" spans="1:9" ht="68.099999999999994" customHeight="1">
      <c r="A208" s="176" t="s">
        <v>2716</v>
      </c>
      <c r="B208" s="167" t="s">
        <v>2717</v>
      </c>
      <c r="C208" s="179">
        <v>44050</v>
      </c>
      <c r="D208" s="165" t="s">
        <v>2735</v>
      </c>
      <c r="E208" s="165" t="s">
        <v>2736</v>
      </c>
      <c r="F208" s="165" t="s">
        <v>2720</v>
      </c>
      <c r="G208" s="165" t="s">
        <v>2737</v>
      </c>
      <c r="H208" s="166" t="s">
        <v>2738</v>
      </c>
      <c r="I208" s="152" t="s">
        <v>2695</v>
      </c>
    </row>
    <row r="209" spans="1:9" ht="68.099999999999994" customHeight="1">
      <c r="A209" s="176" t="s">
        <v>2739</v>
      </c>
      <c r="B209" s="167" t="s">
        <v>2740</v>
      </c>
      <c r="C209" s="179">
        <v>45010</v>
      </c>
      <c r="D209" s="165" t="s">
        <v>2741</v>
      </c>
      <c r="E209" s="165" t="s">
        <v>2742</v>
      </c>
      <c r="F209" s="165" t="s">
        <v>2743</v>
      </c>
      <c r="G209" s="165" t="s">
        <v>2744</v>
      </c>
      <c r="H209" s="166" t="s">
        <v>2745</v>
      </c>
      <c r="I209" s="152" t="s">
        <v>2695</v>
      </c>
    </row>
    <row r="210" spans="1:9" ht="68.099999999999994" customHeight="1">
      <c r="A210" s="176" t="s">
        <v>2739</v>
      </c>
      <c r="B210" s="167" t="s">
        <v>2740</v>
      </c>
      <c r="C210" s="179">
        <v>45020</v>
      </c>
      <c r="D210" s="165" t="s">
        <v>2746</v>
      </c>
      <c r="E210" s="165" t="s">
        <v>2747</v>
      </c>
      <c r="F210" s="165" t="s">
        <v>2743</v>
      </c>
      <c r="G210" s="165" t="s">
        <v>2748</v>
      </c>
      <c r="H210" s="166" t="s">
        <v>2749</v>
      </c>
      <c r="I210" s="152" t="s">
        <v>2695</v>
      </c>
    </row>
    <row r="211" spans="1:9" ht="68.099999999999994" customHeight="1">
      <c r="A211" s="176" t="s">
        <v>2739</v>
      </c>
      <c r="B211" s="167" t="s">
        <v>2740</v>
      </c>
      <c r="C211" s="179">
        <v>45030</v>
      </c>
      <c r="D211" s="165" t="s">
        <v>2750</v>
      </c>
      <c r="E211" s="165" t="s">
        <v>2751</v>
      </c>
      <c r="F211" s="165" t="s">
        <v>2743</v>
      </c>
      <c r="G211" s="165" t="s">
        <v>2752</v>
      </c>
      <c r="H211" s="166" t="s">
        <v>2753</v>
      </c>
      <c r="I211" s="152" t="s">
        <v>2695</v>
      </c>
    </row>
    <row r="212" spans="1:9" ht="68.099999999999994" customHeight="1">
      <c r="A212" s="176" t="s">
        <v>2739</v>
      </c>
      <c r="B212" s="167" t="s">
        <v>2740</v>
      </c>
      <c r="C212" s="179">
        <v>45040</v>
      </c>
      <c r="D212" s="165" t="s">
        <v>2754</v>
      </c>
      <c r="E212" s="165" t="s">
        <v>2755</v>
      </c>
      <c r="F212" s="165" t="s">
        <v>2743</v>
      </c>
      <c r="G212" s="165" t="s">
        <v>2756</v>
      </c>
      <c r="H212" s="166" t="s">
        <v>2757</v>
      </c>
      <c r="I212" s="152" t="s">
        <v>2695</v>
      </c>
    </row>
    <row r="213" spans="1:9" ht="68.099999999999994" customHeight="1">
      <c r="A213" s="176" t="s">
        <v>2739</v>
      </c>
      <c r="B213" s="167" t="s">
        <v>2740</v>
      </c>
      <c r="C213" s="179">
        <v>45050</v>
      </c>
      <c r="D213" s="165" t="s">
        <v>2758</v>
      </c>
      <c r="E213" s="165" t="s">
        <v>2759</v>
      </c>
      <c r="F213" s="165" t="s">
        <v>2743</v>
      </c>
      <c r="G213" s="165" t="s">
        <v>2760</v>
      </c>
      <c r="H213" s="166" t="s">
        <v>2761</v>
      </c>
      <c r="I213" s="152" t="s">
        <v>2695</v>
      </c>
    </row>
    <row r="214" spans="1:9" ht="68.099999999999994" customHeight="1">
      <c r="A214" s="176" t="s">
        <v>2739</v>
      </c>
      <c r="B214" s="167" t="s">
        <v>2740</v>
      </c>
      <c r="C214" s="179">
        <v>45060</v>
      </c>
      <c r="D214" s="165" t="s">
        <v>2762</v>
      </c>
      <c r="E214" s="165" t="s">
        <v>2763</v>
      </c>
      <c r="F214" s="165" t="s">
        <v>2743</v>
      </c>
      <c r="G214" s="165" t="s">
        <v>2764</v>
      </c>
      <c r="H214" s="166" t="s">
        <v>2765</v>
      </c>
      <c r="I214" s="152" t="s">
        <v>2695</v>
      </c>
    </row>
    <row r="215" spans="1:9" ht="68.099999999999994" customHeight="1">
      <c r="A215" s="176" t="s">
        <v>2766</v>
      </c>
      <c r="B215" s="167" t="s">
        <v>2767</v>
      </c>
      <c r="C215" s="179">
        <v>46010</v>
      </c>
      <c r="D215" s="165" t="s">
        <v>2768</v>
      </c>
      <c r="E215" s="165" t="s">
        <v>2769</v>
      </c>
      <c r="F215" s="165" t="s">
        <v>2770</v>
      </c>
      <c r="G215" s="165" t="s">
        <v>2771</v>
      </c>
      <c r="H215" s="166" t="s">
        <v>2772</v>
      </c>
      <c r="I215" s="152" t="s">
        <v>2695</v>
      </c>
    </row>
    <row r="216" spans="1:9" ht="68.099999999999994" customHeight="1">
      <c r="A216" s="176" t="s">
        <v>2766</v>
      </c>
      <c r="B216" s="167" t="s">
        <v>2767</v>
      </c>
      <c r="C216" s="179">
        <v>46020</v>
      </c>
      <c r="D216" s="165" t="s">
        <v>2773</v>
      </c>
      <c r="E216" s="165" t="s">
        <v>2774</v>
      </c>
      <c r="F216" s="165" t="s">
        <v>2770</v>
      </c>
      <c r="G216" s="165" t="s">
        <v>2775</v>
      </c>
      <c r="H216" s="166" t="s">
        <v>2776</v>
      </c>
      <c r="I216" s="152" t="s">
        <v>2695</v>
      </c>
    </row>
    <row r="217" spans="1:9" ht="68.099999999999994" customHeight="1">
      <c r="A217" s="176" t="s">
        <v>2766</v>
      </c>
      <c r="B217" s="167" t="s">
        <v>2767</v>
      </c>
      <c r="C217" s="179">
        <v>46030</v>
      </c>
      <c r="D217" s="165" t="s">
        <v>2777</v>
      </c>
      <c r="E217" s="165" t="s">
        <v>2778</v>
      </c>
      <c r="F217" s="165" t="s">
        <v>2770</v>
      </c>
      <c r="G217" s="165" t="s">
        <v>2779</v>
      </c>
      <c r="H217" s="166" t="s">
        <v>2780</v>
      </c>
      <c r="I217" s="152" t="s">
        <v>2695</v>
      </c>
    </row>
    <row r="218" spans="1:9" ht="68.099999999999994" customHeight="1">
      <c r="A218" s="176" t="s">
        <v>2781</v>
      </c>
      <c r="B218" s="167" t="s">
        <v>2782</v>
      </c>
      <c r="C218" s="179">
        <v>47010</v>
      </c>
      <c r="D218" s="165" t="s">
        <v>2783</v>
      </c>
      <c r="E218" s="165" t="s">
        <v>2784</v>
      </c>
      <c r="F218" s="165" t="s">
        <v>2785</v>
      </c>
      <c r="G218" s="165" t="s">
        <v>2786</v>
      </c>
      <c r="H218" s="166" t="s">
        <v>2787</v>
      </c>
      <c r="I218" s="152" t="s">
        <v>2788</v>
      </c>
    </row>
    <row r="219" spans="1:9" ht="68.099999999999994" customHeight="1">
      <c r="A219" s="176" t="s">
        <v>2781</v>
      </c>
      <c r="B219" s="167" t="s">
        <v>2782</v>
      </c>
      <c r="C219" s="179">
        <v>47020</v>
      </c>
      <c r="D219" s="165" t="s">
        <v>2789</v>
      </c>
      <c r="E219" s="165" t="s">
        <v>2790</v>
      </c>
      <c r="F219" s="165" t="s">
        <v>2785</v>
      </c>
      <c r="G219" s="165" t="s">
        <v>2791</v>
      </c>
      <c r="H219" s="166" t="s">
        <v>2792</v>
      </c>
      <c r="I219" s="152" t="s">
        <v>2788</v>
      </c>
    </row>
    <row r="220" spans="1:9" ht="68.099999999999994" customHeight="1">
      <c r="A220" s="176" t="s">
        <v>2781</v>
      </c>
      <c r="B220" s="167" t="s">
        <v>2782</v>
      </c>
      <c r="C220" s="179">
        <v>47030</v>
      </c>
      <c r="D220" s="165" t="s">
        <v>2793</v>
      </c>
      <c r="E220" s="165" t="s">
        <v>2794</v>
      </c>
      <c r="F220" s="165" t="s">
        <v>2785</v>
      </c>
      <c r="G220" s="165" t="s">
        <v>2795</v>
      </c>
      <c r="H220" s="166" t="s">
        <v>2796</v>
      </c>
      <c r="I220" s="152" t="s">
        <v>2788</v>
      </c>
    </row>
    <row r="221" spans="1:9" ht="68.099999999999994" customHeight="1">
      <c r="A221" s="176" t="s">
        <v>2781</v>
      </c>
      <c r="B221" s="167" t="s">
        <v>2782</v>
      </c>
      <c r="C221" s="179">
        <v>47040</v>
      </c>
      <c r="D221" s="165" t="s">
        <v>2797</v>
      </c>
      <c r="E221" s="165" t="s">
        <v>2798</v>
      </c>
      <c r="F221" s="165" t="s">
        <v>2785</v>
      </c>
      <c r="G221" s="165" t="s">
        <v>2799</v>
      </c>
      <c r="H221" s="166" t="s">
        <v>2800</v>
      </c>
      <c r="I221" s="152" t="s">
        <v>2788</v>
      </c>
    </row>
    <row r="222" spans="1:9" ht="68.099999999999994" customHeight="1">
      <c r="A222" s="176" t="s">
        <v>2781</v>
      </c>
      <c r="B222" s="167" t="s">
        <v>2782</v>
      </c>
      <c r="C222" s="179">
        <v>47050</v>
      </c>
      <c r="D222" s="165" t="s">
        <v>2801</v>
      </c>
      <c r="E222" s="165" t="s">
        <v>2802</v>
      </c>
      <c r="F222" s="165" t="s">
        <v>2785</v>
      </c>
      <c r="G222" s="165" t="s">
        <v>2803</v>
      </c>
      <c r="H222" s="166" t="s">
        <v>2804</v>
      </c>
      <c r="I222" s="152" t="s">
        <v>2788</v>
      </c>
    </row>
    <row r="223" spans="1:9" ht="68.099999999999994" customHeight="1">
      <c r="A223" s="176" t="s">
        <v>2781</v>
      </c>
      <c r="B223" s="167" t="s">
        <v>2782</v>
      </c>
      <c r="C223" s="179">
        <v>47060</v>
      </c>
      <c r="D223" s="165" t="s">
        <v>2805</v>
      </c>
      <c r="E223" s="165" t="s">
        <v>2806</v>
      </c>
      <c r="F223" s="165" t="s">
        <v>2785</v>
      </c>
      <c r="G223" s="165" t="s">
        <v>2807</v>
      </c>
      <c r="H223" s="166" t="s">
        <v>2808</v>
      </c>
      <c r="I223" s="152" t="s">
        <v>2788</v>
      </c>
    </row>
    <row r="224" spans="1:9" ht="68.099999999999994" customHeight="1">
      <c r="A224" s="176" t="s">
        <v>2809</v>
      </c>
      <c r="B224" s="167" t="s">
        <v>2810</v>
      </c>
      <c r="C224" s="179">
        <v>48010</v>
      </c>
      <c r="D224" s="165" t="s">
        <v>2811</v>
      </c>
      <c r="E224" s="165" t="s">
        <v>2812</v>
      </c>
      <c r="F224" s="165" t="s">
        <v>2813</v>
      </c>
      <c r="G224" s="165" t="s">
        <v>2814</v>
      </c>
      <c r="H224" s="166" t="s">
        <v>2815</v>
      </c>
      <c r="I224" s="152" t="s">
        <v>2788</v>
      </c>
    </row>
    <row r="225" spans="1:9" ht="68.099999999999994" customHeight="1">
      <c r="A225" s="176" t="s">
        <v>2809</v>
      </c>
      <c r="B225" s="167" t="s">
        <v>2810</v>
      </c>
      <c r="C225" s="179">
        <v>48020</v>
      </c>
      <c r="D225" s="165" t="s">
        <v>2816</v>
      </c>
      <c r="E225" s="165" t="s">
        <v>2817</v>
      </c>
      <c r="F225" s="165" t="s">
        <v>2813</v>
      </c>
      <c r="G225" s="165" t="s">
        <v>2818</v>
      </c>
      <c r="H225" s="166" t="s">
        <v>2819</v>
      </c>
      <c r="I225" s="152" t="s">
        <v>2788</v>
      </c>
    </row>
    <row r="226" spans="1:9" ht="68.099999999999994" customHeight="1">
      <c r="A226" s="176" t="s">
        <v>2809</v>
      </c>
      <c r="B226" s="167" t="s">
        <v>2810</v>
      </c>
      <c r="C226" s="179">
        <v>48030</v>
      </c>
      <c r="D226" s="165" t="s">
        <v>2797</v>
      </c>
      <c r="E226" s="165" t="s">
        <v>2820</v>
      </c>
      <c r="F226" s="165" t="s">
        <v>2813</v>
      </c>
      <c r="G226" s="165" t="s">
        <v>2799</v>
      </c>
      <c r="H226" s="166" t="s">
        <v>2821</v>
      </c>
      <c r="I226" s="152" t="s">
        <v>2788</v>
      </c>
    </row>
    <row r="227" spans="1:9" ht="68.099999999999994" customHeight="1">
      <c r="A227" s="176" t="s">
        <v>2809</v>
      </c>
      <c r="B227" s="167" t="s">
        <v>2810</v>
      </c>
      <c r="C227" s="179">
        <v>48040</v>
      </c>
      <c r="D227" s="165" t="s">
        <v>2822</v>
      </c>
      <c r="E227" s="165" t="s">
        <v>2823</v>
      </c>
      <c r="F227" s="165" t="s">
        <v>2813</v>
      </c>
      <c r="G227" s="165" t="s">
        <v>2824</v>
      </c>
      <c r="H227" s="166" t="s">
        <v>2825</v>
      </c>
      <c r="I227" s="152" t="s">
        <v>2788</v>
      </c>
    </row>
    <row r="228" spans="1:9" ht="68.099999999999994" customHeight="1">
      <c r="A228" s="176" t="s">
        <v>2826</v>
      </c>
      <c r="B228" s="167" t="s">
        <v>2827</v>
      </c>
      <c r="C228" s="179">
        <v>49010</v>
      </c>
      <c r="D228" s="165" t="s">
        <v>2828</v>
      </c>
      <c r="E228" s="165" t="s">
        <v>2829</v>
      </c>
      <c r="F228" s="165" t="s">
        <v>2830</v>
      </c>
      <c r="G228" s="165" t="s">
        <v>2831</v>
      </c>
      <c r="H228" s="166" t="s">
        <v>2832</v>
      </c>
      <c r="I228" s="152" t="s">
        <v>2788</v>
      </c>
    </row>
    <row r="229" spans="1:9" ht="68.099999999999994" customHeight="1">
      <c r="A229" s="176" t="s">
        <v>2826</v>
      </c>
      <c r="B229" s="167" t="s">
        <v>2827</v>
      </c>
      <c r="C229" s="179">
        <v>49020</v>
      </c>
      <c r="D229" s="165" t="s">
        <v>2833</v>
      </c>
      <c r="E229" s="165" t="s">
        <v>2834</v>
      </c>
      <c r="F229" s="165" t="s">
        <v>2830</v>
      </c>
      <c r="G229" s="165" t="s">
        <v>2835</v>
      </c>
      <c r="H229" s="166" t="s">
        <v>2836</v>
      </c>
      <c r="I229" s="152" t="s">
        <v>2788</v>
      </c>
    </row>
    <row r="230" spans="1:9" ht="68.099999999999994" customHeight="1">
      <c r="A230" s="176" t="s">
        <v>2826</v>
      </c>
      <c r="B230" s="167" t="s">
        <v>2827</v>
      </c>
      <c r="C230" s="179">
        <v>49030</v>
      </c>
      <c r="D230" s="165" t="s">
        <v>2837</v>
      </c>
      <c r="E230" s="165" t="s">
        <v>2838</v>
      </c>
      <c r="F230" s="165" t="s">
        <v>2830</v>
      </c>
      <c r="G230" s="165" t="s">
        <v>2839</v>
      </c>
      <c r="H230" s="166" t="s">
        <v>2840</v>
      </c>
      <c r="I230" s="152" t="s">
        <v>2788</v>
      </c>
    </row>
    <row r="231" spans="1:9" ht="68.099999999999994" customHeight="1">
      <c r="A231" s="176" t="s">
        <v>2826</v>
      </c>
      <c r="B231" s="167" t="s">
        <v>2827</v>
      </c>
      <c r="C231" s="179">
        <v>49040</v>
      </c>
      <c r="D231" s="165" t="s">
        <v>2841</v>
      </c>
      <c r="E231" s="165" t="s">
        <v>2842</v>
      </c>
      <c r="F231" s="165" t="s">
        <v>2830</v>
      </c>
      <c r="G231" s="165" t="s">
        <v>2843</v>
      </c>
      <c r="H231" s="166" t="s">
        <v>2844</v>
      </c>
      <c r="I231" s="152" t="s">
        <v>2788</v>
      </c>
    </row>
    <row r="232" spans="1:9" ht="68.099999999999994" customHeight="1">
      <c r="A232" s="176" t="s">
        <v>2826</v>
      </c>
      <c r="B232" s="167" t="s">
        <v>2827</v>
      </c>
      <c r="C232" s="179">
        <v>49050</v>
      </c>
      <c r="D232" s="165" t="s">
        <v>2845</v>
      </c>
      <c r="E232" s="165" t="s">
        <v>2846</v>
      </c>
      <c r="F232" s="165" t="s">
        <v>2830</v>
      </c>
      <c r="G232" s="165" t="s">
        <v>2847</v>
      </c>
      <c r="H232" s="166" t="s">
        <v>2848</v>
      </c>
      <c r="I232" s="152" t="s">
        <v>2788</v>
      </c>
    </row>
    <row r="233" spans="1:9" ht="68.099999999999994" customHeight="1">
      <c r="A233" s="176" t="s">
        <v>2826</v>
      </c>
      <c r="B233" s="167" t="s">
        <v>2827</v>
      </c>
      <c r="C233" s="179">
        <v>49060</v>
      </c>
      <c r="D233" s="165" t="s">
        <v>2849</v>
      </c>
      <c r="E233" s="165" t="s">
        <v>2850</v>
      </c>
      <c r="F233" s="165" t="s">
        <v>2830</v>
      </c>
      <c r="G233" s="165" t="s">
        <v>2851</v>
      </c>
      <c r="H233" s="166" t="s">
        <v>2852</v>
      </c>
      <c r="I233" s="152" t="s">
        <v>2788</v>
      </c>
    </row>
    <row r="234" spans="1:9" ht="68.099999999999994" customHeight="1">
      <c r="A234" s="176" t="s">
        <v>2826</v>
      </c>
      <c r="B234" s="167" t="s">
        <v>2827</v>
      </c>
      <c r="C234" s="179">
        <v>49070</v>
      </c>
      <c r="D234" s="165" t="s">
        <v>2853</v>
      </c>
      <c r="E234" s="165" t="s">
        <v>2854</v>
      </c>
      <c r="F234" s="165" t="s">
        <v>2830</v>
      </c>
      <c r="G234" s="165" t="s">
        <v>2855</v>
      </c>
      <c r="H234" s="166" t="s">
        <v>2856</v>
      </c>
      <c r="I234" s="152" t="s">
        <v>2788</v>
      </c>
    </row>
    <row r="235" spans="1:9" ht="68.099999999999994" customHeight="1">
      <c r="A235" s="176" t="s">
        <v>2857</v>
      </c>
      <c r="B235" s="167" t="s">
        <v>2858</v>
      </c>
      <c r="C235" s="179">
        <v>50010</v>
      </c>
      <c r="D235" s="165" t="s">
        <v>2859</v>
      </c>
      <c r="E235" s="165" t="s">
        <v>2860</v>
      </c>
      <c r="F235" s="165" t="s">
        <v>2861</v>
      </c>
      <c r="G235" s="165" t="s">
        <v>2862</v>
      </c>
      <c r="H235" s="166" t="s">
        <v>2863</v>
      </c>
      <c r="I235" s="152" t="s">
        <v>2788</v>
      </c>
    </row>
    <row r="236" spans="1:9" ht="68.099999999999994" customHeight="1">
      <c r="A236" s="176" t="s">
        <v>2857</v>
      </c>
      <c r="B236" s="167" t="s">
        <v>2858</v>
      </c>
      <c r="C236" s="179">
        <v>50020</v>
      </c>
      <c r="D236" s="165" t="s">
        <v>2864</v>
      </c>
      <c r="E236" s="165" t="s">
        <v>2865</v>
      </c>
      <c r="F236" s="165" t="s">
        <v>2861</v>
      </c>
      <c r="G236" s="165" t="s">
        <v>2866</v>
      </c>
      <c r="H236" s="166" t="s">
        <v>2867</v>
      </c>
      <c r="I236" s="152" t="s">
        <v>2788</v>
      </c>
    </row>
    <row r="237" spans="1:9" ht="68.099999999999994" customHeight="1">
      <c r="A237" s="176" t="s">
        <v>2868</v>
      </c>
      <c r="B237" s="167" t="s">
        <v>2869</v>
      </c>
      <c r="C237" s="179">
        <v>51010</v>
      </c>
      <c r="D237" s="165" t="s">
        <v>2870</v>
      </c>
      <c r="E237" s="165" t="s">
        <v>2871</v>
      </c>
      <c r="F237" s="165" t="s">
        <v>2872</v>
      </c>
      <c r="G237" s="165" t="s">
        <v>2873</v>
      </c>
      <c r="H237" s="166" t="s">
        <v>2874</v>
      </c>
      <c r="I237" s="152" t="s">
        <v>2788</v>
      </c>
    </row>
    <row r="238" spans="1:9" ht="68.099999999999994" customHeight="1">
      <c r="A238" s="176" t="s">
        <v>2868</v>
      </c>
      <c r="B238" s="167" t="s">
        <v>2869</v>
      </c>
      <c r="C238" s="179">
        <v>51020</v>
      </c>
      <c r="D238" s="165" t="s">
        <v>2875</v>
      </c>
      <c r="E238" s="165" t="s">
        <v>2876</v>
      </c>
      <c r="F238" s="165" t="s">
        <v>2872</v>
      </c>
      <c r="G238" s="165" t="s">
        <v>2877</v>
      </c>
      <c r="H238" s="166" t="s">
        <v>2878</v>
      </c>
      <c r="I238" s="152" t="s">
        <v>2788</v>
      </c>
    </row>
    <row r="239" spans="1:9" ht="68.099999999999994" customHeight="1">
      <c r="A239" s="176" t="s">
        <v>2868</v>
      </c>
      <c r="B239" s="167" t="s">
        <v>2869</v>
      </c>
      <c r="C239" s="179">
        <v>51030</v>
      </c>
      <c r="D239" s="165" t="s">
        <v>2879</v>
      </c>
      <c r="E239" s="165" t="s">
        <v>2880</v>
      </c>
      <c r="F239" s="165" t="s">
        <v>2872</v>
      </c>
      <c r="G239" s="165" t="s">
        <v>2881</v>
      </c>
      <c r="H239" s="166" t="s">
        <v>2882</v>
      </c>
      <c r="I239" s="152" t="s">
        <v>2788</v>
      </c>
    </row>
    <row r="240" spans="1:9" ht="68.099999999999994" customHeight="1">
      <c r="A240" s="176" t="s">
        <v>2883</v>
      </c>
      <c r="B240" s="167" t="s">
        <v>2884</v>
      </c>
      <c r="C240" s="179">
        <v>52010</v>
      </c>
      <c r="D240" s="165" t="s">
        <v>2885</v>
      </c>
      <c r="E240" s="165" t="s">
        <v>2886</v>
      </c>
      <c r="F240" s="165" t="s">
        <v>2887</v>
      </c>
      <c r="G240" s="165" t="s">
        <v>2888</v>
      </c>
      <c r="H240" s="166" t="s">
        <v>2889</v>
      </c>
      <c r="I240" s="152" t="s">
        <v>2788</v>
      </c>
    </row>
    <row r="241" spans="1:9" ht="68.099999999999994" customHeight="1">
      <c r="A241" s="176" t="s">
        <v>2883</v>
      </c>
      <c r="B241" s="167" t="s">
        <v>2884</v>
      </c>
      <c r="C241" s="179">
        <v>52020</v>
      </c>
      <c r="D241" s="165" t="s">
        <v>2890</v>
      </c>
      <c r="E241" s="165" t="s">
        <v>2891</v>
      </c>
      <c r="F241" s="165" t="s">
        <v>2887</v>
      </c>
      <c r="G241" s="165" t="s">
        <v>2892</v>
      </c>
      <c r="H241" s="166" t="s">
        <v>2893</v>
      </c>
      <c r="I241" s="152" t="s">
        <v>2788</v>
      </c>
    </row>
    <row r="242" spans="1:9" ht="68.099999999999994" customHeight="1">
      <c r="A242" s="176" t="s">
        <v>2883</v>
      </c>
      <c r="B242" s="167" t="s">
        <v>2884</v>
      </c>
      <c r="C242" s="179">
        <v>52030</v>
      </c>
      <c r="D242" s="165" t="s">
        <v>2894</v>
      </c>
      <c r="E242" s="165" t="s">
        <v>2895</v>
      </c>
      <c r="F242" s="165" t="s">
        <v>2887</v>
      </c>
      <c r="G242" s="165" t="s">
        <v>2896</v>
      </c>
      <c r="H242" s="166" t="s">
        <v>2897</v>
      </c>
      <c r="I242" s="152" t="s">
        <v>2788</v>
      </c>
    </row>
    <row r="243" spans="1:9" ht="68.099999999999994" customHeight="1">
      <c r="A243" s="176" t="s">
        <v>2883</v>
      </c>
      <c r="B243" s="167" t="s">
        <v>2884</v>
      </c>
      <c r="C243" s="179">
        <v>52040</v>
      </c>
      <c r="D243" s="165" t="s">
        <v>2898</v>
      </c>
      <c r="E243" s="165" t="s">
        <v>2899</v>
      </c>
      <c r="F243" s="165" t="s">
        <v>2887</v>
      </c>
      <c r="G243" s="165" t="s">
        <v>2900</v>
      </c>
      <c r="H243" s="166" t="s">
        <v>2901</v>
      </c>
      <c r="I243" s="152" t="s">
        <v>2788</v>
      </c>
    </row>
    <row r="244" spans="1:9" ht="68.099999999999994" customHeight="1">
      <c r="A244" s="176" t="s">
        <v>2883</v>
      </c>
      <c r="B244" s="167" t="s">
        <v>2884</v>
      </c>
      <c r="C244" s="179">
        <v>52050</v>
      </c>
      <c r="D244" s="165" t="s">
        <v>2902</v>
      </c>
      <c r="E244" s="165" t="s">
        <v>2903</v>
      </c>
      <c r="F244" s="165" t="s">
        <v>2887</v>
      </c>
      <c r="G244" s="165" t="s">
        <v>2904</v>
      </c>
      <c r="H244" s="166" t="s">
        <v>2905</v>
      </c>
      <c r="I244" s="152" t="s">
        <v>2788</v>
      </c>
    </row>
    <row r="245" spans="1:9" ht="68.099999999999994" customHeight="1">
      <c r="A245" s="176" t="s">
        <v>2906</v>
      </c>
      <c r="B245" s="167" t="s">
        <v>2907</v>
      </c>
      <c r="C245" s="179">
        <v>53010</v>
      </c>
      <c r="D245" s="165" t="s">
        <v>2908</v>
      </c>
      <c r="E245" s="165" t="s">
        <v>2909</v>
      </c>
      <c r="F245" s="165" t="s">
        <v>2910</v>
      </c>
      <c r="G245" s="165" t="s">
        <v>2911</v>
      </c>
      <c r="H245" s="166" t="s">
        <v>2912</v>
      </c>
      <c r="I245" s="152" t="s">
        <v>2788</v>
      </c>
    </row>
    <row r="246" spans="1:9" ht="68.099999999999994" customHeight="1">
      <c r="A246" s="176" t="s">
        <v>2906</v>
      </c>
      <c r="B246" s="167" t="s">
        <v>2907</v>
      </c>
      <c r="C246" s="179">
        <v>53020</v>
      </c>
      <c r="D246" s="165" t="s">
        <v>2913</v>
      </c>
      <c r="E246" s="165" t="s">
        <v>2914</v>
      </c>
      <c r="F246" s="165" t="s">
        <v>2910</v>
      </c>
      <c r="G246" s="165" t="s">
        <v>2915</v>
      </c>
      <c r="H246" s="166" t="s">
        <v>2916</v>
      </c>
      <c r="I246" s="152" t="s">
        <v>2788</v>
      </c>
    </row>
    <row r="247" spans="1:9" ht="68.099999999999994" customHeight="1">
      <c r="A247" s="176" t="s">
        <v>2906</v>
      </c>
      <c r="B247" s="167" t="s">
        <v>2907</v>
      </c>
      <c r="C247" s="179">
        <v>53030</v>
      </c>
      <c r="D247" s="165" t="s">
        <v>2917</v>
      </c>
      <c r="E247" s="165" t="s">
        <v>2918</v>
      </c>
      <c r="F247" s="165" t="s">
        <v>2910</v>
      </c>
      <c r="G247" s="165" t="s">
        <v>2919</v>
      </c>
      <c r="H247" s="166" t="s">
        <v>2920</v>
      </c>
      <c r="I247" s="152" t="s">
        <v>2788</v>
      </c>
    </row>
    <row r="248" spans="1:9" ht="68.099999999999994" customHeight="1">
      <c r="A248" s="176" t="s">
        <v>2906</v>
      </c>
      <c r="B248" s="167" t="s">
        <v>2907</v>
      </c>
      <c r="C248" s="179">
        <v>53040</v>
      </c>
      <c r="D248" s="165" t="s">
        <v>2921</v>
      </c>
      <c r="E248" s="165" t="s">
        <v>2922</v>
      </c>
      <c r="F248" s="165" t="s">
        <v>2910</v>
      </c>
      <c r="G248" s="165" t="s">
        <v>2923</v>
      </c>
      <c r="H248" s="166" t="s">
        <v>2924</v>
      </c>
      <c r="I248" s="152" t="s">
        <v>2788</v>
      </c>
    </row>
    <row r="249" spans="1:9" ht="68.099999999999994" customHeight="1">
      <c r="A249" s="176" t="s">
        <v>2906</v>
      </c>
      <c r="B249" s="167" t="s">
        <v>2907</v>
      </c>
      <c r="C249" s="179">
        <v>53050</v>
      </c>
      <c r="D249" s="165" t="s">
        <v>2925</v>
      </c>
      <c r="E249" s="165" t="s">
        <v>2926</v>
      </c>
      <c r="F249" s="165" t="s">
        <v>2910</v>
      </c>
      <c r="G249" s="165" t="s">
        <v>2927</v>
      </c>
      <c r="H249" s="166" t="s">
        <v>2928</v>
      </c>
      <c r="I249" s="152" t="s">
        <v>2788</v>
      </c>
    </row>
    <row r="250" spans="1:9" ht="68.099999999999994" customHeight="1">
      <c r="A250" s="176" t="s">
        <v>2929</v>
      </c>
      <c r="B250" s="167" t="s">
        <v>2930</v>
      </c>
      <c r="C250" s="179">
        <v>54010</v>
      </c>
      <c r="D250" s="165" t="s">
        <v>2931</v>
      </c>
      <c r="E250" s="165" t="s">
        <v>2932</v>
      </c>
      <c r="F250" s="165" t="s">
        <v>2933</v>
      </c>
      <c r="G250" s="165" t="s">
        <v>2934</v>
      </c>
      <c r="H250" s="166" t="s">
        <v>2935</v>
      </c>
      <c r="I250" s="152" t="s">
        <v>2788</v>
      </c>
    </row>
    <row r="251" spans="1:9" ht="68.099999999999994" customHeight="1">
      <c r="A251" s="176" t="s">
        <v>2929</v>
      </c>
      <c r="B251" s="167" t="s">
        <v>2930</v>
      </c>
      <c r="C251" s="179">
        <v>54020</v>
      </c>
      <c r="D251" s="165" t="s">
        <v>2936</v>
      </c>
      <c r="E251" s="165" t="s">
        <v>2937</v>
      </c>
      <c r="F251" s="165" t="s">
        <v>2933</v>
      </c>
      <c r="G251" s="165" t="s">
        <v>2938</v>
      </c>
      <c r="H251" s="166" t="s">
        <v>2939</v>
      </c>
      <c r="I251" s="152" t="s">
        <v>2788</v>
      </c>
    </row>
    <row r="252" spans="1:9" ht="68.099999999999994" customHeight="1">
      <c r="A252" s="176" t="s">
        <v>2929</v>
      </c>
      <c r="B252" s="167" t="s">
        <v>2930</v>
      </c>
      <c r="C252" s="179">
        <v>54030</v>
      </c>
      <c r="D252" s="165" t="s">
        <v>2940</v>
      </c>
      <c r="E252" s="165" t="s">
        <v>2941</v>
      </c>
      <c r="F252" s="165" t="s">
        <v>2933</v>
      </c>
      <c r="G252" s="165" t="s">
        <v>2942</v>
      </c>
      <c r="H252" s="166" t="s">
        <v>2943</v>
      </c>
      <c r="I252" s="152" t="s">
        <v>2788</v>
      </c>
    </row>
    <row r="253" spans="1:9" ht="68.099999999999994" customHeight="1">
      <c r="A253" s="176" t="s">
        <v>2929</v>
      </c>
      <c r="B253" s="167" t="s">
        <v>2930</v>
      </c>
      <c r="C253" s="179">
        <v>54040</v>
      </c>
      <c r="D253" s="165" t="s">
        <v>2944</v>
      </c>
      <c r="E253" s="165" t="s">
        <v>2945</v>
      </c>
      <c r="F253" s="165" t="s">
        <v>2933</v>
      </c>
      <c r="G253" s="165" t="s">
        <v>2946</v>
      </c>
      <c r="H253" s="166" t="s">
        <v>2947</v>
      </c>
      <c r="I253" s="152" t="s">
        <v>2788</v>
      </c>
    </row>
    <row r="254" spans="1:9" ht="68.099999999999994" customHeight="1">
      <c r="A254" s="176" t="s">
        <v>2948</v>
      </c>
      <c r="B254" s="167" t="s">
        <v>2949</v>
      </c>
      <c r="C254" s="179">
        <v>55010</v>
      </c>
      <c r="D254" s="165" t="s">
        <v>2950</v>
      </c>
      <c r="E254" s="165" t="s">
        <v>2951</v>
      </c>
      <c r="F254" s="165" t="s">
        <v>2952</v>
      </c>
      <c r="G254" s="165" t="s">
        <v>2953</v>
      </c>
      <c r="H254" s="166" t="s">
        <v>2954</v>
      </c>
      <c r="I254" s="152" t="s">
        <v>2788</v>
      </c>
    </row>
    <row r="255" spans="1:9" ht="68.099999999999994" customHeight="1">
      <c r="A255" s="176" t="s">
        <v>2948</v>
      </c>
      <c r="B255" s="167" t="s">
        <v>2949</v>
      </c>
      <c r="C255" s="179">
        <v>55020</v>
      </c>
      <c r="D255" s="165" t="s">
        <v>2955</v>
      </c>
      <c r="E255" s="165" t="s">
        <v>2956</v>
      </c>
      <c r="F255" s="165" t="s">
        <v>2952</v>
      </c>
      <c r="G255" s="165" t="s">
        <v>2957</v>
      </c>
      <c r="H255" s="166" t="s">
        <v>2958</v>
      </c>
      <c r="I255" s="152" t="s">
        <v>2788</v>
      </c>
    </row>
    <row r="256" spans="1:9" ht="68.099999999999994" customHeight="1">
      <c r="A256" s="176" t="s">
        <v>2948</v>
      </c>
      <c r="B256" s="167" t="s">
        <v>2949</v>
      </c>
      <c r="C256" s="179">
        <v>55030</v>
      </c>
      <c r="D256" s="165" t="s">
        <v>2959</v>
      </c>
      <c r="E256" s="165" t="s">
        <v>2960</v>
      </c>
      <c r="F256" s="165" t="s">
        <v>2952</v>
      </c>
      <c r="G256" s="165" t="s">
        <v>2961</v>
      </c>
      <c r="H256" s="166" t="s">
        <v>2962</v>
      </c>
      <c r="I256" s="152" t="s">
        <v>2788</v>
      </c>
    </row>
    <row r="257" spans="1:9" ht="68.099999999999994" customHeight="1">
      <c r="A257" s="176" t="s">
        <v>2948</v>
      </c>
      <c r="B257" s="167" t="s">
        <v>2949</v>
      </c>
      <c r="C257" s="179">
        <v>55040</v>
      </c>
      <c r="D257" s="165" t="s">
        <v>2963</v>
      </c>
      <c r="E257" s="165" t="s">
        <v>2964</v>
      </c>
      <c r="F257" s="165" t="s">
        <v>2952</v>
      </c>
      <c r="G257" s="165" t="s">
        <v>2965</v>
      </c>
      <c r="H257" s="166" t="s">
        <v>2966</v>
      </c>
      <c r="I257" s="152" t="s">
        <v>2788</v>
      </c>
    </row>
    <row r="258" spans="1:9" ht="68.099999999999994" customHeight="1">
      <c r="A258" s="176" t="s">
        <v>2948</v>
      </c>
      <c r="B258" s="167" t="s">
        <v>2949</v>
      </c>
      <c r="C258" s="179">
        <v>55050</v>
      </c>
      <c r="D258" s="165" t="s">
        <v>2967</v>
      </c>
      <c r="E258" s="165" t="s">
        <v>2968</v>
      </c>
      <c r="F258" s="165" t="s">
        <v>2952</v>
      </c>
      <c r="G258" s="165" t="s">
        <v>2969</v>
      </c>
      <c r="H258" s="166" t="s">
        <v>2970</v>
      </c>
      <c r="I258" s="152" t="s">
        <v>2788</v>
      </c>
    </row>
    <row r="259" spans="1:9" ht="68.099999999999994" customHeight="1">
      <c r="A259" s="176" t="s">
        <v>2948</v>
      </c>
      <c r="B259" s="167" t="s">
        <v>2949</v>
      </c>
      <c r="C259" s="179">
        <v>55060</v>
      </c>
      <c r="D259" s="165" t="s">
        <v>2971</v>
      </c>
      <c r="E259" s="165" t="s">
        <v>2972</v>
      </c>
      <c r="F259" s="165" t="s">
        <v>2952</v>
      </c>
      <c r="G259" s="165" t="s">
        <v>2973</v>
      </c>
      <c r="H259" s="166" t="s">
        <v>2974</v>
      </c>
      <c r="I259" s="152" t="s">
        <v>2788</v>
      </c>
    </row>
    <row r="260" spans="1:9" ht="68.099999999999994" customHeight="1">
      <c r="A260" s="176" t="s">
        <v>2975</v>
      </c>
      <c r="B260" s="167" t="s">
        <v>2976</v>
      </c>
      <c r="C260" s="179">
        <v>56010</v>
      </c>
      <c r="D260" s="165" t="s">
        <v>2977</v>
      </c>
      <c r="E260" s="165" t="s">
        <v>2978</v>
      </c>
      <c r="F260" s="165" t="s">
        <v>2979</v>
      </c>
      <c r="G260" s="165" t="s">
        <v>2980</v>
      </c>
      <c r="H260" s="166" t="s">
        <v>2981</v>
      </c>
      <c r="I260" s="152" t="s">
        <v>2788</v>
      </c>
    </row>
    <row r="261" spans="1:9" ht="68.099999999999994" customHeight="1">
      <c r="A261" s="176" t="s">
        <v>2975</v>
      </c>
      <c r="B261" s="167" t="s">
        <v>2976</v>
      </c>
      <c r="C261" s="179">
        <v>56020</v>
      </c>
      <c r="D261" s="165" t="s">
        <v>2982</v>
      </c>
      <c r="E261" s="165" t="s">
        <v>2983</v>
      </c>
      <c r="F261" s="165" t="s">
        <v>2979</v>
      </c>
      <c r="G261" s="165" t="s">
        <v>2984</v>
      </c>
      <c r="H261" s="166" t="s">
        <v>2985</v>
      </c>
      <c r="I261" s="152" t="s">
        <v>2788</v>
      </c>
    </row>
    <row r="262" spans="1:9" ht="68.099999999999994" customHeight="1">
      <c r="A262" s="176" t="s">
        <v>2975</v>
      </c>
      <c r="B262" s="167" t="s">
        <v>2976</v>
      </c>
      <c r="C262" s="179">
        <v>56030</v>
      </c>
      <c r="D262" s="165" t="s">
        <v>2986</v>
      </c>
      <c r="E262" s="165" t="s">
        <v>2987</v>
      </c>
      <c r="F262" s="165" t="s">
        <v>2979</v>
      </c>
      <c r="G262" s="165" t="s">
        <v>2988</v>
      </c>
      <c r="H262" s="166" t="s">
        <v>2989</v>
      </c>
      <c r="I262" s="152" t="s">
        <v>2788</v>
      </c>
    </row>
    <row r="263" spans="1:9" ht="68.099999999999994" customHeight="1">
      <c r="A263" s="176" t="s">
        <v>2975</v>
      </c>
      <c r="B263" s="167" t="s">
        <v>2976</v>
      </c>
      <c r="C263" s="179">
        <v>56040</v>
      </c>
      <c r="D263" s="165" t="s">
        <v>2990</v>
      </c>
      <c r="E263" s="165" t="s">
        <v>2991</v>
      </c>
      <c r="F263" s="165" t="s">
        <v>2979</v>
      </c>
      <c r="G263" s="165" t="s">
        <v>2992</v>
      </c>
      <c r="H263" s="166" t="s">
        <v>2993</v>
      </c>
      <c r="I263" s="152" t="s">
        <v>2788</v>
      </c>
    </row>
    <row r="264" spans="1:9" ht="68.099999999999994" customHeight="1">
      <c r="A264" s="176" t="s">
        <v>2975</v>
      </c>
      <c r="B264" s="167" t="s">
        <v>2976</v>
      </c>
      <c r="C264" s="179">
        <v>56050</v>
      </c>
      <c r="D264" s="165" t="s">
        <v>2994</v>
      </c>
      <c r="E264" s="165" t="s">
        <v>2995</v>
      </c>
      <c r="F264" s="165" t="s">
        <v>2979</v>
      </c>
      <c r="G264" s="165" t="s">
        <v>2996</v>
      </c>
      <c r="H264" s="166" t="s">
        <v>2997</v>
      </c>
      <c r="I264" s="152" t="s">
        <v>2788</v>
      </c>
    </row>
    <row r="265" spans="1:9" ht="68.099999999999994" customHeight="1">
      <c r="A265" s="176" t="s">
        <v>2975</v>
      </c>
      <c r="B265" s="167" t="s">
        <v>2976</v>
      </c>
      <c r="C265" s="179">
        <v>56060</v>
      </c>
      <c r="D265" s="165" t="s">
        <v>2998</v>
      </c>
      <c r="E265" s="165" t="s">
        <v>2999</v>
      </c>
      <c r="F265" s="165" t="s">
        <v>2979</v>
      </c>
      <c r="G265" s="165" t="s">
        <v>3000</v>
      </c>
      <c r="H265" s="166" t="s">
        <v>3001</v>
      </c>
      <c r="I265" s="152" t="s">
        <v>2788</v>
      </c>
    </row>
    <row r="266" spans="1:9" ht="68.099999999999994" customHeight="1">
      <c r="A266" s="176" t="s">
        <v>2975</v>
      </c>
      <c r="B266" s="167" t="s">
        <v>2976</v>
      </c>
      <c r="C266" s="179">
        <v>56070</v>
      </c>
      <c r="D266" s="165" t="s">
        <v>3002</v>
      </c>
      <c r="E266" s="165" t="s">
        <v>3003</v>
      </c>
      <c r="F266" s="165" t="s">
        <v>2979</v>
      </c>
      <c r="G266" s="165" t="s">
        <v>3004</v>
      </c>
      <c r="H266" s="166" t="s">
        <v>3005</v>
      </c>
      <c r="I266" s="152" t="s">
        <v>2788</v>
      </c>
    </row>
    <row r="267" spans="1:9" ht="68.099999999999994" customHeight="1">
      <c r="A267" s="176" t="s">
        <v>3006</v>
      </c>
      <c r="B267" s="167" t="s">
        <v>3007</v>
      </c>
      <c r="C267" s="179">
        <v>57010</v>
      </c>
      <c r="D267" s="165" t="s">
        <v>3008</v>
      </c>
      <c r="E267" s="165" t="s">
        <v>3009</v>
      </c>
      <c r="F267" s="165" t="s">
        <v>3010</v>
      </c>
      <c r="G267" s="165" t="s">
        <v>3011</v>
      </c>
      <c r="H267" s="166" t="s">
        <v>3012</v>
      </c>
      <c r="I267" s="152" t="s">
        <v>2788</v>
      </c>
    </row>
    <row r="268" spans="1:9" ht="68.099999999999994" customHeight="1">
      <c r="A268" s="176" t="s">
        <v>3006</v>
      </c>
      <c r="B268" s="167" t="s">
        <v>3007</v>
      </c>
      <c r="C268" s="179">
        <v>57020</v>
      </c>
      <c r="D268" s="165" t="s">
        <v>3013</v>
      </c>
      <c r="E268" s="165" t="s">
        <v>3014</v>
      </c>
      <c r="F268" s="165" t="s">
        <v>3010</v>
      </c>
      <c r="G268" s="165" t="s">
        <v>3015</v>
      </c>
      <c r="H268" s="166" t="s">
        <v>3016</v>
      </c>
      <c r="I268" s="152" t="s">
        <v>2788</v>
      </c>
    </row>
    <row r="269" spans="1:9" ht="68.099999999999994" customHeight="1">
      <c r="A269" s="176" t="s">
        <v>3006</v>
      </c>
      <c r="B269" s="167" t="s">
        <v>3007</v>
      </c>
      <c r="C269" s="179">
        <v>57030</v>
      </c>
      <c r="D269" s="165" t="s">
        <v>3017</v>
      </c>
      <c r="E269" s="165" t="s">
        <v>3018</v>
      </c>
      <c r="F269" s="165" t="s">
        <v>3010</v>
      </c>
      <c r="G269" s="165" t="s">
        <v>3019</v>
      </c>
      <c r="H269" s="166" t="s">
        <v>3020</v>
      </c>
      <c r="I269" s="152" t="s">
        <v>2788</v>
      </c>
    </row>
    <row r="270" spans="1:9" ht="68.099999999999994" customHeight="1">
      <c r="A270" s="176" t="s">
        <v>3006</v>
      </c>
      <c r="B270" s="167" t="s">
        <v>3007</v>
      </c>
      <c r="C270" s="179">
        <v>57040</v>
      </c>
      <c r="D270" s="165" t="s">
        <v>3021</v>
      </c>
      <c r="E270" s="165" t="s">
        <v>3022</v>
      </c>
      <c r="F270" s="165" t="s">
        <v>3010</v>
      </c>
      <c r="G270" s="165" t="s">
        <v>3023</v>
      </c>
      <c r="H270" s="166" t="s">
        <v>3024</v>
      </c>
      <c r="I270" s="152" t="s">
        <v>2788</v>
      </c>
    </row>
    <row r="271" spans="1:9" ht="68.099999999999994" customHeight="1">
      <c r="A271" s="176" t="s">
        <v>3006</v>
      </c>
      <c r="B271" s="167" t="s">
        <v>3007</v>
      </c>
      <c r="C271" s="179">
        <v>57050</v>
      </c>
      <c r="D271" s="165" t="s">
        <v>3025</v>
      </c>
      <c r="E271" s="165" t="s">
        <v>3026</v>
      </c>
      <c r="F271" s="165" t="s">
        <v>3010</v>
      </c>
      <c r="G271" s="165" t="s">
        <v>3027</v>
      </c>
      <c r="H271" s="166" t="s">
        <v>3028</v>
      </c>
      <c r="I271" s="152" t="s">
        <v>2788</v>
      </c>
    </row>
    <row r="272" spans="1:9" ht="68.099999999999994" customHeight="1">
      <c r="A272" s="176" t="s">
        <v>3006</v>
      </c>
      <c r="B272" s="167" t="s">
        <v>3007</v>
      </c>
      <c r="C272" s="179">
        <v>57060</v>
      </c>
      <c r="D272" s="165" t="s">
        <v>3029</v>
      </c>
      <c r="E272" s="165" t="s">
        <v>3030</v>
      </c>
      <c r="F272" s="165" t="s">
        <v>3010</v>
      </c>
      <c r="G272" s="165" t="s">
        <v>3031</v>
      </c>
      <c r="H272" s="166" t="s">
        <v>3032</v>
      </c>
      <c r="I272" s="152" t="s">
        <v>2788</v>
      </c>
    </row>
    <row r="273" spans="1:9" ht="68.099999999999994" customHeight="1">
      <c r="A273" s="176" t="s">
        <v>3006</v>
      </c>
      <c r="B273" s="167" t="s">
        <v>3007</v>
      </c>
      <c r="C273" s="179">
        <v>57070</v>
      </c>
      <c r="D273" s="165" t="s">
        <v>3033</v>
      </c>
      <c r="E273" s="165" t="s">
        <v>3034</v>
      </c>
      <c r="F273" s="165" t="s">
        <v>3010</v>
      </c>
      <c r="G273" s="165" t="s">
        <v>3035</v>
      </c>
      <c r="H273" s="166" t="s">
        <v>3036</v>
      </c>
      <c r="I273" s="152" t="s">
        <v>2788</v>
      </c>
    </row>
    <row r="274" spans="1:9" ht="68.099999999999994" customHeight="1">
      <c r="A274" s="176" t="s">
        <v>3006</v>
      </c>
      <c r="B274" s="167" t="s">
        <v>3007</v>
      </c>
      <c r="C274" s="179">
        <v>57080</v>
      </c>
      <c r="D274" s="165" t="s">
        <v>3037</v>
      </c>
      <c r="E274" s="165" t="s">
        <v>3038</v>
      </c>
      <c r="F274" s="165" t="s">
        <v>3010</v>
      </c>
      <c r="G274" s="165" t="s">
        <v>3039</v>
      </c>
      <c r="H274" s="166" t="s">
        <v>3040</v>
      </c>
      <c r="I274" s="152" t="s">
        <v>2788</v>
      </c>
    </row>
    <row r="275" spans="1:9" ht="68.099999999999994" customHeight="1">
      <c r="A275" s="176" t="s">
        <v>3041</v>
      </c>
      <c r="B275" s="167" t="s">
        <v>3042</v>
      </c>
      <c r="C275" s="179">
        <v>58010</v>
      </c>
      <c r="D275" s="165" t="s">
        <v>3043</v>
      </c>
      <c r="E275" s="165" t="s">
        <v>3044</v>
      </c>
      <c r="F275" s="165" t="s">
        <v>3045</v>
      </c>
      <c r="G275" s="165" t="s">
        <v>3046</v>
      </c>
      <c r="H275" s="166" t="s">
        <v>3047</v>
      </c>
      <c r="I275" s="152" t="s">
        <v>2788</v>
      </c>
    </row>
    <row r="276" spans="1:9" ht="68.099999999999994" customHeight="1">
      <c r="A276" s="176" t="s">
        <v>3041</v>
      </c>
      <c r="B276" s="167" t="s">
        <v>3042</v>
      </c>
      <c r="C276" s="179">
        <v>58020</v>
      </c>
      <c r="D276" s="165" t="s">
        <v>3048</v>
      </c>
      <c r="E276" s="165" t="s">
        <v>3049</v>
      </c>
      <c r="F276" s="165" t="s">
        <v>3045</v>
      </c>
      <c r="G276" s="165" t="s">
        <v>3050</v>
      </c>
      <c r="H276" s="166" t="s">
        <v>3051</v>
      </c>
      <c r="I276" s="152" t="s">
        <v>2788</v>
      </c>
    </row>
    <row r="277" spans="1:9" ht="68.099999999999994" customHeight="1">
      <c r="A277" s="176" t="s">
        <v>3041</v>
      </c>
      <c r="B277" s="167" t="s">
        <v>3042</v>
      </c>
      <c r="C277" s="179">
        <v>58030</v>
      </c>
      <c r="D277" s="165" t="s">
        <v>3052</v>
      </c>
      <c r="E277" s="165" t="s">
        <v>3049</v>
      </c>
      <c r="F277" s="165" t="s">
        <v>3045</v>
      </c>
      <c r="G277" s="165" t="s">
        <v>3053</v>
      </c>
      <c r="H277" s="166" t="s">
        <v>3051</v>
      </c>
      <c r="I277" s="152" t="s">
        <v>2788</v>
      </c>
    </row>
    <row r="278" spans="1:9" ht="68.099999999999994" customHeight="1">
      <c r="A278" s="176" t="s">
        <v>3041</v>
      </c>
      <c r="B278" s="167" t="s">
        <v>3042</v>
      </c>
      <c r="C278" s="179">
        <v>58040</v>
      </c>
      <c r="D278" s="165" t="s">
        <v>3054</v>
      </c>
      <c r="E278" s="165" t="s">
        <v>3055</v>
      </c>
      <c r="F278" s="165" t="s">
        <v>3045</v>
      </c>
      <c r="G278" s="165" t="s">
        <v>3056</v>
      </c>
      <c r="H278" s="166" t="s">
        <v>3057</v>
      </c>
      <c r="I278" s="152" t="s">
        <v>2788</v>
      </c>
    </row>
    <row r="279" spans="1:9" ht="68.099999999999994" customHeight="1">
      <c r="A279" s="176" t="s">
        <v>3041</v>
      </c>
      <c r="B279" s="167" t="s">
        <v>3042</v>
      </c>
      <c r="C279" s="179">
        <v>58050</v>
      </c>
      <c r="D279" s="165" t="s">
        <v>3058</v>
      </c>
      <c r="E279" s="165" t="s">
        <v>3059</v>
      </c>
      <c r="F279" s="165" t="s">
        <v>3045</v>
      </c>
      <c r="G279" s="165" t="s">
        <v>3060</v>
      </c>
      <c r="H279" s="166" t="s">
        <v>3061</v>
      </c>
      <c r="I279" s="152" t="s">
        <v>2788</v>
      </c>
    </row>
    <row r="280" spans="1:9" ht="68.099999999999994" customHeight="1">
      <c r="A280" s="176" t="s">
        <v>3041</v>
      </c>
      <c r="B280" s="167" t="s">
        <v>3042</v>
      </c>
      <c r="C280" s="179">
        <v>58060</v>
      </c>
      <c r="D280" s="165" t="s">
        <v>3062</v>
      </c>
      <c r="E280" s="165" t="s">
        <v>3063</v>
      </c>
      <c r="F280" s="165" t="s">
        <v>3045</v>
      </c>
      <c r="G280" s="165" t="s">
        <v>3064</v>
      </c>
      <c r="H280" s="166" t="s">
        <v>3065</v>
      </c>
      <c r="I280" s="152" t="s">
        <v>2788</v>
      </c>
    </row>
    <row r="281" spans="1:9" ht="68.099999999999994" customHeight="1">
      <c r="A281" s="176" t="s">
        <v>3041</v>
      </c>
      <c r="B281" s="167" t="s">
        <v>3042</v>
      </c>
      <c r="C281" s="179">
        <v>58070</v>
      </c>
      <c r="D281" s="165" t="s">
        <v>3066</v>
      </c>
      <c r="E281" s="165" t="s">
        <v>3067</v>
      </c>
      <c r="F281" s="165" t="s">
        <v>3045</v>
      </c>
      <c r="G281" s="165" t="s">
        <v>3068</v>
      </c>
      <c r="H281" s="166" t="s">
        <v>3069</v>
      </c>
      <c r="I281" s="152" t="s">
        <v>2788</v>
      </c>
    </row>
    <row r="282" spans="1:9" ht="68.099999999999994" customHeight="1">
      <c r="A282" s="176" t="s">
        <v>3041</v>
      </c>
      <c r="B282" s="167" t="s">
        <v>3042</v>
      </c>
      <c r="C282" s="179">
        <v>58080</v>
      </c>
      <c r="D282" s="165" t="s">
        <v>3070</v>
      </c>
      <c r="E282" s="165" t="s">
        <v>3071</v>
      </c>
      <c r="F282" s="165" t="s">
        <v>3045</v>
      </c>
      <c r="G282" s="165" t="s">
        <v>3072</v>
      </c>
      <c r="H282" s="166" t="s">
        <v>3073</v>
      </c>
      <c r="I282" s="152" t="s">
        <v>2788</v>
      </c>
    </row>
    <row r="283" spans="1:9" ht="68.099999999999994" customHeight="1">
      <c r="A283" s="176" t="s">
        <v>3074</v>
      </c>
      <c r="B283" s="167" t="s">
        <v>3075</v>
      </c>
      <c r="C283" s="179">
        <v>59010</v>
      </c>
      <c r="D283" s="165" t="s">
        <v>3076</v>
      </c>
      <c r="E283" s="165" t="s">
        <v>3077</v>
      </c>
      <c r="F283" s="165" t="s">
        <v>3078</v>
      </c>
      <c r="G283" s="165" t="s">
        <v>3079</v>
      </c>
      <c r="H283" s="166" t="s">
        <v>3080</v>
      </c>
      <c r="I283" s="152" t="s">
        <v>2788</v>
      </c>
    </row>
    <row r="284" spans="1:9" ht="68.099999999999994" customHeight="1">
      <c r="A284" s="176" t="s">
        <v>3074</v>
      </c>
      <c r="B284" s="167" t="s">
        <v>3075</v>
      </c>
      <c r="C284" s="179">
        <v>59020</v>
      </c>
      <c r="D284" s="165" t="s">
        <v>3081</v>
      </c>
      <c r="E284" s="165" t="s">
        <v>3082</v>
      </c>
      <c r="F284" s="165" t="s">
        <v>3078</v>
      </c>
      <c r="G284" s="165" t="s">
        <v>3083</v>
      </c>
      <c r="H284" s="166" t="s">
        <v>3084</v>
      </c>
      <c r="I284" s="152" t="s">
        <v>2788</v>
      </c>
    </row>
    <row r="285" spans="1:9" ht="68.099999999999994" customHeight="1">
      <c r="A285" s="176" t="s">
        <v>3074</v>
      </c>
      <c r="B285" s="167" t="s">
        <v>3075</v>
      </c>
      <c r="C285" s="179">
        <v>59030</v>
      </c>
      <c r="D285" s="165" t="s">
        <v>3085</v>
      </c>
      <c r="E285" s="165" t="s">
        <v>3086</v>
      </c>
      <c r="F285" s="165" t="s">
        <v>3078</v>
      </c>
      <c r="G285" s="165" t="s">
        <v>3087</v>
      </c>
      <c r="H285" s="166" t="s">
        <v>3088</v>
      </c>
      <c r="I285" s="152" t="s">
        <v>2788</v>
      </c>
    </row>
    <row r="286" spans="1:9" ht="68.099999999999994" customHeight="1">
      <c r="A286" s="176" t="s">
        <v>3074</v>
      </c>
      <c r="B286" s="167" t="s">
        <v>3075</v>
      </c>
      <c r="C286" s="179">
        <v>59040</v>
      </c>
      <c r="D286" s="165" t="s">
        <v>3089</v>
      </c>
      <c r="E286" s="165" t="s">
        <v>3090</v>
      </c>
      <c r="F286" s="165" t="s">
        <v>3078</v>
      </c>
      <c r="G286" s="165" t="s">
        <v>3091</v>
      </c>
      <c r="H286" s="166" t="s">
        <v>3092</v>
      </c>
      <c r="I286" s="152" t="s">
        <v>2788</v>
      </c>
    </row>
    <row r="287" spans="1:9" ht="68.099999999999994" customHeight="1">
      <c r="A287" s="176" t="s">
        <v>3093</v>
      </c>
      <c r="B287" s="167" t="s">
        <v>3094</v>
      </c>
      <c r="C287" s="179">
        <v>60010</v>
      </c>
      <c r="D287" s="165" t="s">
        <v>3095</v>
      </c>
      <c r="E287" s="165" t="s">
        <v>3096</v>
      </c>
      <c r="F287" s="165" t="s">
        <v>3097</v>
      </c>
      <c r="G287" s="165" t="s">
        <v>3098</v>
      </c>
      <c r="H287" s="166" t="s">
        <v>3099</v>
      </c>
      <c r="I287" s="152" t="s">
        <v>3100</v>
      </c>
    </row>
    <row r="288" spans="1:9" ht="68.099999999999994" customHeight="1">
      <c r="A288" s="176" t="s">
        <v>3093</v>
      </c>
      <c r="B288" s="167" t="s">
        <v>3094</v>
      </c>
      <c r="C288" s="179">
        <v>60020</v>
      </c>
      <c r="D288" s="165" t="s">
        <v>3101</v>
      </c>
      <c r="E288" s="165" t="s">
        <v>3102</v>
      </c>
      <c r="F288" s="165" t="s">
        <v>3097</v>
      </c>
      <c r="G288" s="165" t="s">
        <v>3103</v>
      </c>
      <c r="H288" s="166" t="s">
        <v>3104</v>
      </c>
      <c r="I288" s="152" t="s">
        <v>3100</v>
      </c>
    </row>
    <row r="289" spans="1:9" ht="68.099999999999994" customHeight="1">
      <c r="A289" s="176" t="s">
        <v>3093</v>
      </c>
      <c r="B289" s="167" t="s">
        <v>3094</v>
      </c>
      <c r="C289" s="179">
        <v>60030</v>
      </c>
      <c r="D289" s="165" t="s">
        <v>3105</v>
      </c>
      <c r="E289" s="165" t="s">
        <v>3106</v>
      </c>
      <c r="F289" s="165" t="s">
        <v>3097</v>
      </c>
      <c r="G289" s="165" t="s">
        <v>3107</v>
      </c>
      <c r="H289" s="166" t="s">
        <v>3108</v>
      </c>
      <c r="I289" s="152" t="s">
        <v>3100</v>
      </c>
    </row>
    <row r="290" spans="1:9" ht="68.099999999999994" customHeight="1">
      <c r="A290" s="176" t="s">
        <v>3093</v>
      </c>
      <c r="B290" s="167" t="s">
        <v>3094</v>
      </c>
      <c r="C290" s="179">
        <v>60040</v>
      </c>
      <c r="D290" s="165" t="s">
        <v>3109</v>
      </c>
      <c r="E290" s="165" t="s">
        <v>3110</v>
      </c>
      <c r="F290" s="165" t="s">
        <v>3097</v>
      </c>
      <c r="G290" s="165" t="s">
        <v>3111</v>
      </c>
      <c r="H290" s="166" t="s">
        <v>3112</v>
      </c>
      <c r="I290" s="152" t="s">
        <v>3100</v>
      </c>
    </row>
    <row r="291" spans="1:9" ht="68.099999999999994" customHeight="1">
      <c r="A291" s="176" t="s">
        <v>3093</v>
      </c>
      <c r="B291" s="167" t="s">
        <v>3094</v>
      </c>
      <c r="C291" s="179">
        <v>60050</v>
      </c>
      <c r="D291" s="165" t="s">
        <v>3113</v>
      </c>
      <c r="E291" s="165" t="s">
        <v>3114</v>
      </c>
      <c r="F291" s="165" t="s">
        <v>3097</v>
      </c>
      <c r="G291" s="165" t="s">
        <v>3115</v>
      </c>
      <c r="H291" s="166" t="s">
        <v>3116</v>
      </c>
      <c r="I291" s="152" t="s">
        <v>3100</v>
      </c>
    </row>
    <row r="292" spans="1:9" ht="68.099999999999994" customHeight="1">
      <c r="A292" s="176" t="s">
        <v>3093</v>
      </c>
      <c r="B292" s="167" t="s">
        <v>3094</v>
      </c>
      <c r="C292" s="179">
        <v>60060</v>
      </c>
      <c r="D292" s="165" t="s">
        <v>3117</v>
      </c>
      <c r="E292" s="165" t="s">
        <v>3118</v>
      </c>
      <c r="F292" s="165" t="s">
        <v>3097</v>
      </c>
      <c r="G292" s="165" t="s">
        <v>3119</v>
      </c>
      <c r="H292" s="166" t="s">
        <v>3120</v>
      </c>
      <c r="I292" s="152" t="s">
        <v>3100</v>
      </c>
    </row>
    <row r="293" spans="1:9" ht="68.099999999999994" customHeight="1">
      <c r="A293" s="176" t="s">
        <v>3093</v>
      </c>
      <c r="B293" s="167" t="s">
        <v>3094</v>
      </c>
      <c r="C293" s="179">
        <v>60070</v>
      </c>
      <c r="D293" s="165" t="s">
        <v>3121</v>
      </c>
      <c r="E293" s="165" t="s">
        <v>3122</v>
      </c>
      <c r="F293" s="165" t="s">
        <v>3097</v>
      </c>
      <c r="G293" s="165" t="s">
        <v>3123</v>
      </c>
      <c r="H293" s="166" t="s">
        <v>3124</v>
      </c>
      <c r="I293" s="152" t="s">
        <v>3100</v>
      </c>
    </row>
    <row r="294" spans="1:9" ht="68.099999999999994" customHeight="1">
      <c r="A294" s="176" t="s">
        <v>3093</v>
      </c>
      <c r="B294" s="167" t="s">
        <v>3094</v>
      </c>
      <c r="C294" s="179">
        <v>60080</v>
      </c>
      <c r="D294" s="165" t="s">
        <v>3125</v>
      </c>
      <c r="E294" s="165" t="s">
        <v>3126</v>
      </c>
      <c r="F294" s="165" t="s">
        <v>3097</v>
      </c>
      <c r="G294" s="165" t="s">
        <v>3127</v>
      </c>
      <c r="H294" s="166" t="s">
        <v>3128</v>
      </c>
      <c r="I294" s="152" t="s">
        <v>3100</v>
      </c>
    </row>
    <row r="295" spans="1:9" ht="68.099999999999994" customHeight="1">
      <c r="A295" s="176" t="s">
        <v>3093</v>
      </c>
      <c r="B295" s="167" t="s">
        <v>3094</v>
      </c>
      <c r="C295" s="179">
        <v>60090</v>
      </c>
      <c r="D295" s="165" t="s">
        <v>3129</v>
      </c>
      <c r="E295" s="165" t="s">
        <v>3130</v>
      </c>
      <c r="F295" s="165" t="s">
        <v>3097</v>
      </c>
      <c r="G295" s="165" t="s">
        <v>3131</v>
      </c>
      <c r="H295" s="166" t="s">
        <v>3132</v>
      </c>
      <c r="I295" s="152" t="s">
        <v>3100</v>
      </c>
    </row>
    <row r="296" spans="1:9" ht="68.099999999999994" customHeight="1">
      <c r="A296" s="176" t="s">
        <v>3093</v>
      </c>
      <c r="B296" s="167" t="s">
        <v>3094</v>
      </c>
      <c r="C296" s="179">
        <v>60100</v>
      </c>
      <c r="D296" s="165" t="s">
        <v>3133</v>
      </c>
      <c r="E296" s="165" t="s">
        <v>3134</v>
      </c>
      <c r="F296" s="165" t="s">
        <v>3097</v>
      </c>
      <c r="G296" s="165" t="s">
        <v>3135</v>
      </c>
      <c r="H296" s="166" t="s">
        <v>3136</v>
      </c>
      <c r="I296" s="152" t="s">
        <v>3100</v>
      </c>
    </row>
    <row r="297" spans="1:9" ht="68.099999999999994" customHeight="1">
      <c r="A297" s="176" t="s">
        <v>3137</v>
      </c>
      <c r="B297" s="167" t="s">
        <v>3138</v>
      </c>
      <c r="C297" s="179">
        <v>61010</v>
      </c>
      <c r="D297" s="165" t="s">
        <v>3139</v>
      </c>
      <c r="E297" s="165" t="s">
        <v>3140</v>
      </c>
      <c r="F297" s="165" t="s">
        <v>3141</v>
      </c>
      <c r="G297" s="165" t="s">
        <v>3142</v>
      </c>
      <c r="H297" s="166" t="s">
        <v>3143</v>
      </c>
      <c r="I297" s="152" t="s">
        <v>3100</v>
      </c>
    </row>
    <row r="298" spans="1:9" ht="68.099999999999994" customHeight="1">
      <c r="A298" s="176" t="s">
        <v>3137</v>
      </c>
      <c r="B298" s="167" t="s">
        <v>3138</v>
      </c>
      <c r="C298" s="179">
        <v>61020</v>
      </c>
      <c r="D298" s="165" t="s">
        <v>3144</v>
      </c>
      <c r="E298" s="165" t="s">
        <v>3145</v>
      </c>
      <c r="F298" s="165" t="s">
        <v>3141</v>
      </c>
      <c r="G298" s="165" t="s">
        <v>3146</v>
      </c>
      <c r="H298" s="166" t="s">
        <v>3147</v>
      </c>
      <c r="I298" s="152" t="s">
        <v>3100</v>
      </c>
    </row>
    <row r="299" spans="1:9" ht="68.099999999999994" customHeight="1">
      <c r="A299" s="176" t="s">
        <v>3137</v>
      </c>
      <c r="B299" s="167" t="s">
        <v>3138</v>
      </c>
      <c r="C299" s="179">
        <v>61030</v>
      </c>
      <c r="D299" s="165" t="s">
        <v>3148</v>
      </c>
      <c r="E299" s="165" t="s">
        <v>3149</v>
      </c>
      <c r="F299" s="165" t="s">
        <v>3141</v>
      </c>
      <c r="G299" s="165" t="s">
        <v>3150</v>
      </c>
      <c r="H299" s="166" t="s">
        <v>3151</v>
      </c>
      <c r="I299" s="152" t="s">
        <v>3100</v>
      </c>
    </row>
    <row r="300" spans="1:9" ht="68.099999999999994" customHeight="1">
      <c r="A300" s="176" t="s">
        <v>3137</v>
      </c>
      <c r="B300" s="167" t="s">
        <v>3138</v>
      </c>
      <c r="C300" s="179">
        <v>61040</v>
      </c>
      <c r="D300" s="165" t="s">
        <v>3152</v>
      </c>
      <c r="E300" s="165" t="s">
        <v>3153</v>
      </c>
      <c r="F300" s="165" t="s">
        <v>3141</v>
      </c>
      <c r="G300" s="165" t="s">
        <v>3154</v>
      </c>
      <c r="H300" s="166" t="s">
        <v>3155</v>
      </c>
      <c r="I300" s="152" t="s">
        <v>3100</v>
      </c>
    </row>
    <row r="301" spans="1:9" ht="68.099999999999994" customHeight="1">
      <c r="A301" s="176" t="s">
        <v>3137</v>
      </c>
      <c r="B301" s="167" t="s">
        <v>3138</v>
      </c>
      <c r="C301" s="179">
        <v>61050</v>
      </c>
      <c r="D301" s="165" t="s">
        <v>3156</v>
      </c>
      <c r="E301" s="165" t="s">
        <v>3157</v>
      </c>
      <c r="F301" s="165" t="s">
        <v>3141</v>
      </c>
      <c r="G301" s="165" t="s">
        <v>3158</v>
      </c>
      <c r="H301" s="166" t="s">
        <v>3159</v>
      </c>
      <c r="I301" s="152" t="s">
        <v>3100</v>
      </c>
    </row>
    <row r="302" spans="1:9" ht="68.099999999999994" customHeight="1">
      <c r="A302" s="176" t="s">
        <v>3137</v>
      </c>
      <c r="B302" s="167" t="s">
        <v>3138</v>
      </c>
      <c r="C302" s="179">
        <v>61060</v>
      </c>
      <c r="D302" s="165" t="s">
        <v>3160</v>
      </c>
      <c r="E302" s="165" t="s">
        <v>3161</v>
      </c>
      <c r="F302" s="165" t="s">
        <v>3141</v>
      </c>
      <c r="G302" s="165" t="s">
        <v>3162</v>
      </c>
      <c r="H302" s="166" t="s">
        <v>3163</v>
      </c>
      <c r="I302" s="152" t="s">
        <v>3100</v>
      </c>
    </row>
    <row r="303" spans="1:9" ht="68.099999999999994" customHeight="1">
      <c r="A303" s="176" t="s">
        <v>3137</v>
      </c>
      <c r="B303" s="167" t="s">
        <v>3138</v>
      </c>
      <c r="C303" s="179" t="s">
        <v>3164</v>
      </c>
      <c r="D303" s="165" t="s">
        <v>2358</v>
      </c>
      <c r="E303" s="165" t="s">
        <v>2359</v>
      </c>
      <c r="F303" s="165" t="s">
        <v>3141</v>
      </c>
      <c r="G303" s="165" t="s">
        <v>1841</v>
      </c>
      <c r="H303" s="166" t="s">
        <v>1842</v>
      </c>
      <c r="I303" s="152" t="s">
        <v>3100</v>
      </c>
    </row>
    <row r="304" spans="1:9" ht="68.099999999999994" customHeight="1">
      <c r="A304" s="176" t="s">
        <v>3137</v>
      </c>
      <c r="B304" s="167" t="s">
        <v>3138</v>
      </c>
      <c r="C304" s="179" t="s">
        <v>3165</v>
      </c>
      <c r="D304" s="165" t="s">
        <v>2121</v>
      </c>
      <c r="E304" s="165" t="s">
        <v>2122</v>
      </c>
      <c r="F304" s="165" t="s">
        <v>3141</v>
      </c>
      <c r="G304" s="165" t="s">
        <v>2123</v>
      </c>
      <c r="H304" s="166" t="s">
        <v>2124</v>
      </c>
      <c r="I304" s="152" t="s">
        <v>3100</v>
      </c>
    </row>
    <row r="305" spans="1:9" ht="68.099999999999994" customHeight="1">
      <c r="A305" s="176" t="s">
        <v>3166</v>
      </c>
      <c r="B305" s="167" t="s">
        <v>3167</v>
      </c>
      <c r="C305" s="179">
        <v>62010</v>
      </c>
      <c r="D305" s="165" t="s">
        <v>3168</v>
      </c>
      <c r="E305" s="165" t="s">
        <v>3169</v>
      </c>
      <c r="F305" s="165" t="s">
        <v>3170</v>
      </c>
      <c r="G305" s="165" t="s">
        <v>3171</v>
      </c>
      <c r="H305" s="166" t="s">
        <v>3172</v>
      </c>
      <c r="I305" s="152" t="s">
        <v>3100</v>
      </c>
    </row>
    <row r="306" spans="1:9" ht="68.099999999999994" customHeight="1">
      <c r="A306" s="176" t="s">
        <v>3166</v>
      </c>
      <c r="B306" s="167" t="s">
        <v>3167</v>
      </c>
      <c r="C306" s="179">
        <v>62020</v>
      </c>
      <c r="D306" s="165" t="s">
        <v>3173</v>
      </c>
      <c r="E306" s="165" t="s">
        <v>3174</v>
      </c>
      <c r="F306" s="165" t="s">
        <v>3170</v>
      </c>
      <c r="G306" s="165" t="s">
        <v>3175</v>
      </c>
      <c r="H306" s="166" t="s">
        <v>3176</v>
      </c>
      <c r="I306" s="152" t="s">
        <v>3100</v>
      </c>
    </row>
    <row r="307" spans="1:9" ht="68.099999999999994" customHeight="1">
      <c r="A307" s="176" t="s">
        <v>3166</v>
      </c>
      <c r="B307" s="167" t="s">
        <v>3167</v>
      </c>
      <c r="C307" s="179">
        <v>62030</v>
      </c>
      <c r="D307" s="165" t="s">
        <v>3177</v>
      </c>
      <c r="E307" s="165" t="s">
        <v>3178</v>
      </c>
      <c r="F307" s="165" t="s">
        <v>3170</v>
      </c>
      <c r="G307" s="165" t="s">
        <v>3179</v>
      </c>
      <c r="H307" s="166" t="s">
        <v>3180</v>
      </c>
      <c r="I307" s="152" t="s">
        <v>3100</v>
      </c>
    </row>
    <row r="308" spans="1:9" ht="68.099999999999994" customHeight="1">
      <c r="A308" s="176" t="s">
        <v>3166</v>
      </c>
      <c r="B308" s="167" t="s">
        <v>3167</v>
      </c>
      <c r="C308" s="179">
        <v>62040</v>
      </c>
      <c r="D308" s="165" t="s">
        <v>3181</v>
      </c>
      <c r="E308" s="165" t="s">
        <v>3182</v>
      </c>
      <c r="F308" s="165" t="s">
        <v>3170</v>
      </c>
      <c r="G308" s="165" t="s">
        <v>3183</v>
      </c>
      <c r="H308" s="166" t="s">
        <v>3184</v>
      </c>
      <c r="I308" s="152" t="s">
        <v>3100</v>
      </c>
    </row>
    <row r="309" spans="1:9" ht="68.099999999999994" customHeight="1">
      <c r="A309" s="176" t="s">
        <v>3166</v>
      </c>
      <c r="B309" s="167" t="s">
        <v>3167</v>
      </c>
      <c r="C309" s="179" t="s">
        <v>3185</v>
      </c>
      <c r="D309" s="165" t="s">
        <v>1891</v>
      </c>
      <c r="E309" s="165" t="s">
        <v>1892</v>
      </c>
      <c r="F309" s="165" t="s">
        <v>3170</v>
      </c>
      <c r="G309" s="165" t="s">
        <v>1893</v>
      </c>
      <c r="H309" s="166" t="s">
        <v>1894</v>
      </c>
      <c r="I309" s="152" t="s">
        <v>3100</v>
      </c>
    </row>
    <row r="310" spans="1:9" ht="68.099999999999994" customHeight="1">
      <c r="A310" s="176" t="s">
        <v>3186</v>
      </c>
      <c r="B310" s="167" t="s">
        <v>3187</v>
      </c>
      <c r="C310" s="179">
        <v>63010</v>
      </c>
      <c r="D310" s="165" t="s">
        <v>3188</v>
      </c>
      <c r="E310" s="165" t="s">
        <v>3189</v>
      </c>
      <c r="F310" s="165" t="s">
        <v>3190</v>
      </c>
      <c r="G310" s="165" t="s">
        <v>3191</v>
      </c>
      <c r="H310" s="166" t="s">
        <v>3192</v>
      </c>
      <c r="I310" s="152" t="s">
        <v>2573</v>
      </c>
    </row>
    <row r="311" spans="1:9" ht="68.099999999999994" customHeight="1">
      <c r="A311" s="176" t="s">
        <v>3186</v>
      </c>
      <c r="B311" s="167" t="s">
        <v>3187</v>
      </c>
      <c r="C311" s="179">
        <v>63020</v>
      </c>
      <c r="D311" s="165" t="s">
        <v>3193</v>
      </c>
      <c r="E311" s="165" t="s">
        <v>3194</v>
      </c>
      <c r="F311" s="165" t="s">
        <v>3190</v>
      </c>
      <c r="G311" s="165" t="s">
        <v>3195</v>
      </c>
      <c r="H311" s="166" t="s">
        <v>3196</v>
      </c>
      <c r="I311" s="152" t="s">
        <v>2573</v>
      </c>
    </row>
    <row r="312" spans="1:9" ht="68.099999999999994" customHeight="1">
      <c r="A312" s="176" t="s">
        <v>3186</v>
      </c>
      <c r="B312" s="167" t="s">
        <v>3187</v>
      </c>
      <c r="C312" s="179">
        <v>63030</v>
      </c>
      <c r="D312" s="165" t="s">
        <v>3197</v>
      </c>
      <c r="E312" s="165" t="s">
        <v>3198</v>
      </c>
      <c r="F312" s="165" t="s">
        <v>3190</v>
      </c>
      <c r="G312" s="165" t="s">
        <v>3199</v>
      </c>
      <c r="H312" s="166" t="s">
        <v>3200</v>
      </c>
      <c r="I312" s="152" t="s">
        <v>2573</v>
      </c>
    </row>
    <row r="313" spans="1:9" ht="68.099999999999994" customHeight="1">
      <c r="A313" s="176" t="s">
        <v>3186</v>
      </c>
      <c r="B313" s="167" t="s">
        <v>3201</v>
      </c>
      <c r="C313" s="179">
        <v>63040</v>
      </c>
      <c r="D313" s="165" t="s">
        <v>3202</v>
      </c>
      <c r="E313" s="165" t="s">
        <v>3203</v>
      </c>
      <c r="F313" s="165" t="s">
        <v>3190</v>
      </c>
      <c r="G313" s="165" t="s">
        <v>3204</v>
      </c>
      <c r="H313" s="166" t="s">
        <v>3205</v>
      </c>
      <c r="I313" s="152" t="s">
        <v>2573</v>
      </c>
    </row>
    <row r="314" spans="1:9" ht="68.099999999999994" customHeight="1">
      <c r="A314" s="176" t="s">
        <v>3206</v>
      </c>
      <c r="B314" s="167" t="s">
        <v>3207</v>
      </c>
      <c r="C314" s="179">
        <v>64010</v>
      </c>
      <c r="D314" s="165" t="s">
        <v>3208</v>
      </c>
      <c r="E314" s="165" t="s">
        <v>3209</v>
      </c>
      <c r="F314" s="165" t="s">
        <v>3210</v>
      </c>
      <c r="G314" s="165" t="s">
        <v>3211</v>
      </c>
      <c r="H314" s="166" t="s">
        <v>3212</v>
      </c>
      <c r="I314" s="152" t="s">
        <v>2573</v>
      </c>
    </row>
    <row r="315" spans="1:9" ht="88.15" customHeight="1">
      <c r="A315" s="176" t="s">
        <v>3206</v>
      </c>
      <c r="B315" s="167" t="s">
        <v>3207</v>
      </c>
      <c r="C315" s="179">
        <v>64020</v>
      </c>
      <c r="D315" s="165" t="s">
        <v>3213</v>
      </c>
      <c r="E315" s="165" t="s">
        <v>3214</v>
      </c>
      <c r="F315" s="165" t="s">
        <v>3210</v>
      </c>
      <c r="G315" s="165" t="s">
        <v>3215</v>
      </c>
      <c r="H315" s="166" t="s">
        <v>3216</v>
      </c>
      <c r="I315" s="152" t="s">
        <v>2573</v>
      </c>
    </row>
    <row r="316" spans="1:9" ht="68.099999999999994" customHeight="1">
      <c r="A316" s="176" t="s">
        <v>3206</v>
      </c>
      <c r="B316" s="167" t="s">
        <v>3207</v>
      </c>
      <c r="C316" s="179">
        <v>64030</v>
      </c>
      <c r="D316" s="165" t="s">
        <v>3217</v>
      </c>
      <c r="E316" s="165" t="s">
        <v>3218</v>
      </c>
      <c r="F316" s="165" t="s">
        <v>3210</v>
      </c>
      <c r="G316" s="165" t="s">
        <v>3219</v>
      </c>
      <c r="H316" s="166" t="s">
        <v>3220</v>
      </c>
      <c r="I316" s="152" t="s">
        <v>2573</v>
      </c>
    </row>
    <row r="317" spans="1:9" ht="68.099999999999994" customHeight="1">
      <c r="A317" s="176" t="s">
        <v>3206</v>
      </c>
      <c r="B317" s="167" t="s">
        <v>3207</v>
      </c>
      <c r="C317" s="179">
        <v>64040</v>
      </c>
      <c r="D317" s="165" t="s">
        <v>3221</v>
      </c>
      <c r="E317" s="165" t="s">
        <v>3222</v>
      </c>
      <c r="F317" s="165" t="s">
        <v>3210</v>
      </c>
      <c r="G317" s="165" t="s">
        <v>3223</v>
      </c>
      <c r="H317" s="166" t="s">
        <v>3224</v>
      </c>
      <c r="I317" s="152" t="s">
        <v>2573</v>
      </c>
    </row>
    <row r="318" spans="1:9" ht="68.099999999999994" customHeight="1">
      <c r="A318" s="176" t="s">
        <v>3206</v>
      </c>
      <c r="B318" s="167" t="s">
        <v>3207</v>
      </c>
      <c r="C318" s="179">
        <v>64050</v>
      </c>
      <c r="D318" s="165" t="s">
        <v>3225</v>
      </c>
      <c r="E318" s="165" t="s">
        <v>3226</v>
      </c>
      <c r="F318" s="165" t="s">
        <v>3210</v>
      </c>
      <c r="G318" s="165" t="s">
        <v>3227</v>
      </c>
      <c r="H318" s="166" t="s">
        <v>3228</v>
      </c>
      <c r="I318" s="152" t="s">
        <v>2573</v>
      </c>
    </row>
    <row r="319" spans="1:9" ht="68.099999999999994" customHeight="1">
      <c r="A319" s="176" t="s">
        <v>3206</v>
      </c>
      <c r="B319" s="167" t="s">
        <v>3207</v>
      </c>
      <c r="C319" s="179">
        <v>64060</v>
      </c>
      <c r="D319" s="165" t="s">
        <v>3229</v>
      </c>
      <c r="E319" s="165" t="s">
        <v>3230</v>
      </c>
      <c r="F319" s="165" t="s">
        <v>3210</v>
      </c>
      <c r="G319" s="165" t="s">
        <v>3231</v>
      </c>
      <c r="H319" s="166" t="s">
        <v>3232</v>
      </c>
      <c r="I319" s="152" t="s">
        <v>2573</v>
      </c>
    </row>
    <row r="320" spans="1:9" ht="68.099999999999994" customHeight="1">
      <c r="A320" s="176" t="s">
        <v>3233</v>
      </c>
      <c r="B320" s="167" t="s">
        <v>3234</v>
      </c>
      <c r="C320" s="179">
        <v>90110</v>
      </c>
      <c r="D320" s="165" t="s">
        <v>3235</v>
      </c>
      <c r="E320" s="165" t="s">
        <v>3236</v>
      </c>
      <c r="F320" s="165" t="s">
        <v>3237</v>
      </c>
      <c r="G320" s="165" t="s">
        <v>3238</v>
      </c>
      <c r="H320" s="166" t="s">
        <v>3239</v>
      </c>
      <c r="I320" s="152" t="s">
        <v>3240</v>
      </c>
    </row>
    <row r="321" spans="1:9" ht="68.099999999999994" customHeight="1">
      <c r="A321" s="176" t="s">
        <v>3233</v>
      </c>
      <c r="B321" s="167" t="s">
        <v>3234</v>
      </c>
      <c r="C321" s="179">
        <v>90120</v>
      </c>
      <c r="D321" s="165" t="s">
        <v>3241</v>
      </c>
      <c r="E321" s="165" t="s">
        <v>3242</v>
      </c>
      <c r="F321" s="165" t="s">
        <v>3237</v>
      </c>
      <c r="G321" s="165" t="s">
        <v>3243</v>
      </c>
      <c r="H321" s="166" t="s">
        <v>3244</v>
      </c>
      <c r="I321" s="152" t="s">
        <v>3240</v>
      </c>
    </row>
    <row r="322" spans="1:9" ht="68.099999999999994" customHeight="1">
      <c r="A322" s="176" t="s">
        <v>3233</v>
      </c>
      <c r="B322" s="167" t="s">
        <v>3234</v>
      </c>
      <c r="C322" s="179">
        <v>90130</v>
      </c>
      <c r="D322" s="165" t="s">
        <v>3245</v>
      </c>
      <c r="E322" s="165" t="s">
        <v>3246</v>
      </c>
      <c r="F322" s="165" t="s">
        <v>3237</v>
      </c>
      <c r="G322" s="165" t="s">
        <v>3247</v>
      </c>
      <c r="H322" s="166" t="s">
        <v>3248</v>
      </c>
      <c r="I322" s="152" t="s">
        <v>3240</v>
      </c>
    </row>
    <row r="323" spans="1:9" ht="68.099999999999994" customHeight="1">
      <c r="A323" s="176" t="s">
        <v>3233</v>
      </c>
      <c r="B323" s="167" t="s">
        <v>3234</v>
      </c>
      <c r="C323" s="179">
        <v>90140</v>
      </c>
      <c r="D323" s="165" t="s">
        <v>3249</v>
      </c>
      <c r="E323" s="165" t="s">
        <v>3250</v>
      </c>
      <c r="F323" s="165" t="s">
        <v>3237</v>
      </c>
      <c r="G323" s="165" t="s">
        <v>3251</v>
      </c>
      <c r="H323" s="166" t="s">
        <v>3252</v>
      </c>
      <c r="I323" s="152" t="s">
        <v>3240</v>
      </c>
    </row>
    <row r="324" spans="1:9" ht="68.099999999999994" customHeight="1" thickBot="1">
      <c r="A324" s="177" t="s">
        <v>3233</v>
      </c>
      <c r="B324" s="170" t="s">
        <v>3234</v>
      </c>
      <c r="C324" s="180">
        <v>90150</v>
      </c>
      <c r="D324" s="171" t="s">
        <v>3253</v>
      </c>
      <c r="E324" s="171" t="s">
        <v>3254</v>
      </c>
      <c r="F324" s="171" t="s">
        <v>3237</v>
      </c>
      <c r="G324" s="171" t="s">
        <v>3255</v>
      </c>
      <c r="H324" s="172" t="s">
        <v>3256</v>
      </c>
      <c r="I324" s="152" t="s">
        <v>3240</v>
      </c>
    </row>
    <row r="325" spans="1:9">
      <c r="A325" s="154" t="s">
        <v>3257</v>
      </c>
      <c r="B325" s="154"/>
    </row>
  </sheetData>
  <autoFilter ref="A6:I325" xr:uid="{6FF4D46A-2B2B-40A5-9771-FB016076C640}"/>
  <phoneticPr fontId="5"/>
  <conditionalFormatting sqref="B7:I50 B52:I324 B51:D51 F51:I51">
    <cfRule type="expression" dxfId="87" priority="2">
      <formula>AND(FIND(#REF!,B7),#REF!&lt;&gt;"")</formula>
    </cfRule>
  </conditionalFormatting>
  <conditionalFormatting sqref="C1:C1048576">
    <cfRule type="duplicateValues" dxfId="86" priority="1"/>
  </conditionalFormatting>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DC971-5FD7-40A0-89A1-852855B09E64}">
  <sheetPr>
    <tabColor rgb="FFFFC000"/>
    <pageSetUpPr fitToPage="1"/>
  </sheetPr>
  <dimension ref="A1:AG111"/>
  <sheetViews>
    <sheetView showGridLines="0" view="pageBreakPreview" zoomScale="150" zoomScaleNormal="100" zoomScaleSheetLayoutView="150" workbookViewId="0">
      <selection activeCell="L97" sqref="L97"/>
    </sheetView>
  </sheetViews>
  <sheetFormatPr defaultColWidth="3.25" defaultRowHeight="14.25"/>
  <cols>
    <col min="1" max="16384" width="3.25" style="230"/>
  </cols>
  <sheetData>
    <row r="1" spans="1:33" ht="20.25">
      <c r="AG1" s="250" t="s">
        <v>3258</v>
      </c>
    </row>
    <row r="3" spans="1:33">
      <c r="A3" s="1"/>
      <c r="B3" s="1"/>
      <c r="C3" s="1"/>
      <c r="D3" s="1"/>
      <c r="E3" s="243"/>
      <c r="F3" s="1"/>
      <c r="G3" s="1"/>
      <c r="H3" s="1"/>
      <c r="I3" s="1"/>
      <c r="J3" s="1"/>
      <c r="K3" s="1"/>
      <c r="L3" s="1"/>
      <c r="M3" s="1"/>
      <c r="N3" s="1"/>
      <c r="O3" s="1"/>
      <c r="P3" s="1"/>
      <c r="Q3" s="1"/>
      <c r="R3" s="1"/>
      <c r="S3" s="1"/>
      <c r="T3" s="1"/>
      <c r="U3" s="1"/>
      <c r="V3" s="1"/>
      <c r="W3" s="1"/>
      <c r="X3" s="1"/>
      <c r="Y3" s="1"/>
      <c r="Z3" s="1"/>
      <c r="AA3" s="1"/>
      <c r="AB3" s="1"/>
      <c r="AC3" s="1"/>
      <c r="AD3" s="1"/>
      <c r="AE3" s="1"/>
      <c r="AF3" s="1"/>
    </row>
    <row r="4" spans="1:33">
      <c r="A4" s="539" t="s">
        <v>3259</v>
      </c>
      <c r="B4" s="539"/>
      <c r="C4" s="539"/>
      <c r="D4" s="539"/>
      <c r="E4" s="539"/>
      <c r="F4" s="539"/>
      <c r="G4" s="539"/>
      <c r="H4" s="539"/>
      <c r="I4" s="539"/>
      <c r="J4" s="539"/>
      <c r="K4" s="539"/>
      <c r="L4" s="539"/>
      <c r="M4" s="539"/>
      <c r="N4" s="539"/>
      <c r="O4" s="539"/>
      <c r="P4" s="539"/>
      <c r="Q4" s="539"/>
      <c r="R4" s="539"/>
      <c r="S4" s="539"/>
      <c r="T4" s="539"/>
      <c r="U4" s="539"/>
      <c r="V4" s="539"/>
      <c r="W4" s="539"/>
      <c r="X4" s="539"/>
      <c r="Y4" s="539"/>
      <c r="Z4" s="539"/>
      <c r="AA4" s="539"/>
      <c r="AB4" s="539"/>
      <c r="AC4" s="539"/>
      <c r="AD4" s="539"/>
      <c r="AE4" s="539"/>
      <c r="AF4" s="539"/>
      <c r="AG4" s="539"/>
    </row>
    <row r="5" spans="1:33">
      <c r="A5" s="1"/>
      <c r="B5" s="1"/>
      <c r="C5" s="1"/>
      <c r="D5" s="1"/>
      <c r="E5" s="243"/>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75">
      <c r="A6" s="1" t="s">
        <v>3260</v>
      </c>
      <c r="E6" s="243"/>
    </row>
    <row r="7" spans="1:33" s="1" customFormat="1" ht="13.5" thickBot="1">
      <c r="B7" s="1" t="s">
        <v>3261</v>
      </c>
      <c r="E7" s="243"/>
    </row>
    <row r="8" spans="1:33">
      <c r="A8" s="251"/>
      <c r="B8" s="315"/>
      <c r="C8" s="316"/>
      <c r="D8" s="316"/>
      <c r="E8" s="291" t="s">
        <v>3262</v>
      </c>
      <c r="F8" s="291"/>
      <c r="G8" s="291"/>
      <c r="H8" s="291"/>
      <c r="I8" s="291"/>
      <c r="J8" s="291"/>
      <c r="K8" s="291"/>
      <c r="L8" s="291"/>
      <c r="M8" s="291"/>
      <c r="N8" s="1016"/>
      <c r="O8" s="1016"/>
      <c r="P8" s="1016"/>
      <c r="Q8" s="1016"/>
      <c r="R8" s="1016"/>
      <c r="S8" s="1016"/>
      <c r="T8" s="1016"/>
      <c r="U8" s="1016"/>
      <c r="V8" s="1016"/>
      <c r="W8" s="1016"/>
      <c r="X8" s="1016"/>
      <c r="Y8" s="1016"/>
      <c r="Z8" s="1016"/>
      <c r="AA8" s="1016"/>
      <c r="AB8" s="1016"/>
      <c r="AC8" s="1016"/>
      <c r="AD8" s="1016"/>
      <c r="AE8" s="1016"/>
      <c r="AF8" s="1016"/>
      <c r="AG8" s="1017"/>
    </row>
    <row r="9" spans="1:33">
      <c r="A9" s="1"/>
      <c r="B9" s="322"/>
      <c r="C9" s="323"/>
      <c r="D9" s="323"/>
      <c r="E9" s="279"/>
      <c r="F9" s="279"/>
      <c r="G9" s="279"/>
      <c r="H9" s="279"/>
      <c r="I9" s="279"/>
      <c r="J9" s="279"/>
      <c r="K9" s="279"/>
      <c r="L9" s="279"/>
      <c r="M9" s="279"/>
      <c r="N9" s="1018"/>
      <c r="O9" s="1018"/>
      <c r="P9" s="1018"/>
      <c r="Q9" s="1018"/>
      <c r="R9" s="1018"/>
      <c r="S9" s="1018"/>
      <c r="T9" s="1018"/>
      <c r="U9" s="1018"/>
      <c r="V9" s="1018"/>
      <c r="W9" s="1018"/>
      <c r="X9" s="1018"/>
      <c r="Y9" s="1018"/>
      <c r="Z9" s="1018"/>
      <c r="AA9" s="1018"/>
      <c r="AB9" s="1018"/>
      <c r="AC9" s="1018"/>
      <c r="AD9" s="1018"/>
      <c r="AE9" s="1018"/>
      <c r="AF9" s="1018"/>
      <c r="AG9" s="1019"/>
    </row>
    <row r="10" spans="1:33">
      <c r="A10" s="1"/>
      <c r="B10" s="322"/>
      <c r="C10" s="323"/>
      <c r="D10" s="323"/>
      <c r="E10" s="279" t="s">
        <v>3263</v>
      </c>
      <c r="F10" s="279"/>
      <c r="G10" s="279"/>
      <c r="H10" s="279"/>
      <c r="I10" s="279"/>
      <c r="J10" s="279"/>
      <c r="K10" s="279"/>
      <c r="L10" s="279"/>
      <c r="M10" s="279"/>
      <c r="N10" s="461"/>
      <c r="O10" s="461"/>
      <c r="P10" s="461"/>
      <c r="Q10" s="461"/>
      <c r="R10" s="461"/>
      <c r="S10" s="461"/>
      <c r="T10" s="461"/>
      <c r="U10" s="461"/>
      <c r="V10" s="461"/>
      <c r="W10" s="461"/>
      <c r="X10" s="461"/>
      <c r="Y10" s="461"/>
      <c r="Z10" s="461"/>
      <c r="AA10" s="461"/>
      <c r="AB10" s="461"/>
      <c r="AC10" s="461"/>
      <c r="AD10" s="461"/>
      <c r="AE10" s="461"/>
      <c r="AF10" s="461"/>
      <c r="AG10" s="447"/>
    </row>
    <row r="11" spans="1:33" ht="15" thickBot="1">
      <c r="A11" s="1"/>
      <c r="B11" s="317"/>
      <c r="C11" s="318"/>
      <c r="D11" s="318"/>
      <c r="E11" s="319"/>
      <c r="F11" s="319"/>
      <c r="G11" s="319"/>
      <c r="H11" s="319"/>
      <c r="I11" s="319"/>
      <c r="J11" s="319"/>
      <c r="K11" s="319"/>
      <c r="L11" s="319"/>
      <c r="M11" s="319"/>
      <c r="N11" s="1020"/>
      <c r="O11" s="1020"/>
      <c r="P11" s="1020"/>
      <c r="Q11" s="1020"/>
      <c r="R11" s="1020"/>
      <c r="S11" s="1020"/>
      <c r="T11" s="1020"/>
      <c r="U11" s="1020"/>
      <c r="V11" s="1020"/>
      <c r="W11" s="1020"/>
      <c r="X11" s="1020"/>
      <c r="Y11" s="1020"/>
      <c r="Z11" s="1020"/>
      <c r="AA11" s="1020"/>
      <c r="AB11" s="1020"/>
      <c r="AC11" s="1020"/>
      <c r="AD11" s="1020"/>
      <c r="AE11" s="1020"/>
      <c r="AF11" s="1020"/>
      <c r="AG11" s="1021"/>
    </row>
    <row r="12" spans="1:33" s="1" customFormat="1" ht="12.75">
      <c r="B12" s="340" t="s">
        <v>3264</v>
      </c>
      <c r="C12" s="340"/>
      <c r="D12" s="340"/>
      <c r="E12" s="340"/>
      <c r="F12" s="340"/>
      <c r="G12" s="340"/>
      <c r="H12" s="340"/>
      <c r="I12" s="340"/>
      <c r="J12" s="340"/>
      <c r="K12" s="340"/>
      <c r="L12" s="340"/>
      <c r="M12" s="340"/>
      <c r="N12" s="340"/>
      <c r="O12" s="340"/>
      <c r="P12" s="340"/>
      <c r="Q12" s="340"/>
      <c r="R12" s="340"/>
      <c r="S12" s="340"/>
      <c r="T12" s="340"/>
      <c r="U12" s="340"/>
      <c r="V12" s="340"/>
      <c r="W12" s="340"/>
      <c r="X12" s="340"/>
      <c r="Y12" s="340"/>
      <c r="Z12" s="340"/>
      <c r="AA12" s="340"/>
      <c r="AB12" s="340"/>
      <c r="AC12" s="340"/>
      <c r="AD12" s="340"/>
      <c r="AE12" s="340"/>
      <c r="AF12" s="340"/>
      <c r="AG12" s="340"/>
    </row>
    <row r="13" spans="1:33" s="1" customFormat="1" ht="12.75">
      <c r="B13" s="340"/>
      <c r="C13" s="340"/>
      <c r="D13" s="340"/>
      <c r="E13" s="340"/>
      <c r="F13" s="340"/>
      <c r="G13" s="340"/>
      <c r="H13" s="340"/>
      <c r="I13" s="340"/>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c r="AG13" s="340"/>
    </row>
    <row r="14" spans="1:33">
      <c r="A14" s="1"/>
      <c r="B14" s="206"/>
      <c r="C14" s="206"/>
      <c r="D14" s="206"/>
      <c r="E14" s="208"/>
      <c r="F14" s="206"/>
      <c r="G14" s="206"/>
      <c r="H14" s="206"/>
      <c r="I14" s="206"/>
      <c r="J14" s="206"/>
      <c r="K14" s="206"/>
      <c r="L14" s="206"/>
      <c r="M14" s="206"/>
      <c r="N14" s="206"/>
      <c r="O14" s="206"/>
      <c r="P14" s="206"/>
      <c r="Q14" s="206"/>
      <c r="R14" s="252"/>
      <c r="S14" s="252"/>
      <c r="T14" s="252"/>
      <c r="U14" s="253"/>
      <c r="V14" s="253"/>
      <c r="W14" s="253"/>
      <c r="X14" s="253"/>
      <c r="Y14" s="253"/>
      <c r="Z14" s="253"/>
      <c r="AA14" s="253"/>
      <c r="AB14" s="253"/>
      <c r="AC14" s="253"/>
      <c r="AD14" s="206"/>
      <c r="AE14" s="206"/>
      <c r="AF14" s="206"/>
      <c r="AG14" s="206"/>
    </row>
    <row r="15" spans="1:33" s="1" customFormat="1" ht="13.5" thickBot="1">
      <c r="B15" s="1" t="s">
        <v>3265</v>
      </c>
      <c r="E15" s="243"/>
    </row>
    <row r="16" spans="1:33" ht="19.5" customHeight="1">
      <c r="A16" s="1"/>
      <c r="B16" s="315"/>
      <c r="C16" s="316"/>
      <c r="D16" s="316"/>
      <c r="E16" s="1022" t="s">
        <v>3266</v>
      </c>
      <c r="F16" s="1023"/>
      <c r="G16" s="1023"/>
      <c r="H16" s="1023"/>
      <c r="I16" s="1023"/>
      <c r="J16" s="1023"/>
      <c r="K16" s="1023"/>
      <c r="L16" s="1024"/>
      <c r="M16" s="1028"/>
      <c r="N16" s="1029"/>
      <c r="O16" s="1029"/>
      <c r="P16" s="1029"/>
      <c r="Q16" s="1029"/>
      <c r="R16" s="1029"/>
      <c r="S16" s="1029"/>
      <c r="T16" s="1029"/>
      <c r="U16" s="1029"/>
      <c r="V16" s="1029"/>
      <c r="W16" s="1029"/>
      <c r="X16" s="1029"/>
      <c r="Y16" s="1029"/>
      <c r="Z16" s="1029"/>
      <c r="AA16" s="1029"/>
      <c r="AB16" s="1029"/>
      <c r="AC16" s="1029"/>
      <c r="AD16" s="1029"/>
      <c r="AE16" s="1029"/>
      <c r="AF16" s="1029"/>
      <c r="AG16" s="1030"/>
    </row>
    <row r="17" spans="1:33" ht="19.5" customHeight="1" thickBot="1">
      <c r="A17" s="1"/>
      <c r="B17" s="317"/>
      <c r="C17" s="318"/>
      <c r="D17" s="318"/>
      <c r="E17" s="1025"/>
      <c r="F17" s="1026"/>
      <c r="G17" s="1026"/>
      <c r="H17" s="1026"/>
      <c r="I17" s="1026"/>
      <c r="J17" s="1026"/>
      <c r="K17" s="1026"/>
      <c r="L17" s="1027"/>
      <c r="M17" s="1031"/>
      <c r="N17" s="1032"/>
      <c r="O17" s="1032"/>
      <c r="P17" s="1032"/>
      <c r="Q17" s="1032"/>
      <c r="R17" s="1032"/>
      <c r="S17" s="1032"/>
      <c r="T17" s="1032"/>
      <c r="U17" s="1032"/>
      <c r="V17" s="1032"/>
      <c r="W17" s="1032"/>
      <c r="X17" s="1032"/>
      <c r="Y17" s="1032"/>
      <c r="Z17" s="1032"/>
      <c r="AA17" s="1032"/>
      <c r="AB17" s="1032"/>
      <c r="AC17" s="1032"/>
      <c r="AD17" s="1032"/>
      <c r="AE17" s="1032"/>
      <c r="AF17" s="1032"/>
      <c r="AG17" s="1033"/>
    </row>
    <row r="18" spans="1:33">
      <c r="A18" s="1"/>
      <c r="B18" s="206"/>
      <c r="C18" s="206"/>
      <c r="D18" s="206"/>
      <c r="E18" s="208"/>
      <c r="F18" s="206"/>
      <c r="G18" s="206"/>
      <c r="H18" s="206"/>
      <c r="I18" s="206"/>
      <c r="J18" s="206"/>
      <c r="K18" s="206"/>
      <c r="L18" s="206"/>
      <c r="M18" s="206"/>
      <c r="N18" s="206"/>
      <c r="O18" s="206"/>
      <c r="P18" s="206"/>
      <c r="Q18" s="206"/>
      <c r="R18" s="206"/>
      <c r="S18" s="206"/>
      <c r="T18" s="252"/>
      <c r="U18" s="253"/>
      <c r="V18" s="253"/>
      <c r="W18" s="253"/>
      <c r="X18" s="253"/>
      <c r="Y18" s="253"/>
      <c r="Z18" s="253"/>
      <c r="AA18" s="253"/>
      <c r="AB18" s="253"/>
      <c r="AC18" s="253"/>
      <c r="AD18" s="206"/>
      <c r="AE18" s="206"/>
      <c r="AF18" s="206"/>
      <c r="AG18" s="206"/>
    </row>
    <row r="19" spans="1:33" s="1" customFormat="1" ht="13.5" thickBot="1">
      <c r="B19" s="1" t="s">
        <v>3267</v>
      </c>
      <c r="E19" s="243"/>
      <c r="W19" s="105"/>
      <c r="X19" s="105"/>
      <c r="Y19" s="105"/>
      <c r="Z19" s="105"/>
      <c r="AA19" s="105"/>
      <c r="AB19" s="105"/>
      <c r="AC19" s="105"/>
      <c r="AD19" s="105"/>
      <c r="AE19" s="105"/>
      <c r="AF19" s="105"/>
      <c r="AG19" s="105"/>
    </row>
    <row r="20" spans="1:33">
      <c r="A20" s="1"/>
      <c r="B20" s="1034"/>
      <c r="C20" s="1035"/>
      <c r="D20" s="1035"/>
      <c r="E20" s="1035"/>
      <c r="F20" s="1035"/>
      <c r="G20" s="1035"/>
      <c r="H20" s="1035"/>
      <c r="I20" s="1035"/>
      <c r="J20" s="1035"/>
      <c r="K20" s="1035"/>
      <c r="L20" s="1035"/>
      <c r="M20" s="1035"/>
      <c r="N20" s="1035"/>
      <c r="O20" s="1035"/>
      <c r="P20" s="1035"/>
      <c r="Q20" s="1035"/>
      <c r="R20" s="1035"/>
      <c r="S20" s="1035"/>
      <c r="T20" s="1035"/>
      <c r="U20" s="1035"/>
      <c r="V20" s="1035"/>
      <c r="W20" s="1035"/>
      <c r="X20" s="1035"/>
      <c r="Y20" s="1035"/>
      <c r="Z20" s="1035"/>
      <c r="AA20" s="1035"/>
      <c r="AB20" s="1035"/>
      <c r="AC20" s="1035"/>
      <c r="AD20" s="1035"/>
      <c r="AE20" s="1035"/>
      <c r="AF20" s="1035"/>
      <c r="AG20" s="1036"/>
    </row>
    <row r="21" spans="1:33">
      <c r="A21" s="1"/>
      <c r="B21" s="1037"/>
      <c r="C21" s="1038"/>
      <c r="D21" s="1038"/>
      <c r="E21" s="1038"/>
      <c r="F21" s="1038"/>
      <c r="G21" s="1038"/>
      <c r="H21" s="1038"/>
      <c r="I21" s="1038"/>
      <c r="J21" s="1038"/>
      <c r="K21" s="1038"/>
      <c r="L21" s="1038"/>
      <c r="M21" s="1038"/>
      <c r="N21" s="1038"/>
      <c r="O21" s="1038"/>
      <c r="P21" s="1038"/>
      <c r="Q21" s="1038"/>
      <c r="R21" s="1038"/>
      <c r="S21" s="1038"/>
      <c r="T21" s="1038"/>
      <c r="U21" s="1038"/>
      <c r="V21" s="1038"/>
      <c r="W21" s="1038"/>
      <c r="X21" s="1038"/>
      <c r="Y21" s="1038"/>
      <c r="Z21" s="1038"/>
      <c r="AA21" s="1038"/>
      <c r="AB21" s="1038"/>
      <c r="AC21" s="1038"/>
      <c r="AD21" s="1038"/>
      <c r="AE21" s="1038"/>
      <c r="AF21" s="1038"/>
      <c r="AG21" s="1039"/>
    </row>
    <row r="22" spans="1:33">
      <c r="A22" s="1"/>
      <c r="B22" s="1037"/>
      <c r="C22" s="1038"/>
      <c r="D22" s="1038"/>
      <c r="E22" s="1038"/>
      <c r="F22" s="1038"/>
      <c r="G22" s="1038"/>
      <c r="H22" s="1038"/>
      <c r="I22" s="1038"/>
      <c r="J22" s="1038"/>
      <c r="K22" s="1038"/>
      <c r="L22" s="1038"/>
      <c r="M22" s="1038"/>
      <c r="N22" s="1038"/>
      <c r="O22" s="1038"/>
      <c r="P22" s="1038"/>
      <c r="Q22" s="1038"/>
      <c r="R22" s="1038"/>
      <c r="S22" s="1038"/>
      <c r="T22" s="1038"/>
      <c r="U22" s="1038"/>
      <c r="V22" s="1038"/>
      <c r="W22" s="1038"/>
      <c r="X22" s="1038"/>
      <c r="Y22" s="1038"/>
      <c r="Z22" s="1038"/>
      <c r="AA22" s="1038"/>
      <c r="AB22" s="1038"/>
      <c r="AC22" s="1038"/>
      <c r="AD22" s="1038"/>
      <c r="AE22" s="1038"/>
      <c r="AF22" s="1038"/>
      <c r="AG22" s="1039"/>
    </row>
    <row r="23" spans="1:33" ht="15" thickBot="1">
      <c r="A23" s="1"/>
      <c r="B23" s="1040"/>
      <c r="C23" s="1041"/>
      <c r="D23" s="1041"/>
      <c r="E23" s="1041"/>
      <c r="F23" s="1041"/>
      <c r="G23" s="1041"/>
      <c r="H23" s="1041"/>
      <c r="I23" s="1041"/>
      <c r="J23" s="1041"/>
      <c r="K23" s="1041"/>
      <c r="L23" s="1041"/>
      <c r="M23" s="1041"/>
      <c r="N23" s="1041"/>
      <c r="O23" s="1041"/>
      <c r="P23" s="1041"/>
      <c r="Q23" s="1041"/>
      <c r="R23" s="1041"/>
      <c r="S23" s="1041"/>
      <c r="T23" s="1041"/>
      <c r="U23" s="1041"/>
      <c r="V23" s="1041"/>
      <c r="W23" s="1041"/>
      <c r="X23" s="1041"/>
      <c r="Y23" s="1041"/>
      <c r="Z23" s="1041"/>
      <c r="AA23" s="1041"/>
      <c r="AB23" s="1041"/>
      <c r="AC23" s="1041"/>
      <c r="AD23" s="1041"/>
      <c r="AE23" s="1041"/>
      <c r="AF23" s="1041"/>
      <c r="AG23" s="1042"/>
    </row>
    <row r="24" spans="1:33" s="1" customFormat="1" ht="12.75">
      <c r="B24" s="1015" t="s">
        <v>3268</v>
      </c>
      <c r="C24" s="1015"/>
      <c r="D24" s="1015"/>
      <c r="E24" s="1015"/>
      <c r="F24" s="1015"/>
      <c r="G24" s="1015"/>
      <c r="H24" s="1015"/>
      <c r="I24" s="1015"/>
      <c r="J24" s="1015"/>
      <c r="K24" s="101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c r="AG24" s="1015"/>
    </row>
    <row r="25" spans="1:33" s="1" customFormat="1" ht="12.75">
      <c r="B25" s="1015"/>
      <c r="C25" s="1015"/>
      <c r="D25" s="1015"/>
      <c r="E25" s="1015"/>
      <c r="F25" s="1015"/>
      <c r="G25" s="1015"/>
      <c r="H25" s="1015"/>
      <c r="I25" s="1015"/>
      <c r="J25" s="1015"/>
      <c r="K25" s="1015"/>
      <c r="L25" s="1015"/>
      <c r="M25" s="1015"/>
      <c r="N25" s="1015"/>
      <c r="O25" s="1015"/>
      <c r="P25" s="1015"/>
      <c r="Q25" s="1015"/>
      <c r="R25" s="1015"/>
      <c r="S25" s="1015"/>
      <c r="T25" s="1015"/>
      <c r="U25" s="1015"/>
      <c r="V25" s="1015"/>
      <c r="W25" s="1015"/>
      <c r="X25" s="1015"/>
      <c r="Y25" s="1015"/>
      <c r="Z25" s="1015"/>
      <c r="AA25" s="1015"/>
      <c r="AB25" s="1015"/>
      <c r="AC25" s="1015"/>
      <c r="AD25" s="1015"/>
      <c r="AE25" s="1015"/>
      <c r="AF25" s="1015"/>
      <c r="AG25" s="1015"/>
    </row>
    <row r="26" spans="1:33">
      <c r="A26" s="1"/>
      <c r="B26" s="206"/>
      <c r="C26" s="206"/>
      <c r="D26" s="206"/>
      <c r="E26" s="208"/>
      <c r="F26" s="206"/>
      <c r="G26" s="206"/>
      <c r="H26" s="206"/>
      <c r="I26" s="206"/>
      <c r="J26" s="206"/>
      <c r="K26" s="206"/>
      <c r="L26" s="206"/>
      <c r="M26" s="206"/>
      <c r="N26" s="206"/>
      <c r="O26" s="206"/>
      <c r="P26" s="206"/>
      <c r="Q26" s="206"/>
      <c r="R26" s="206"/>
      <c r="S26" s="206"/>
      <c r="T26" s="252"/>
      <c r="U26" s="253"/>
      <c r="V26" s="253"/>
      <c r="W26" s="253"/>
      <c r="X26" s="253"/>
      <c r="Y26" s="253"/>
      <c r="Z26" s="253"/>
      <c r="AA26" s="253"/>
      <c r="AB26" s="253"/>
      <c r="AC26" s="253"/>
      <c r="AD26" s="206"/>
      <c r="AE26" s="206"/>
      <c r="AF26" s="206"/>
      <c r="AG26" s="206"/>
    </row>
    <row r="27" spans="1:33" s="1" customFormat="1" ht="12.75">
      <c r="A27" s="1" t="s">
        <v>3269</v>
      </c>
      <c r="E27" s="243"/>
      <c r="T27" s="254"/>
      <c r="U27" s="105"/>
      <c r="V27" s="105"/>
      <c r="W27" s="105"/>
      <c r="X27" s="105"/>
      <c r="Y27" s="105"/>
      <c r="Z27" s="105"/>
      <c r="AA27" s="105"/>
      <c r="AB27" s="105"/>
      <c r="AC27" s="105"/>
    </row>
    <row r="28" spans="1:33" s="1" customFormat="1" ht="13.5" thickBot="1">
      <c r="B28" s="1" t="s">
        <v>3270</v>
      </c>
      <c r="E28" s="243"/>
      <c r="T28" s="254"/>
      <c r="U28" s="105"/>
      <c r="Z28" s="105"/>
    </row>
    <row r="29" spans="1:33">
      <c r="A29" s="1"/>
      <c r="B29" s="1052"/>
      <c r="C29" s="1053"/>
      <c r="D29" s="1053"/>
      <c r="E29" s="1022" t="s">
        <v>3271</v>
      </c>
      <c r="F29" s="1023"/>
      <c r="G29" s="1023"/>
      <c r="H29" s="1023"/>
      <c r="I29" s="1023"/>
      <c r="J29" s="1023"/>
      <c r="K29" s="1023"/>
      <c r="L29" s="1024"/>
      <c r="M29" s="1028"/>
      <c r="N29" s="1029"/>
      <c r="O29" s="1029"/>
      <c r="P29" s="1029"/>
      <c r="Q29" s="1029"/>
      <c r="R29" s="1029"/>
      <c r="S29" s="1029"/>
      <c r="T29" s="1029"/>
      <c r="U29" s="1029"/>
      <c r="V29" s="1029"/>
      <c r="W29" s="1029"/>
      <c r="X29" s="1029"/>
      <c r="Y29" s="1029"/>
      <c r="Z29" s="1029"/>
      <c r="AA29" s="1029"/>
      <c r="AB29" s="1029"/>
      <c r="AC29" s="1029"/>
      <c r="AD29" s="1029"/>
      <c r="AE29" s="1029"/>
      <c r="AF29" s="1029"/>
      <c r="AG29" s="1030"/>
    </row>
    <row r="30" spans="1:33" ht="15" thickBot="1">
      <c r="A30" s="1"/>
      <c r="B30" s="1054"/>
      <c r="C30" s="1055"/>
      <c r="D30" s="1055"/>
      <c r="E30" s="1025"/>
      <c r="F30" s="1026"/>
      <c r="G30" s="1026"/>
      <c r="H30" s="1026"/>
      <c r="I30" s="1026"/>
      <c r="J30" s="1026"/>
      <c r="K30" s="1026"/>
      <c r="L30" s="1027"/>
      <c r="M30" s="1031"/>
      <c r="N30" s="1032"/>
      <c r="O30" s="1032"/>
      <c r="P30" s="1032"/>
      <c r="Q30" s="1032"/>
      <c r="R30" s="1032"/>
      <c r="S30" s="1032"/>
      <c r="T30" s="1032"/>
      <c r="U30" s="1032"/>
      <c r="V30" s="1032"/>
      <c r="W30" s="1032"/>
      <c r="X30" s="1032"/>
      <c r="Y30" s="1032"/>
      <c r="Z30" s="1032"/>
      <c r="AA30" s="1032"/>
      <c r="AB30" s="1032"/>
      <c r="AC30" s="1032"/>
      <c r="AD30" s="1032"/>
      <c r="AE30" s="1032"/>
      <c r="AF30" s="1032"/>
      <c r="AG30" s="1033"/>
    </row>
    <row r="31" spans="1:33">
      <c r="A31" s="1"/>
      <c r="B31" s="206"/>
      <c r="C31" s="206"/>
      <c r="D31" s="206"/>
      <c r="E31" s="208"/>
      <c r="F31" s="206"/>
      <c r="G31" s="206"/>
      <c r="H31" s="206"/>
      <c r="I31" s="206"/>
      <c r="J31" s="206"/>
      <c r="K31" s="206"/>
      <c r="L31" s="206"/>
      <c r="M31" s="206"/>
      <c r="N31" s="206"/>
      <c r="O31" s="206"/>
      <c r="P31" s="206"/>
      <c r="Q31" s="206"/>
      <c r="R31" s="206"/>
      <c r="S31" s="206"/>
      <c r="T31" s="206"/>
      <c r="U31" s="206"/>
      <c r="V31" s="206"/>
      <c r="W31" s="253"/>
      <c r="X31" s="253"/>
      <c r="Y31" s="253"/>
      <c r="Z31" s="253"/>
      <c r="AA31" s="253"/>
      <c r="AB31" s="253"/>
      <c r="AC31" s="253"/>
      <c r="AD31" s="253"/>
      <c r="AE31" s="253"/>
      <c r="AF31" s="253"/>
      <c r="AG31" s="253"/>
    </row>
    <row r="32" spans="1:33" s="1" customFormat="1" ht="13.5" thickBot="1">
      <c r="B32" s="1" t="s">
        <v>3272</v>
      </c>
      <c r="E32" s="243"/>
      <c r="W32" s="105"/>
      <c r="X32" s="105"/>
      <c r="Y32" s="105"/>
      <c r="Z32" s="105"/>
      <c r="AA32" s="105"/>
      <c r="AB32" s="105"/>
      <c r="AC32" s="105"/>
      <c r="AD32" s="105"/>
      <c r="AE32" s="105"/>
      <c r="AF32" s="105"/>
      <c r="AG32" s="105"/>
    </row>
    <row r="33" spans="1:33">
      <c r="A33" s="1"/>
      <c r="B33" s="1052"/>
      <c r="C33" s="1053"/>
      <c r="D33" s="1053"/>
      <c r="E33" s="1022" t="s">
        <v>3271</v>
      </c>
      <c r="F33" s="1023"/>
      <c r="G33" s="1023"/>
      <c r="H33" s="1023"/>
      <c r="I33" s="1023"/>
      <c r="J33" s="1023"/>
      <c r="K33" s="1023"/>
      <c r="L33" s="1024"/>
      <c r="M33" s="1028"/>
      <c r="N33" s="1029"/>
      <c r="O33" s="1029"/>
      <c r="P33" s="1029"/>
      <c r="Q33" s="1029"/>
      <c r="R33" s="1029"/>
      <c r="S33" s="1029"/>
      <c r="T33" s="1029"/>
      <c r="U33" s="1029"/>
      <c r="V33" s="1029"/>
      <c r="W33" s="1029"/>
      <c r="X33" s="1029"/>
      <c r="Y33" s="1029"/>
      <c r="Z33" s="1029"/>
      <c r="AA33" s="1029"/>
      <c r="AB33" s="1029"/>
      <c r="AC33" s="1029"/>
      <c r="AD33" s="1029"/>
      <c r="AE33" s="1029"/>
      <c r="AF33" s="1029"/>
      <c r="AG33" s="1030"/>
    </row>
    <row r="34" spans="1:33" ht="15" thickBot="1">
      <c r="A34" s="1"/>
      <c r="B34" s="1054"/>
      <c r="C34" s="1055"/>
      <c r="D34" s="1055"/>
      <c r="E34" s="1025"/>
      <c r="F34" s="1026"/>
      <c r="G34" s="1026"/>
      <c r="H34" s="1026"/>
      <c r="I34" s="1026"/>
      <c r="J34" s="1026"/>
      <c r="K34" s="1026"/>
      <c r="L34" s="1027"/>
      <c r="M34" s="1031"/>
      <c r="N34" s="1032"/>
      <c r="O34" s="1032"/>
      <c r="P34" s="1032"/>
      <c r="Q34" s="1032"/>
      <c r="R34" s="1032"/>
      <c r="S34" s="1032"/>
      <c r="T34" s="1032"/>
      <c r="U34" s="1032"/>
      <c r="V34" s="1032"/>
      <c r="W34" s="1032"/>
      <c r="X34" s="1032"/>
      <c r="Y34" s="1032"/>
      <c r="Z34" s="1032"/>
      <c r="AA34" s="1032"/>
      <c r="AB34" s="1032"/>
      <c r="AC34" s="1032"/>
      <c r="AD34" s="1032"/>
      <c r="AE34" s="1032"/>
      <c r="AF34" s="1032"/>
      <c r="AG34" s="1033"/>
    </row>
    <row r="35" spans="1:33">
      <c r="A35" s="1"/>
      <c r="B35" s="206"/>
      <c r="C35" s="206"/>
      <c r="D35" s="206"/>
      <c r="E35" s="208"/>
      <c r="F35" s="206"/>
      <c r="G35" s="206"/>
      <c r="H35" s="206"/>
      <c r="I35" s="206"/>
      <c r="J35" s="206"/>
      <c r="K35" s="206"/>
      <c r="L35" s="206"/>
      <c r="M35" s="206"/>
      <c r="N35" s="206"/>
      <c r="O35" s="206"/>
      <c r="P35" s="206"/>
      <c r="Q35" s="206"/>
      <c r="R35" s="206"/>
      <c r="S35" s="206"/>
      <c r="T35" s="206"/>
      <c r="U35" s="206"/>
      <c r="V35" s="206"/>
      <c r="W35" s="253"/>
      <c r="X35" s="253"/>
      <c r="Y35" s="253"/>
      <c r="Z35" s="253"/>
      <c r="AA35" s="253"/>
      <c r="AB35" s="253"/>
      <c r="AC35" s="253"/>
      <c r="AD35" s="253"/>
      <c r="AE35" s="253"/>
      <c r="AF35" s="253"/>
      <c r="AG35" s="253"/>
    </row>
    <row r="36" spans="1:33" s="1" customFormat="1" ht="13.5" thickBot="1">
      <c r="B36" s="1" t="s">
        <v>3273</v>
      </c>
      <c r="E36" s="243"/>
      <c r="T36" s="254"/>
      <c r="U36" s="105"/>
      <c r="Z36" s="105"/>
    </row>
    <row r="37" spans="1:33" ht="14.65" customHeight="1">
      <c r="A37" s="1"/>
      <c r="B37" s="315"/>
      <c r="C37" s="316"/>
      <c r="D37" s="316"/>
      <c r="E37" s="291" t="s">
        <v>3271</v>
      </c>
      <c r="F37" s="291"/>
      <c r="G37" s="291"/>
      <c r="H37" s="291"/>
      <c r="I37" s="291"/>
      <c r="J37" s="291"/>
      <c r="K37" s="291"/>
      <c r="L37" s="291"/>
      <c r="M37" s="291"/>
      <c r="N37" s="1016"/>
      <c r="O37" s="1016"/>
      <c r="P37" s="1016"/>
      <c r="Q37" s="1016"/>
      <c r="R37" s="1016"/>
      <c r="S37" s="1016"/>
      <c r="T37" s="1016"/>
      <c r="U37" s="1016"/>
      <c r="V37" s="1016"/>
      <c r="W37" s="1016"/>
      <c r="X37" s="1016"/>
      <c r="Y37" s="1016"/>
      <c r="Z37" s="1016"/>
      <c r="AA37" s="1016"/>
      <c r="AB37" s="1016"/>
      <c r="AC37" s="1016"/>
      <c r="AD37" s="1016"/>
      <c r="AE37" s="1016"/>
      <c r="AF37" s="1016"/>
      <c r="AG37" s="1017"/>
    </row>
    <row r="38" spans="1:33" ht="14.65" customHeight="1">
      <c r="A38" s="1"/>
      <c r="B38" s="322"/>
      <c r="C38" s="323"/>
      <c r="D38" s="323"/>
      <c r="E38" s="279"/>
      <c r="F38" s="279"/>
      <c r="G38" s="279"/>
      <c r="H38" s="279"/>
      <c r="I38" s="279"/>
      <c r="J38" s="279"/>
      <c r="K38" s="279"/>
      <c r="L38" s="279"/>
      <c r="M38" s="279"/>
      <c r="N38" s="1018"/>
      <c r="O38" s="1018"/>
      <c r="P38" s="1018"/>
      <c r="Q38" s="1018"/>
      <c r="R38" s="1018"/>
      <c r="S38" s="1018"/>
      <c r="T38" s="1018"/>
      <c r="U38" s="1018"/>
      <c r="V38" s="1018"/>
      <c r="W38" s="1018"/>
      <c r="X38" s="1018"/>
      <c r="Y38" s="1018"/>
      <c r="Z38" s="1018"/>
      <c r="AA38" s="1018"/>
      <c r="AB38" s="1018"/>
      <c r="AC38" s="1018"/>
      <c r="AD38" s="1018"/>
      <c r="AE38" s="1018"/>
      <c r="AF38" s="1018"/>
      <c r="AG38" s="1019"/>
    </row>
    <row r="39" spans="1:33" ht="14.65" customHeight="1">
      <c r="A39" s="1"/>
      <c r="B39" s="322"/>
      <c r="C39" s="323"/>
      <c r="D39" s="323"/>
      <c r="E39" s="279" t="s">
        <v>3274</v>
      </c>
      <c r="F39" s="279"/>
      <c r="G39" s="279"/>
      <c r="H39" s="279"/>
      <c r="I39" s="279"/>
      <c r="J39" s="279"/>
      <c r="K39" s="279"/>
      <c r="L39" s="279"/>
      <c r="M39" s="279"/>
      <c r="N39" s="461"/>
      <c r="O39" s="461"/>
      <c r="P39" s="461"/>
      <c r="Q39" s="461"/>
      <c r="R39" s="461"/>
      <c r="S39" s="461"/>
      <c r="T39" s="461"/>
      <c r="U39" s="461"/>
      <c r="V39" s="461"/>
      <c r="W39" s="461"/>
      <c r="X39" s="461"/>
      <c r="Y39" s="461"/>
      <c r="Z39" s="461"/>
      <c r="AA39" s="461"/>
      <c r="AB39" s="461"/>
      <c r="AC39" s="461"/>
      <c r="AD39" s="461"/>
      <c r="AE39" s="461"/>
      <c r="AF39" s="461"/>
      <c r="AG39" s="447"/>
    </row>
    <row r="40" spans="1:33" ht="14.65" customHeight="1" thickBot="1">
      <c r="B40" s="317"/>
      <c r="C40" s="318"/>
      <c r="D40" s="318"/>
      <c r="E40" s="319"/>
      <c r="F40" s="319"/>
      <c r="G40" s="319"/>
      <c r="H40" s="319"/>
      <c r="I40" s="319"/>
      <c r="J40" s="319"/>
      <c r="K40" s="319"/>
      <c r="L40" s="319"/>
      <c r="M40" s="319"/>
      <c r="N40" s="1020"/>
      <c r="O40" s="1020"/>
      <c r="P40" s="1020"/>
      <c r="Q40" s="1020"/>
      <c r="R40" s="1020"/>
      <c r="S40" s="1020"/>
      <c r="T40" s="1020"/>
      <c r="U40" s="1020"/>
      <c r="V40" s="1020"/>
      <c r="W40" s="1020"/>
      <c r="X40" s="1020"/>
      <c r="Y40" s="1020"/>
      <c r="Z40" s="1020"/>
      <c r="AA40" s="1020"/>
      <c r="AB40" s="1020"/>
      <c r="AC40" s="1020"/>
      <c r="AD40" s="1020"/>
      <c r="AE40" s="1020"/>
      <c r="AF40" s="1020"/>
      <c r="AG40" s="1021"/>
    </row>
    <row r="42" spans="1:33" ht="15" thickBot="1">
      <c r="B42" s="1" t="s">
        <v>3275</v>
      </c>
      <c r="C42" s="1"/>
      <c r="D42" s="1"/>
      <c r="E42" s="243"/>
      <c r="F42" s="1"/>
      <c r="G42" s="1"/>
      <c r="H42" s="1"/>
      <c r="I42" s="1"/>
      <c r="J42" s="1"/>
      <c r="K42" s="1"/>
      <c r="L42" s="1"/>
      <c r="M42" s="1"/>
      <c r="N42" s="1"/>
      <c r="O42" s="1"/>
      <c r="P42" s="1"/>
      <c r="Q42" s="1"/>
      <c r="R42" s="1"/>
      <c r="S42" s="1"/>
      <c r="T42" s="254"/>
      <c r="U42" s="105"/>
      <c r="V42" s="1"/>
      <c r="W42" s="1"/>
      <c r="X42" s="1"/>
      <c r="Y42" s="1"/>
      <c r="Z42" s="105"/>
      <c r="AA42" s="1"/>
      <c r="AB42" s="1"/>
      <c r="AC42" s="1"/>
      <c r="AD42" s="1"/>
      <c r="AE42" s="1"/>
      <c r="AF42" s="1"/>
      <c r="AG42" s="1"/>
    </row>
    <row r="43" spans="1:33" ht="18.75" customHeight="1">
      <c r="B43" s="1043"/>
      <c r="C43" s="1044"/>
      <c r="D43" s="1044"/>
      <c r="E43" s="1044"/>
      <c r="F43" s="1044"/>
      <c r="G43" s="1044"/>
      <c r="H43" s="1044"/>
      <c r="I43" s="1044"/>
      <c r="J43" s="1044"/>
      <c r="K43" s="1044"/>
      <c r="L43" s="1044"/>
      <c r="M43" s="1044"/>
      <c r="N43" s="1044"/>
      <c r="O43" s="1044"/>
      <c r="P43" s="1044"/>
      <c r="Q43" s="1044"/>
      <c r="R43" s="1044"/>
      <c r="S43" s="1044"/>
      <c r="T43" s="1044"/>
      <c r="U43" s="1044"/>
      <c r="V43" s="1044"/>
      <c r="W43" s="1044"/>
      <c r="X43" s="1044"/>
      <c r="Y43" s="1044"/>
      <c r="Z43" s="1044"/>
      <c r="AA43" s="1044"/>
      <c r="AB43" s="1044"/>
      <c r="AC43" s="1044"/>
      <c r="AD43" s="1044"/>
      <c r="AE43" s="1044"/>
      <c r="AF43" s="1044"/>
      <c r="AG43" s="1045"/>
    </row>
    <row r="44" spans="1:33" ht="18.75" customHeight="1">
      <c r="B44" s="1046"/>
      <c r="C44" s="1047"/>
      <c r="D44" s="1047"/>
      <c r="E44" s="1047"/>
      <c r="F44" s="1047"/>
      <c r="G44" s="1047"/>
      <c r="H44" s="1047"/>
      <c r="I44" s="1047"/>
      <c r="J44" s="1047"/>
      <c r="K44" s="1047"/>
      <c r="L44" s="1047"/>
      <c r="M44" s="1047"/>
      <c r="N44" s="1047"/>
      <c r="O44" s="1047"/>
      <c r="P44" s="1047"/>
      <c r="Q44" s="1047"/>
      <c r="R44" s="1047"/>
      <c r="S44" s="1047"/>
      <c r="T44" s="1047"/>
      <c r="U44" s="1047"/>
      <c r="V44" s="1047"/>
      <c r="W44" s="1047"/>
      <c r="X44" s="1047"/>
      <c r="Y44" s="1047"/>
      <c r="Z44" s="1047"/>
      <c r="AA44" s="1047"/>
      <c r="AB44" s="1047"/>
      <c r="AC44" s="1047"/>
      <c r="AD44" s="1047"/>
      <c r="AE44" s="1047"/>
      <c r="AF44" s="1047"/>
      <c r="AG44" s="1048"/>
    </row>
    <row r="45" spans="1:33" ht="18.75" customHeight="1">
      <c r="B45" s="1046"/>
      <c r="C45" s="1047"/>
      <c r="D45" s="1047"/>
      <c r="E45" s="1047"/>
      <c r="F45" s="1047"/>
      <c r="G45" s="1047"/>
      <c r="H45" s="1047"/>
      <c r="I45" s="1047"/>
      <c r="J45" s="1047"/>
      <c r="K45" s="1047"/>
      <c r="L45" s="1047"/>
      <c r="M45" s="1047"/>
      <c r="N45" s="1047"/>
      <c r="O45" s="1047"/>
      <c r="P45" s="1047"/>
      <c r="Q45" s="1047"/>
      <c r="R45" s="1047"/>
      <c r="S45" s="1047"/>
      <c r="T45" s="1047"/>
      <c r="U45" s="1047"/>
      <c r="V45" s="1047"/>
      <c r="W45" s="1047"/>
      <c r="X45" s="1047"/>
      <c r="Y45" s="1047"/>
      <c r="Z45" s="1047"/>
      <c r="AA45" s="1047"/>
      <c r="AB45" s="1047"/>
      <c r="AC45" s="1047"/>
      <c r="AD45" s="1047"/>
      <c r="AE45" s="1047"/>
      <c r="AF45" s="1047"/>
      <c r="AG45" s="1048"/>
    </row>
    <row r="46" spans="1:33" ht="18.75" customHeight="1" thickBot="1">
      <c r="B46" s="1049"/>
      <c r="C46" s="1050"/>
      <c r="D46" s="1050"/>
      <c r="E46" s="1050"/>
      <c r="F46" s="1050"/>
      <c r="G46" s="1050"/>
      <c r="H46" s="1050"/>
      <c r="I46" s="1050"/>
      <c r="J46" s="1050"/>
      <c r="K46" s="1050"/>
      <c r="L46" s="1050"/>
      <c r="M46" s="1050"/>
      <c r="N46" s="1050"/>
      <c r="O46" s="1050"/>
      <c r="P46" s="1050"/>
      <c r="Q46" s="1050"/>
      <c r="R46" s="1050"/>
      <c r="S46" s="1050"/>
      <c r="T46" s="1050"/>
      <c r="U46" s="1050"/>
      <c r="V46" s="1050"/>
      <c r="W46" s="1050"/>
      <c r="X46" s="1050"/>
      <c r="Y46" s="1050"/>
      <c r="Z46" s="1050"/>
      <c r="AA46" s="1050"/>
      <c r="AB46" s="1050"/>
      <c r="AC46" s="1050"/>
      <c r="AD46" s="1050"/>
      <c r="AE46" s="1050"/>
      <c r="AF46" s="1050"/>
      <c r="AG46" s="1051"/>
    </row>
    <row r="48" spans="1:33" s="1" customFormat="1" ht="12.75">
      <c r="A48" s="1" t="s">
        <v>3276</v>
      </c>
      <c r="E48" s="243"/>
      <c r="R48" s="255"/>
      <c r="S48" s="255"/>
      <c r="T48" s="255"/>
      <c r="U48" s="105"/>
      <c r="V48" s="105"/>
      <c r="W48" s="105"/>
      <c r="X48" s="105"/>
      <c r="Y48" s="105"/>
      <c r="Z48" s="105"/>
      <c r="AA48" s="105"/>
      <c r="AB48" s="105"/>
      <c r="AC48" s="105"/>
    </row>
    <row r="49" spans="1:33" s="1" customFormat="1" ht="13.5" thickBot="1">
      <c r="B49" s="1" t="s">
        <v>3277</v>
      </c>
      <c r="E49" s="243"/>
      <c r="W49" s="105"/>
      <c r="X49" s="105"/>
      <c r="Y49" s="105"/>
      <c r="Z49" s="105"/>
      <c r="AA49" s="105"/>
      <c r="AB49" s="105"/>
      <c r="AC49" s="105"/>
      <c r="AD49" s="105"/>
      <c r="AE49" s="105"/>
      <c r="AF49" s="105"/>
      <c r="AG49" s="105"/>
    </row>
    <row r="50" spans="1:33" ht="18" customHeight="1">
      <c r="A50" s="1"/>
      <c r="B50" s="1052"/>
      <c r="C50" s="1053"/>
      <c r="D50" s="1053"/>
      <c r="E50" s="1022" t="s">
        <v>3271</v>
      </c>
      <c r="F50" s="1023"/>
      <c r="G50" s="1023"/>
      <c r="H50" s="1023"/>
      <c r="I50" s="1023"/>
      <c r="J50" s="1023"/>
      <c r="K50" s="1023"/>
      <c r="L50" s="1024"/>
      <c r="M50" s="1028"/>
      <c r="N50" s="1029"/>
      <c r="O50" s="1029"/>
      <c r="P50" s="1029"/>
      <c r="Q50" s="1029"/>
      <c r="R50" s="1029"/>
      <c r="S50" s="1029"/>
      <c r="T50" s="1029"/>
      <c r="U50" s="1029"/>
      <c r="V50" s="1029"/>
      <c r="W50" s="1029"/>
      <c r="X50" s="1029"/>
      <c r="Y50" s="1029"/>
      <c r="Z50" s="1029"/>
      <c r="AA50" s="1029"/>
      <c r="AB50" s="1029"/>
      <c r="AC50" s="1029"/>
      <c r="AD50" s="1029"/>
      <c r="AE50" s="1029"/>
      <c r="AF50" s="1029"/>
      <c r="AG50" s="1030"/>
    </row>
    <row r="51" spans="1:33" ht="15" thickBot="1">
      <c r="A51" s="1"/>
      <c r="B51" s="1054"/>
      <c r="C51" s="1055"/>
      <c r="D51" s="1055"/>
      <c r="E51" s="1025"/>
      <c r="F51" s="1026"/>
      <c r="G51" s="1026"/>
      <c r="H51" s="1026"/>
      <c r="I51" s="1026"/>
      <c r="J51" s="1026"/>
      <c r="K51" s="1026"/>
      <c r="L51" s="1027"/>
      <c r="M51" s="1031"/>
      <c r="N51" s="1032"/>
      <c r="O51" s="1032"/>
      <c r="P51" s="1032"/>
      <c r="Q51" s="1032"/>
      <c r="R51" s="1032"/>
      <c r="S51" s="1032"/>
      <c r="T51" s="1032"/>
      <c r="U51" s="1032"/>
      <c r="V51" s="1032"/>
      <c r="W51" s="1032"/>
      <c r="X51" s="1032"/>
      <c r="Y51" s="1032"/>
      <c r="Z51" s="1032"/>
      <c r="AA51" s="1032"/>
      <c r="AB51" s="1032"/>
      <c r="AC51" s="1032"/>
      <c r="AD51" s="1032"/>
      <c r="AE51" s="1032"/>
      <c r="AF51" s="1032"/>
      <c r="AG51" s="1033"/>
    </row>
    <row r="52" spans="1:33">
      <c r="A52" s="1"/>
      <c r="B52" s="206"/>
      <c r="C52" s="206"/>
      <c r="D52" s="206"/>
      <c r="E52" s="208"/>
      <c r="F52" s="206"/>
      <c r="G52" s="206"/>
      <c r="H52" s="206"/>
      <c r="I52" s="206"/>
      <c r="J52" s="206"/>
      <c r="K52" s="206"/>
      <c r="L52" s="206"/>
      <c r="M52" s="206"/>
      <c r="N52" s="206"/>
      <c r="O52" s="206"/>
      <c r="P52" s="206"/>
      <c r="Q52" s="206"/>
      <c r="R52" s="256"/>
      <c r="S52" s="256"/>
      <c r="T52" s="256"/>
      <c r="U52" s="253"/>
      <c r="V52" s="253"/>
      <c r="W52" s="253"/>
      <c r="X52" s="253"/>
      <c r="Y52" s="253"/>
      <c r="Z52" s="253"/>
      <c r="AA52" s="253"/>
      <c r="AB52" s="253"/>
      <c r="AC52" s="253"/>
      <c r="AD52" s="206"/>
      <c r="AE52" s="206"/>
      <c r="AF52" s="206"/>
      <c r="AG52" s="206"/>
    </row>
    <row r="53" spans="1:33" s="1" customFormat="1" ht="13.5" thickBot="1">
      <c r="B53" s="1" t="s">
        <v>3278</v>
      </c>
      <c r="E53" s="243"/>
      <c r="W53" s="105"/>
      <c r="X53" s="105"/>
      <c r="Y53" s="105"/>
      <c r="Z53" s="105"/>
      <c r="AA53" s="105"/>
      <c r="AB53" s="105"/>
      <c r="AC53" s="105"/>
      <c r="AD53" s="105"/>
      <c r="AE53" s="105"/>
      <c r="AF53" s="105"/>
      <c r="AG53" s="105"/>
    </row>
    <row r="54" spans="1:33" ht="18" customHeight="1">
      <c r="A54" s="1"/>
      <c r="B54" s="1052"/>
      <c r="C54" s="1053"/>
      <c r="D54" s="1053"/>
      <c r="E54" s="1022" t="s">
        <v>3271</v>
      </c>
      <c r="F54" s="1023"/>
      <c r="G54" s="1023"/>
      <c r="H54" s="1023"/>
      <c r="I54" s="1023"/>
      <c r="J54" s="1023"/>
      <c r="K54" s="1023"/>
      <c r="L54" s="1024"/>
      <c r="M54" s="1028"/>
      <c r="N54" s="1029"/>
      <c r="O54" s="1029"/>
      <c r="P54" s="1029"/>
      <c r="Q54" s="1029"/>
      <c r="R54" s="1029"/>
      <c r="S54" s="1029"/>
      <c r="T54" s="1029"/>
      <c r="U54" s="1029"/>
      <c r="V54" s="1029"/>
      <c r="W54" s="1029"/>
      <c r="X54" s="1029"/>
      <c r="Y54" s="1029"/>
      <c r="Z54" s="1029"/>
      <c r="AA54" s="1029"/>
      <c r="AB54" s="1029"/>
      <c r="AC54" s="1029"/>
      <c r="AD54" s="1029"/>
      <c r="AE54" s="1029"/>
      <c r="AF54" s="1029"/>
      <c r="AG54" s="1030"/>
    </row>
    <row r="55" spans="1:33" ht="15" thickBot="1">
      <c r="A55" s="1"/>
      <c r="B55" s="1054"/>
      <c r="C55" s="1055"/>
      <c r="D55" s="1055"/>
      <c r="E55" s="1025"/>
      <c r="F55" s="1026"/>
      <c r="G55" s="1026"/>
      <c r="H55" s="1026"/>
      <c r="I55" s="1026"/>
      <c r="J55" s="1026"/>
      <c r="K55" s="1026"/>
      <c r="L55" s="1027"/>
      <c r="M55" s="1031"/>
      <c r="N55" s="1032"/>
      <c r="O55" s="1032"/>
      <c r="P55" s="1032"/>
      <c r="Q55" s="1032"/>
      <c r="R55" s="1032"/>
      <c r="S55" s="1032"/>
      <c r="T55" s="1032"/>
      <c r="U55" s="1032"/>
      <c r="V55" s="1032"/>
      <c r="W55" s="1032"/>
      <c r="X55" s="1032"/>
      <c r="Y55" s="1032"/>
      <c r="Z55" s="1032"/>
      <c r="AA55" s="1032"/>
      <c r="AB55" s="1032"/>
      <c r="AC55" s="1032"/>
      <c r="AD55" s="1032"/>
      <c r="AE55" s="1032"/>
      <c r="AF55" s="1032"/>
      <c r="AG55" s="1033"/>
    </row>
    <row r="56" spans="1:33">
      <c r="A56" s="1"/>
      <c r="B56" s="206"/>
      <c r="C56" s="206"/>
      <c r="D56" s="206"/>
      <c r="E56" s="208"/>
      <c r="F56" s="206"/>
      <c r="G56" s="206"/>
      <c r="H56" s="206"/>
      <c r="I56" s="206"/>
      <c r="J56" s="206"/>
      <c r="K56" s="206"/>
      <c r="L56" s="206"/>
      <c r="M56" s="206"/>
      <c r="N56" s="206"/>
      <c r="O56" s="206"/>
      <c r="P56" s="206"/>
      <c r="Q56" s="206"/>
      <c r="R56" s="256"/>
      <c r="S56" s="256"/>
      <c r="T56" s="256"/>
      <c r="U56" s="253"/>
      <c r="V56" s="253"/>
      <c r="W56" s="253"/>
      <c r="X56" s="253"/>
      <c r="Y56" s="253"/>
      <c r="Z56" s="253"/>
      <c r="AA56" s="253"/>
      <c r="AB56" s="253"/>
      <c r="AC56" s="253"/>
      <c r="AD56" s="206"/>
      <c r="AE56" s="206"/>
      <c r="AF56" s="206"/>
      <c r="AG56" s="206"/>
    </row>
    <row r="57" spans="1:33" s="1" customFormat="1" ht="12.75">
      <c r="B57" s="1" t="s">
        <v>3279</v>
      </c>
      <c r="E57" s="243"/>
      <c r="R57" s="255"/>
      <c r="S57" s="255"/>
      <c r="T57" s="255"/>
      <c r="U57" s="105"/>
      <c r="V57" s="105"/>
      <c r="W57" s="105"/>
      <c r="X57" s="105"/>
      <c r="Y57" s="105"/>
      <c r="Z57" s="105"/>
      <c r="AA57" s="105"/>
      <c r="AB57" s="105"/>
      <c r="AC57" s="105"/>
    </row>
    <row r="58" spans="1:33" s="1" customFormat="1" ht="13.5" thickBot="1">
      <c r="B58" s="1" t="s">
        <v>3280</v>
      </c>
      <c r="E58" s="243"/>
      <c r="R58" s="255"/>
      <c r="S58" s="255"/>
      <c r="T58" s="255"/>
      <c r="U58" s="105"/>
      <c r="V58" s="105"/>
      <c r="W58" s="105"/>
      <c r="X58" s="105"/>
      <c r="Y58" s="105"/>
      <c r="Z58" s="105"/>
      <c r="AA58" s="105"/>
      <c r="AB58" s="105"/>
      <c r="AC58" s="105"/>
    </row>
    <row r="59" spans="1:33" ht="18" customHeight="1">
      <c r="A59" s="1"/>
      <c r="B59" s="1052"/>
      <c r="C59" s="1053"/>
      <c r="D59" s="1053"/>
      <c r="E59" s="1022" t="s">
        <v>3271</v>
      </c>
      <c r="F59" s="1023"/>
      <c r="G59" s="1023"/>
      <c r="H59" s="1023"/>
      <c r="I59" s="1023"/>
      <c r="J59" s="1023"/>
      <c r="K59" s="1023"/>
      <c r="L59" s="1024"/>
      <c r="M59" s="1028"/>
      <c r="N59" s="1029"/>
      <c r="O59" s="1029"/>
      <c r="P59" s="1029"/>
      <c r="Q59" s="1029"/>
      <c r="R59" s="1029"/>
      <c r="S59" s="1029"/>
      <c r="T59" s="1029"/>
      <c r="U59" s="1029"/>
      <c r="V59" s="1029"/>
      <c r="W59" s="1029"/>
      <c r="X59" s="1029"/>
      <c r="Y59" s="1029"/>
      <c r="Z59" s="1029"/>
      <c r="AA59" s="1029"/>
      <c r="AB59" s="1029"/>
      <c r="AC59" s="1029"/>
      <c r="AD59" s="1029"/>
      <c r="AE59" s="1029"/>
      <c r="AF59" s="1029"/>
      <c r="AG59" s="1030"/>
    </row>
    <row r="60" spans="1:33" ht="15" thickBot="1">
      <c r="A60" s="1"/>
      <c r="B60" s="1054"/>
      <c r="C60" s="1055"/>
      <c r="D60" s="1055"/>
      <c r="E60" s="1025"/>
      <c r="F60" s="1026"/>
      <c r="G60" s="1026"/>
      <c r="H60" s="1026"/>
      <c r="I60" s="1026"/>
      <c r="J60" s="1026"/>
      <c r="K60" s="1026"/>
      <c r="L60" s="1027"/>
      <c r="M60" s="1031"/>
      <c r="N60" s="1032"/>
      <c r="O60" s="1032"/>
      <c r="P60" s="1032"/>
      <c r="Q60" s="1032"/>
      <c r="R60" s="1032"/>
      <c r="S60" s="1032"/>
      <c r="T60" s="1032"/>
      <c r="U60" s="1032"/>
      <c r="V60" s="1032"/>
      <c r="W60" s="1032"/>
      <c r="X60" s="1032"/>
      <c r="Y60" s="1032"/>
      <c r="Z60" s="1032"/>
      <c r="AA60" s="1032"/>
      <c r="AB60" s="1032"/>
      <c r="AC60" s="1032"/>
      <c r="AD60" s="1032"/>
      <c r="AE60" s="1032"/>
      <c r="AF60" s="1032"/>
      <c r="AG60" s="1033"/>
    </row>
    <row r="61" spans="1:33">
      <c r="A61" s="1"/>
      <c r="B61" s="206"/>
      <c r="C61" s="206"/>
      <c r="D61" s="206"/>
      <c r="E61" s="208"/>
      <c r="F61" s="206"/>
      <c r="G61" s="206"/>
      <c r="H61" s="206"/>
      <c r="I61" s="206"/>
      <c r="J61" s="206"/>
      <c r="K61" s="206"/>
      <c r="L61" s="206"/>
      <c r="M61" s="206"/>
      <c r="N61" s="206"/>
      <c r="O61" s="206"/>
      <c r="P61" s="206"/>
      <c r="Q61" s="206"/>
      <c r="R61" s="256"/>
      <c r="S61" s="256"/>
      <c r="T61" s="256"/>
      <c r="U61" s="253"/>
      <c r="V61" s="253"/>
      <c r="W61" s="253"/>
      <c r="X61" s="253"/>
      <c r="Y61" s="253"/>
      <c r="Z61" s="253"/>
      <c r="AA61" s="253"/>
      <c r="AB61" s="253"/>
      <c r="AC61" s="253"/>
      <c r="AD61" s="206"/>
      <c r="AE61" s="206"/>
      <c r="AF61" s="206"/>
      <c r="AG61" s="206"/>
    </row>
    <row r="62" spans="1:33" s="1" customFormat="1" ht="12.75">
      <c r="B62" s="1" t="s">
        <v>3281</v>
      </c>
      <c r="E62" s="243"/>
      <c r="W62" s="105"/>
      <c r="X62" s="105"/>
      <c r="Y62" s="105"/>
      <c r="Z62" s="105"/>
      <c r="AA62" s="105"/>
      <c r="AB62" s="105"/>
      <c r="AC62" s="105"/>
      <c r="AD62" s="105"/>
      <c r="AE62" s="105"/>
      <c r="AF62" s="105"/>
      <c r="AG62" s="105"/>
    </row>
    <row r="63" spans="1:33" s="1" customFormat="1" ht="13.5" thickBot="1">
      <c r="B63" s="1" t="s">
        <v>3282</v>
      </c>
      <c r="E63" s="243"/>
      <c r="W63" s="105"/>
      <c r="X63" s="105"/>
      <c r="Y63" s="105"/>
      <c r="Z63" s="105"/>
      <c r="AA63" s="105"/>
      <c r="AB63" s="105"/>
      <c r="AC63" s="105"/>
      <c r="AD63" s="105"/>
      <c r="AE63" s="105"/>
      <c r="AF63" s="105"/>
      <c r="AG63" s="105"/>
    </row>
    <row r="64" spans="1:33" ht="18" customHeight="1">
      <c r="A64" s="1"/>
      <c r="B64" s="1052"/>
      <c r="C64" s="1053"/>
      <c r="D64" s="1053"/>
      <c r="E64" s="1022" t="s">
        <v>3271</v>
      </c>
      <c r="F64" s="1023"/>
      <c r="G64" s="1023"/>
      <c r="H64" s="1023"/>
      <c r="I64" s="1023"/>
      <c r="J64" s="1023"/>
      <c r="K64" s="1023"/>
      <c r="L64" s="1024"/>
      <c r="M64" s="1028"/>
      <c r="N64" s="1029"/>
      <c r="O64" s="1029"/>
      <c r="P64" s="1029"/>
      <c r="Q64" s="1029"/>
      <c r="R64" s="1029"/>
      <c r="S64" s="1029"/>
      <c r="T64" s="1029"/>
      <c r="U64" s="1029"/>
      <c r="V64" s="1029"/>
      <c r="W64" s="1029"/>
      <c r="X64" s="1029"/>
      <c r="Y64" s="1029"/>
      <c r="Z64" s="1029"/>
      <c r="AA64" s="1029"/>
      <c r="AB64" s="1029"/>
      <c r="AC64" s="1029"/>
      <c r="AD64" s="1029"/>
      <c r="AE64" s="1029"/>
      <c r="AF64" s="1029"/>
      <c r="AG64" s="1030"/>
    </row>
    <row r="65" spans="1:33" ht="18" customHeight="1" thickBot="1">
      <c r="A65" s="1"/>
      <c r="B65" s="1054"/>
      <c r="C65" s="1055"/>
      <c r="D65" s="1055"/>
      <c r="E65" s="1025"/>
      <c r="F65" s="1026"/>
      <c r="G65" s="1026"/>
      <c r="H65" s="1026"/>
      <c r="I65" s="1026"/>
      <c r="J65" s="1026"/>
      <c r="K65" s="1026"/>
      <c r="L65" s="1027"/>
      <c r="M65" s="1031"/>
      <c r="N65" s="1032"/>
      <c r="O65" s="1032"/>
      <c r="P65" s="1032"/>
      <c r="Q65" s="1032"/>
      <c r="R65" s="1032"/>
      <c r="S65" s="1032"/>
      <c r="T65" s="1032"/>
      <c r="U65" s="1032"/>
      <c r="V65" s="1032"/>
      <c r="W65" s="1032"/>
      <c r="X65" s="1032"/>
      <c r="Y65" s="1032"/>
      <c r="Z65" s="1032"/>
      <c r="AA65" s="1032"/>
      <c r="AB65" s="1032"/>
      <c r="AC65" s="1032"/>
      <c r="AD65" s="1032"/>
      <c r="AE65" s="1032"/>
      <c r="AF65" s="1032"/>
      <c r="AG65" s="1033"/>
    </row>
    <row r="66" spans="1:33">
      <c r="A66" s="1"/>
      <c r="B66" s="206"/>
      <c r="C66" s="206"/>
      <c r="D66" s="206"/>
      <c r="E66" s="208"/>
      <c r="F66" s="206"/>
      <c r="G66" s="206"/>
      <c r="H66" s="206"/>
      <c r="I66" s="206"/>
      <c r="J66" s="206"/>
      <c r="K66" s="206"/>
      <c r="L66" s="206"/>
      <c r="M66" s="206"/>
      <c r="N66" s="206"/>
      <c r="O66" s="206"/>
      <c r="P66" s="206"/>
      <c r="Q66" s="206"/>
      <c r="R66" s="256"/>
      <c r="S66" s="256"/>
      <c r="T66" s="256"/>
      <c r="U66" s="253"/>
      <c r="V66" s="253"/>
      <c r="W66" s="253"/>
      <c r="X66" s="253"/>
      <c r="Y66" s="253"/>
      <c r="Z66" s="253"/>
      <c r="AA66" s="253"/>
      <c r="AB66" s="253"/>
      <c r="AC66" s="253"/>
      <c r="AD66" s="206"/>
      <c r="AE66" s="206"/>
      <c r="AF66" s="206"/>
      <c r="AG66" s="206"/>
    </row>
    <row r="67" spans="1:33" s="1" customFormat="1" ht="13.5" thickBot="1">
      <c r="B67" s="1" t="s">
        <v>3283</v>
      </c>
      <c r="E67" s="243"/>
      <c r="W67" s="105"/>
      <c r="X67" s="105"/>
      <c r="Y67" s="105"/>
      <c r="Z67" s="105"/>
      <c r="AA67" s="105"/>
      <c r="AB67" s="105"/>
      <c r="AC67" s="105"/>
      <c r="AD67" s="105"/>
      <c r="AE67" s="105"/>
      <c r="AF67" s="105"/>
      <c r="AG67" s="105"/>
    </row>
    <row r="68" spans="1:33" ht="18" customHeight="1">
      <c r="A68" s="1"/>
      <c r="B68" s="1052"/>
      <c r="C68" s="1053"/>
      <c r="D68" s="1053"/>
      <c r="E68" s="1022" t="s">
        <v>3284</v>
      </c>
      <c r="F68" s="1023"/>
      <c r="G68" s="1023"/>
      <c r="H68" s="1023"/>
      <c r="I68" s="1023"/>
      <c r="J68" s="1023"/>
      <c r="K68" s="1023"/>
      <c r="L68" s="1024"/>
      <c r="M68" s="1028"/>
      <c r="N68" s="1029"/>
      <c r="O68" s="1029"/>
      <c r="P68" s="1029"/>
      <c r="Q68" s="1029"/>
      <c r="R68" s="1029"/>
      <c r="S68" s="1029"/>
      <c r="T68" s="1029"/>
      <c r="U68" s="1029"/>
      <c r="V68" s="1029"/>
      <c r="W68" s="1029"/>
      <c r="X68" s="1029"/>
      <c r="Y68" s="1029"/>
      <c r="Z68" s="1029"/>
      <c r="AA68" s="1029"/>
      <c r="AB68" s="1029"/>
      <c r="AC68" s="1029"/>
      <c r="AD68" s="1029"/>
      <c r="AE68" s="1029"/>
      <c r="AF68" s="1029"/>
      <c r="AG68" s="1030"/>
    </row>
    <row r="69" spans="1:33" ht="15" thickBot="1">
      <c r="A69" s="1"/>
      <c r="B69" s="1054"/>
      <c r="C69" s="1055"/>
      <c r="D69" s="1055"/>
      <c r="E69" s="1025"/>
      <c r="F69" s="1026"/>
      <c r="G69" s="1026"/>
      <c r="H69" s="1026"/>
      <c r="I69" s="1026"/>
      <c r="J69" s="1026"/>
      <c r="K69" s="1026"/>
      <c r="L69" s="1027"/>
      <c r="M69" s="1031"/>
      <c r="N69" s="1032"/>
      <c r="O69" s="1032"/>
      <c r="P69" s="1032"/>
      <c r="Q69" s="1032"/>
      <c r="R69" s="1032"/>
      <c r="S69" s="1032"/>
      <c r="T69" s="1032"/>
      <c r="U69" s="1032"/>
      <c r="V69" s="1032"/>
      <c r="W69" s="1032"/>
      <c r="X69" s="1032"/>
      <c r="Y69" s="1032"/>
      <c r="Z69" s="1032"/>
      <c r="AA69" s="1032"/>
      <c r="AB69" s="1032"/>
      <c r="AC69" s="1032"/>
      <c r="AD69" s="1032"/>
      <c r="AE69" s="1032"/>
      <c r="AF69" s="1032"/>
      <c r="AG69" s="1033"/>
    </row>
    <row r="70" spans="1:33">
      <c r="A70" s="1"/>
      <c r="B70" s="206"/>
      <c r="C70" s="206"/>
      <c r="D70" s="206"/>
      <c r="E70" s="208"/>
      <c r="F70" s="206"/>
      <c r="G70" s="206"/>
      <c r="H70" s="206"/>
      <c r="I70" s="206"/>
      <c r="J70" s="206"/>
      <c r="K70" s="206"/>
      <c r="L70" s="206"/>
      <c r="M70" s="206"/>
      <c r="N70" s="206"/>
      <c r="O70" s="206"/>
      <c r="P70" s="206"/>
      <c r="Q70" s="206"/>
      <c r="R70" s="256"/>
      <c r="S70" s="256"/>
      <c r="T70" s="256"/>
      <c r="U70" s="253"/>
      <c r="V70" s="253"/>
      <c r="W70" s="253"/>
      <c r="X70" s="253"/>
      <c r="Y70" s="253"/>
      <c r="Z70" s="253"/>
      <c r="AA70" s="253"/>
      <c r="AB70" s="253"/>
      <c r="AC70" s="253"/>
      <c r="AD70" s="206"/>
      <c r="AE70" s="206"/>
      <c r="AF70" s="206"/>
      <c r="AG70" s="206"/>
    </row>
    <row r="71" spans="1:33">
      <c r="A71" s="1" t="s">
        <v>3285</v>
      </c>
      <c r="B71" s="206"/>
      <c r="C71" s="206"/>
      <c r="D71" s="206"/>
      <c r="E71" s="208"/>
      <c r="F71" s="206"/>
      <c r="G71" s="206"/>
      <c r="H71" s="206"/>
      <c r="I71" s="206"/>
      <c r="J71" s="206"/>
      <c r="K71" s="206"/>
      <c r="L71" s="206"/>
      <c r="M71" s="206"/>
      <c r="N71" s="206"/>
      <c r="O71" s="206"/>
      <c r="P71" s="206"/>
      <c r="Q71" s="206"/>
      <c r="R71" s="256"/>
      <c r="S71" s="256"/>
      <c r="T71" s="256"/>
      <c r="U71" s="253"/>
      <c r="V71" s="253"/>
      <c r="W71" s="253"/>
      <c r="X71" s="253"/>
      <c r="Y71" s="253"/>
      <c r="Z71" s="253"/>
      <c r="AA71" s="253"/>
      <c r="AB71" s="253"/>
      <c r="AC71" s="253"/>
      <c r="AD71" s="206"/>
      <c r="AE71" s="206"/>
      <c r="AF71" s="206"/>
      <c r="AG71" s="206"/>
    </row>
    <row r="72" spans="1:33">
      <c r="A72" s="1"/>
      <c r="B72" s="206"/>
      <c r="C72" s="206"/>
      <c r="D72" s="206"/>
      <c r="E72" s="208"/>
      <c r="F72" s="206"/>
      <c r="G72" s="206"/>
      <c r="H72" s="206"/>
      <c r="I72" s="206"/>
      <c r="J72" s="206"/>
      <c r="K72" s="206"/>
      <c r="L72" s="206"/>
      <c r="M72" s="206"/>
      <c r="N72" s="206"/>
      <c r="O72" s="206"/>
      <c r="P72" s="206"/>
      <c r="Q72" s="206"/>
      <c r="R72" s="256"/>
      <c r="S72" s="256"/>
      <c r="T72" s="256"/>
      <c r="U72" s="253"/>
      <c r="V72" s="253"/>
      <c r="W72" s="253"/>
      <c r="X72" s="253"/>
      <c r="Y72" s="253"/>
      <c r="Z72" s="253"/>
      <c r="AA72" s="253"/>
      <c r="AB72" s="253"/>
      <c r="AC72" s="253"/>
      <c r="AD72" s="206"/>
      <c r="AE72" s="206"/>
      <c r="AF72" s="206"/>
      <c r="AG72" s="206"/>
    </row>
    <row r="73" spans="1:33">
      <c r="A73" s="1"/>
      <c r="B73" s="257"/>
      <c r="C73" s="1056" t="s">
        <v>3286</v>
      </c>
      <c r="D73" s="1057"/>
      <c r="E73" s="1057"/>
      <c r="F73" s="1057"/>
      <c r="G73" s="1057"/>
      <c r="H73" s="1057"/>
      <c r="I73" s="1057"/>
      <c r="J73" s="1057"/>
      <c r="K73" s="1057"/>
      <c r="L73" s="1057"/>
      <c r="M73" s="257"/>
      <c r="N73" s="206" t="s">
        <v>3287</v>
      </c>
      <c r="O73" s="206"/>
      <c r="P73" s="206"/>
      <c r="Q73" s="206"/>
      <c r="R73" s="256"/>
      <c r="S73" s="256"/>
      <c r="T73" s="256"/>
      <c r="U73" s="253"/>
      <c r="V73" s="253"/>
      <c r="W73" s="253"/>
      <c r="X73" s="253"/>
      <c r="Y73" s="253"/>
      <c r="Z73" s="253"/>
      <c r="AA73" s="253"/>
      <c r="AB73" s="253"/>
      <c r="AC73" s="253"/>
      <c r="AD73" s="206"/>
      <c r="AE73" s="206"/>
      <c r="AF73" s="206"/>
      <c r="AG73" s="206"/>
    </row>
    <row r="74" spans="1:33">
      <c r="A74" s="1"/>
      <c r="B74" s="257"/>
      <c r="C74" s="1056" t="s">
        <v>3288</v>
      </c>
      <c r="D74" s="1057"/>
      <c r="E74" s="1057"/>
      <c r="F74" s="1057"/>
      <c r="G74" s="1057"/>
      <c r="H74" s="1057"/>
      <c r="I74" s="1057"/>
      <c r="J74" s="1057"/>
      <c r="K74" s="1057"/>
      <c r="L74" s="1057"/>
      <c r="M74" s="257"/>
      <c r="N74" s="206" t="s">
        <v>3287</v>
      </c>
      <c r="O74" s="206"/>
      <c r="P74" s="206"/>
      <c r="Q74" s="206"/>
      <c r="R74" s="256"/>
      <c r="S74" s="256"/>
      <c r="T74" s="256"/>
      <c r="U74" s="253"/>
      <c r="V74" s="253"/>
      <c r="W74" s="253"/>
      <c r="X74" s="253"/>
      <c r="Y74" s="253"/>
      <c r="Z74" s="253"/>
      <c r="AA74" s="253"/>
      <c r="AB74" s="253"/>
      <c r="AC74" s="253"/>
      <c r="AD74" s="206"/>
      <c r="AE74" s="206"/>
      <c r="AF74" s="206"/>
      <c r="AG74" s="206"/>
    </row>
    <row r="75" spans="1:33">
      <c r="A75" s="1"/>
      <c r="B75" s="257"/>
      <c r="C75" s="1056" t="s">
        <v>3289</v>
      </c>
      <c r="D75" s="1057"/>
      <c r="E75" s="1057"/>
      <c r="F75" s="1057"/>
      <c r="G75" s="1057"/>
      <c r="H75" s="1057"/>
      <c r="I75" s="1057"/>
      <c r="J75" s="1057"/>
      <c r="K75" s="1057"/>
      <c r="L75" s="1057"/>
      <c r="M75" s="257"/>
      <c r="N75" s="206" t="s">
        <v>3287</v>
      </c>
      <c r="O75" s="206"/>
      <c r="P75" s="206"/>
      <c r="Q75" s="206"/>
      <c r="R75" s="256"/>
      <c r="S75" s="256"/>
      <c r="T75" s="256"/>
      <c r="U75" s="253"/>
      <c r="V75" s="253"/>
      <c r="W75" s="253"/>
      <c r="X75" s="253"/>
      <c r="Y75" s="253"/>
      <c r="Z75" s="253"/>
      <c r="AA75" s="253"/>
      <c r="AB75" s="253"/>
      <c r="AC75" s="253"/>
      <c r="AD75" s="206"/>
      <c r="AE75" s="206"/>
      <c r="AF75" s="206"/>
      <c r="AG75" s="206"/>
    </row>
    <row r="76" spans="1:33">
      <c r="A76" s="1"/>
      <c r="B76" s="257"/>
      <c r="C76" s="1056" t="s">
        <v>3290</v>
      </c>
      <c r="D76" s="1057"/>
      <c r="E76" s="1057"/>
      <c r="F76" s="1057"/>
      <c r="G76" s="1057"/>
      <c r="H76" s="1057"/>
      <c r="I76" s="1057"/>
      <c r="J76" s="1057"/>
      <c r="K76" s="1057"/>
      <c r="L76" s="1057"/>
      <c r="M76" s="257"/>
      <c r="N76" s="206" t="s">
        <v>3287</v>
      </c>
      <c r="O76" s="206"/>
      <c r="P76" s="206"/>
      <c r="Q76" s="206"/>
      <c r="R76" s="256"/>
      <c r="S76" s="256"/>
      <c r="T76" s="256"/>
      <c r="U76" s="253"/>
      <c r="V76" s="253"/>
      <c r="W76" s="253"/>
      <c r="X76" s="253"/>
      <c r="Y76" s="253"/>
      <c r="Z76" s="253"/>
      <c r="AA76" s="253"/>
      <c r="AB76" s="253"/>
      <c r="AC76" s="253"/>
      <c r="AD76" s="206"/>
      <c r="AE76" s="206"/>
      <c r="AF76" s="206"/>
      <c r="AG76" s="206"/>
    </row>
    <row r="77" spans="1:33">
      <c r="A77" s="1"/>
      <c r="B77" s="257"/>
      <c r="C77" s="1056" t="s">
        <v>3291</v>
      </c>
      <c r="D77" s="1057"/>
      <c r="E77" s="1057"/>
      <c r="F77" s="1057"/>
      <c r="G77" s="1057"/>
      <c r="H77" s="1057"/>
      <c r="I77" s="1057"/>
      <c r="J77" s="1057"/>
      <c r="K77" s="1057"/>
      <c r="L77" s="1057"/>
      <c r="M77" s="257"/>
      <c r="N77" s="206" t="s">
        <v>3287</v>
      </c>
      <c r="O77" s="206"/>
      <c r="P77" s="206"/>
      <c r="Q77" s="206"/>
      <c r="R77" s="256"/>
      <c r="S77" s="256"/>
      <c r="T77" s="256"/>
      <c r="U77" s="253"/>
      <c r="V77" s="253"/>
      <c r="W77" s="253"/>
      <c r="X77" s="253"/>
      <c r="Y77" s="253"/>
      <c r="Z77" s="253"/>
      <c r="AA77" s="253"/>
      <c r="AB77" s="253"/>
      <c r="AC77" s="253"/>
      <c r="AD77" s="206"/>
      <c r="AE77" s="206"/>
      <c r="AF77" s="206"/>
      <c r="AG77" s="206"/>
    </row>
    <row r="78" spans="1:33">
      <c r="A78" s="1"/>
      <c r="B78" s="257"/>
      <c r="C78" s="1056" t="s">
        <v>3292</v>
      </c>
      <c r="D78" s="1057"/>
      <c r="E78" s="1057"/>
      <c r="F78" s="1057"/>
      <c r="G78" s="1057"/>
      <c r="H78" s="1057"/>
      <c r="I78" s="1057"/>
      <c r="J78" s="1057"/>
      <c r="K78" s="1057"/>
      <c r="L78" s="1057"/>
      <c r="M78" s="257"/>
      <c r="N78" s="206" t="s">
        <v>3287</v>
      </c>
      <c r="O78" s="206"/>
      <c r="P78" s="206"/>
      <c r="Q78" s="206"/>
      <c r="R78" s="256"/>
      <c r="S78" s="256"/>
      <c r="T78" s="256"/>
      <c r="U78" s="253"/>
      <c r="V78" s="253"/>
      <c r="W78" s="253"/>
      <c r="X78" s="253"/>
      <c r="Y78" s="253"/>
      <c r="Z78" s="253"/>
      <c r="AA78" s="253"/>
      <c r="AB78" s="253"/>
      <c r="AC78" s="253"/>
      <c r="AD78" s="206"/>
      <c r="AE78" s="206"/>
      <c r="AF78" s="206"/>
      <c r="AG78" s="206"/>
    </row>
    <row r="79" spans="1:33">
      <c r="A79" s="1"/>
      <c r="B79" s="257"/>
      <c r="C79" s="1056" t="s">
        <v>3293</v>
      </c>
      <c r="D79" s="1057"/>
      <c r="E79" s="1057"/>
      <c r="F79" s="1057"/>
      <c r="G79" s="1057"/>
      <c r="H79" s="1057"/>
      <c r="I79" s="1057"/>
      <c r="J79" s="1057"/>
      <c r="K79" s="1057"/>
      <c r="L79" s="1057"/>
      <c r="M79" s="257"/>
      <c r="N79" s="206" t="s">
        <v>3287</v>
      </c>
      <c r="O79" s="206"/>
      <c r="P79" s="206"/>
      <c r="Q79" s="206"/>
      <c r="R79" s="256"/>
      <c r="S79" s="256"/>
      <c r="T79" s="256"/>
      <c r="U79" s="253"/>
      <c r="V79" s="253"/>
      <c r="W79" s="253"/>
      <c r="X79" s="253"/>
      <c r="Y79" s="253"/>
      <c r="Z79" s="253"/>
      <c r="AA79" s="253"/>
      <c r="AB79" s="253"/>
      <c r="AC79" s="253"/>
      <c r="AD79" s="206"/>
      <c r="AE79" s="206"/>
      <c r="AF79" s="206"/>
      <c r="AG79" s="206"/>
    </row>
    <row r="80" spans="1:33">
      <c r="A80" s="1"/>
      <c r="B80" s="257"/>
      <c r="C80" s="1056" t="s">
        <v>3294</v>
      </c>
      <c r="D80" s="1057"/>
      <c r="E80" s="1057"/>
      <c r="F80" s="1057"/>
      <c r="G80" s="1057"/>
      <c r="H80" s="1057"/>
      <c r="I80" s="1057"/>
      <c r="J80" s="1057"/>
      <c r="K80" s="1057"/>
      <c r="L80" s="1057"/>
      <c r="M80" s="257"/>
      <c r="N80" s="206" t="s">
        <v>3287</v>
      </c>
      <c r="O80" s="206"/>
      <c r="P80" s="206"/>
      <c r="Q80" s="206"/>
      <c r="R80" s="256"/>
      <c r="S80" s="256"/>
      <c r="T80" s="256"/>
      <c r="U80" s="253"/>
      <c r="V80" s="253"/>
      <c r="W80" s="253"/>
      <c r="X80" s="253"/>
      <c r="Y80" s="253"/>
      <c r="Z80" s="253"/>
      <c r="AA80" s="253"/>
      <c r="AB80" s="253"/>
      <c r="AC80" s="253"/>
      <c r="AD80" s="206"/>
      <c r="AE80" s="206"/>
      <c r="AF80" s="206"/>
      <c r="AG80" s="206"/>
    </row>
    <row r="81" spans="1:33">
      <c r="A81" s="1"/>
      <c r="B81" s="257"/>
      <c r="C81" s="1056" t="s">
        <v>3295</v>
      </c>
      <c r="D81" s="1057"/>
      <c r="E81" s="1057"/>
      <c r="F81" s="1057"/>
      <c r="G81" s="1057"/>
      <c r="H81" s="1057"/>
      <c r="I81" s="1057"/>
      <c r="J81" s="1057"/>
      <c r="K81" s="1057"/>
      <c r="L81" s="1057"/>
      <c r="M81" s="257"/>
      <c r="N81" s="206" t="s">
        <v>3287</v>
      </c>
      <c r="O81" s="206"/>
      <c r="P81" s="206"/>
      <c r="Q81" s="206"/>
      <c r="R81" s="256"/>
      <c r="S81" s="256"/>
      <c r="T81" s="256"/>
      <c r="U81" s="253"/>
      <c r="V81" s="253"/>
      <c r="W81" s="253"/>
      <c r="X81" s="253"/>
      <c r="Y81" s="253"/>
      <c r="Z81" s="253"/>
      <c r="AA81" s="253"/>
      <c r="AB81" s="253"/>
      <c r="AC81" s="253"/>
      <c r="AD81" s="206"/>
      <c r="AE81" s="206"/>
      <c r="AF81" s="206"/>
      <c r="AG81" s="206"/>
    </row>
    <row r="82" spans="1:33">
      <c r="A82" s="1"/>
      <c r="B82" s="257"/>
      <c r="C82" s="1056" t="s">
        <v>3296</v>
      </c>
      <c r="D82" s="1057"/>
      <c r="E82" s="1057"/>
      <c r="F82" s="1057"/>
      <c r="G82" s="1057"/>
      <c r="H82" s="1057"/>
      <c r="I82" s="1057"/>
      <c r="J82" s="1057"/>
      <c r="K82" s="1057"/>
      <c r="L82" s="1057"/>
      <c r="M82" s="257"/>
      <c r="N82" s="206" t="s">
        <v>3287</v>
      </c>
      <c r="O82" s="206"/>
      <c r="P82" s="206"/>
      <c r="Q82" s="206"/>
      <c r="R82" s="256"/>
      <c r="S82" s="256"/>
      <c r="T82" s="256"/>
      <c r="U82" s="253"/>
      <c r="V82" s="253"/>
      <c r="W82" s="253"/>
      <c r="X82" s="253"/>
      <c r="Y82" s="253"/>
      <c r="Z82" s="253"/>
      <c r="AA82" s="253"/>
      <c r="AB82" s="253"/>
      <c r="AC82" s="253"/>
      <c r="AD82" s="206"/>
      <c r="AE82" s="206"/>
      <c r="AF82" s="206"/>
      <c r="AG82" s="206"/>
    </row>
    <row r="83" spans="1:33">
      <c r="A83" s="1"/>
      <c r="B83" s="206"/>
      <c r="C83" s="206"/>
      <c r="D83" s="206"/>
      <c r="E83" s="208"/>
      <c r="F83" s="206"/>
      <c r="G83" s="206"/>
      <c r="H83" s="206"/>
      <c r="I83" s="206"/>
      <c r="J83" s="206"/>
      <c r="K83" s="206"/>
      <c r="L83" s="206"/>
      <c r="M83" s="206"/>
      <c r="N83" s="206"/>
      <c r="O83" s="206"/>
      <c r="P83" s="206"/>
      <c r="Q83" s="206"/>
      <c r="R83" s="256"/>
      <c r="S83" s="256"/>
      <c r="T83" s="256"/>
      <c r="U83" s="253"/>
      <c r="V83" s="253"/>
      <c r="W83" s="253"/>
      <c r="X83" s="253"/>
      <c r="Y83" s="253"/>
      <c r="Z83" s="253"/>
      <c r="AA83" s="253"/>
      <c r="AB83" s="253"/>
      <c r="AC83" s="253"/>
      <c r="AD83" s="206"/>
      <c r="AE83" s="206"/>
      <c r="AF83" s="206"/>
      <c r="AG83" s="206"/>
    </row>
    <row r="84" spans="1:33" s="1" customFormat="1" ht="12.75">
      <c r="A84" s="1" t="s">
        <v>3297</v>
      </c>
      <c r="E84" s="243"/>
      <c r="R84" s="254"/>
      <c r="S84" s="254"/>
      <c r="T84" s="254"/>
      <c r="U84" s="105"/>
      <c r="V84" s="105"/>
      <c r="W84" s="105"/>
      <c r="X84" s="105"/>
      <c r="Y84" s="105"/>
      <c r="Z84" s="105"/>
      <c r="AA84" s="105"/>
      <c r="AB84" s="105"/>
      <c r="AC84" s="105"/>
    </row>
    <row r="85" spans="1:33" s="1" customFormat="1" ht="13.5" thickBot="1">
      <c r="B85" s="258" t="s">
        <v>3298</v>
      </c>
      <c r="E85" s="243"/>
      <c r="K85" s="259"/>
      <c r="L85" s="259"/>
    </row>
    <row r="86" spans="1:33">
      <c r="B86" s="315"/>
      <c r="C86" s="316"/>
      <c r="D86" s="316"/>
      <c r="E86" s="535" t="s">
        <v>3299</v>
      </c>
      <c r="F86" s="530"/>
      <c r="G86" s="530"/>
      <c r="H86" s="530"/>
      <c r="I86" s="530"/>
      <c r="J86" s="531"/>
      <c r="K86" s="308"/>
      <c r="L86" s="308"/>
      <c r="M86" s="1058" t="str">
        <f>IF(K86&gt;1,"Month","Month")</f>
        <v>Month</v>
      </c>
      <c r="N86" s="1058"/>
      <c r="O86" s="1059"/>
      <c r="P86" s="291" t="s">
        <v>3300</v>
      </c>
      <c r="Q86" s="291"/>
      <c r="R86" s="291"/>
      <c r="S86" s="291"/>
      <c r="T86" s="291"/>
      <c r="U86" s="291"/>
      <c r="V86" s="291"/>
      <c r="W86" s="291"/>
      <c r="X86" s="308"/>
      <c r="Y86" s="308"/>
      <c r="Z86" s="1069" t="s">
        <v>15</v>
      </c>
      <c r="AA86" s="308"/>
      <c r="AB86" s="308"/>
      <c r="AC86" s="537"/>
    </row>
    <row r="87" spans="1:33" ht="15" thickBot="1">
      <c r="B87" s="317"/>
      <c r="C87" s="318"/>
      <c r="D87" s="318"/>
      <c r="E87" s="328"/>
      <c r="F87" s="329"/>
      <c r="G87" s="329"/>
      <c r="H87" s="329"/>
      <c r="I87" s="329"/>
      <c r="J87" s="330"/>
      <c r="K87" s="272"/>
      <c r="L87" s="272"/>
      <c r="M87" s="1060"/>
      <c r="N87" s="1060"/>
      <c r="O87" s="1061"/>
      <c r="P87" s="319"/>
      <c r="Q87" s="319"/>
      <c r="R87" s="319"/>
      <c r="S87" s="319"/>
      <c r="T87" s="319"/>
      <c r="U87" s="319"/>
      <c r="V87" s="319"/>
      <c r="W87" s="319"/>
      <c r="X87" s="272"/>
      <c r="Y87" s="272"/>
      <c r="Z87" s="1070"/>
      <c r="AA87" s="272"/>
      <c r="AB87" s="272"/>
      <c r="AC87" s="299"/>
    </row>
    <row r="89" spans="1:33" s="1" customFormat="1" ht="13.5" thickBot="1">
      <c r="B89" s="1" t="s">
        <v>3301</v>
      </c>
      <c r="E89" s="243"/>
      <c r="W89" s="105"/>
      <c r="X89" s="105"/>
      <c r="Y89" s="105"/>
      <c r="Z89" s="105"/>
      <c r="AA89" s="105"/>
      <c r="AB89" s="105"/>
      <c r="AC89" s="105"/>
      <c r="AD89" s="105"/>
      <c r="AE89" s="105"/>
      <c r="AF89" s="105"/>
      <c r="AG89" s="105"/>
    </row>
    <row r="90" spans="1:33">
      <c r="A90" s="1"/>
      <c r="B90" s="1034"/>
      <c r="C90" s="1035"/>
      <c r="D90" s="1035"/>
      <c r="E90" s="1035"/>
      <c r="F90" s="1035"/>
      <c r="G90" s="1035"/>
      <c r="H90" s="1035"/>
      <c r="I90" s="1035"/>
      <c r="J90" s="1035"/>
      <c r="K90" s="1035"/>
      <c r="L90" s="1035"/>
      <c r="M90" s="1035"/>
      <c r="N90" s="1035"/>
      <c r="O90" s="1035"/>
      <c r="P90" s="1035"/>
      <c r="Q90" s="1035"/>
      <c r="R90" s="1035"/>
      <c r="S90" s="1035"/>
      <c r="T90" s="1035"/>
      <c r="U90" s="1035"/>
      <c r="V90" s="1035"/>
      <c r="W90" s="1035"/>
      <c r="X90" s="1035"/>
      <c r="Y90" s="1035"/>
      <c r="Z90" s="1035"/>
      <c r="AA90" s="1035"/>
      <c r="AB90" s="1035"/>
      <c r="AC90" s="1035"/>
      <c r="AD90" s="1035"/>
      <c r="AE90" s="1035"/>
      <c r="AF90" s="1035"/>
      <c r="AG90" s="1036"/>
    </row>
    <row r="91" spans="1:33">
      <c r="A91" s="1"/>
      <c r="B91" s="1037"/>
      <c r="C91" s="1038"/>
      <c r="D91" s="1038"/>
      <c r="E91" s="1038"/>
      <c r="F91" s="1038"/>
      <c r="G91" s="1038"/>
      <c r="H91" s="1038"/>
      <c r="I91" s="1038"/>
      <c r="J91" s="1038"/>
      <c r="K91" s="1038"/>
      <c r="L91" s="1038"/>
      <c r="M91" s="1038"/>
      <c r="N91" s="1038"/>
      <c r="O91" s="1038"/>
      <c r="P91" s="1038"/>
      <c r="Q91" s="1038"/>
      <c r="R91" s="1038"/>
      <c r="S91" s="1038"/>
      <c r="T91" s="1038"/>
      <c r="U91" s="1038"/>
      <c r="V91" s="1038"/>
      <c r="W91" s="1038"/>
      <c r="X91" s="1038"/>
      <c r="Y91" s="1038"/>
      <c r="Z91" s="1038"/>
      <c r="AA91" s="1038"/>
      <c r="AB91" s="1038"/>
      <c r="AC91" s="1038"/>
      <c r="AD91" s="1038"/>
      <c r="AE91" s="1038"/>
      <c r="AF91" s="1038"/>
      <c r="AG91" s="1039"/>
    </row>
    <row r="92" spans="1:33">
      <c r="A92" s="1"/>
      <c r="B92" s="1037"/>
      <c r="C92" s="1038"/>
      <c r="D92" s="1038"/>
      <c r="E92" s="1038"/>
      <c r="F92" s="1038"/>
      <c r="G92" s="1038"/>
      <c r="H92" s="1038"/>
      <c r="I92" s="1038"/>
      <c r="J92" s="1038"/>
      <c r="K92" s="1038"/>
      <c r="L92" s="1038"/>
      <c r="M92" s="1038"/>
      <c r="N92" s="1038"/>
      <c r="O92" s="1038"/>
      <c r="P92" s="1038"/>
      <c r="Q92" s="1038"/>
      <c r="R92" s="1038"/>
      <c r="S92" s="1038"/>
      <c r="T92" s="1038"/>
      <c r="U92" s="1038"/>
      <c r="V92" s="1038"/>
      <c r="W92" s="1038"/>
      <c r="X92" s="1038"/>
      <c r="Y92" s="1038"/>
      <c r="Z92" s="1038"/>
      <c r="AA92" s="1038"/>
      <c r="AB92" s="1038"/>
      <c r="AC92" s="1038"/>
      <c r="AD92" s="1038"/>
      <c r="AE92" s="1038"/>
      <c r="AF92" s="1038"/>
      <c r="AG92" s="1039"/>
    </row>
    <row r="93" spans="1:33" ht="15" thickBot="1">
      <c r="A93" s="1"/>
      <c r="B93" s="1040"/>
      <c r="C93" s="1041"/>
      <c r="D93" s="1041"/>
      <c r="E93" s="1041"/>
      <c r="F93" s="1041"/>
      <c r="G93" s="1041"/>
      <c r="H93" s="1041"/>
      <c r="I93" s="1041"/>
      <c r="J93" s="1041"/>
      <c r="K93" s="1041"/>
      <c r="L93" s="1041"/>
      <c r="M93" s="1041"/>
      <c r="N93" s="1041"/>
      <c r="O93" s="1041"/>
      <c r="P93" s="1041"/>
      <c r="Q93" s="1041"/>
      <c r="R93" s="1041"/>
      <c r="S93" s="1041"/>
      <c r="T93" s="1041"/>
      <c r="U93" s="1041"/>
      <c r="V93" s="1041"/>
      <c r="W93" s="1041"/>
      <c r="X93" s="1041"/>
      <c r="Y93" s="1041"/>
      <c r="Z93" s="1041"/>
      <c r="AA93" s="1041"/>
      <c r="AB93" s="1041"/>
      <c r="AC93" s="1041"/>
      <c r="AD93" s="1041"/>
      <c r="AE93" s="1041"/>
      <c r="AF93" s="1041"/>
      <c r="AG93" s="1042"/>
    </row>
    <row r="95" spans="1:33" s="1" customFormat="1" ht="12.75">
      <c r="B95" s="1" t="s">
        <v>3302</v>
      </c>
    </row>
    <row r="96" spans="1:33" s="1" customFormat="1" ht="12.75">
      <c r="B96" s="1" t="s">
        <v>3303</v>
      </c>
    </row>
    <row r="97" spans="2:33" s="1" customFormat="1" ht="12.75">
      <c r="B97" s="1" t="s">
        <v>3304</v>
      </c>
    </row>
    <row r="98" spans="2:33" s="1" customFormat="1" ht="12.75">
      <c r="B98" s="1" t="s">
        <v>3305</v>
      </c>
    </row>
    <row r="99" spans="2:33" s="1" customFormat="1" ht="12.75">
      <c r="B99" s="1" t="s">
        <v>3306</v>
      </c>
    </row>
    <row r="100" spans="2:33" s="1" customFormat="1" ht="12.75">
      <c r="B100" s="1" t="s">
        <v>3307</v>
      </c>
    </row>
    <row r="102" spans="2:33" ht="15" thickBot="1">
      <c r="L102" s="260" t="s">
        <v>3308</v>
      </c>
    </row>
    <row r="103" spans="2:33" ht="18" customHeight="1">
      <c r="L103" s="261" t="s">
        <v>3309</v>
      </c>
      <c r="M103" s="262"/>
      <c r="N103" s="262"/>
      <c r="O103" s="262"/>
      <c r="P103" s="263"/>
      <c r="Q103" s="263"/>
      <c r="R103" s="263"/>
      <c r="S103" s="264"/>
      <c r="T103" s="1065"/>
      <c r="U103" s="1066"/>
      <c r="V103" s="1066"/>
      <c r="W103" s="1066"/>
      <c r="X103" s="1066"/>
      <c r="Y103" s="1066"/>
      <c r="Z103" s="1066"/>
      <c r="AA103" s="1066"/>
      <c r="AB103" s="1066"/>
      <c r="AC103" s="1066"/>
      <c r="AD103" s="1066"/>
      <c r="AE103" s="1066"/>
      <c r="AF103" s="1066"/>
      <c r="AG103" s="1067"/>
    </row>
    <row r="104" spans="2:33" ht="15" thickBot="1">
      <c r="L104" s="265"/>
      <c r="M104" s="266"/>
      <c r="N104" s="266"/>
      <c r="O104" s="266"/>
      <c r="P104" s="267"/>
      <c r="Q104" s="267"/>
      <c r="R104" s="267"/>
      <c r="S104" s="268"/>
      <c r="T104" s="1062"/>
      <c r="U104" s="1063"/>
      <c r="V104" s="1063"/>
      <c r="W104" s="1063"/>
      <c r="X104" s="1063"/>
      <c r="Y104" s="1063"/>
      <c r="Z104" s="1063"/>
      <c r="AA104" s="1063"/>
      <c r="AB104" s="1063"/>
      <c r="AC104" s="1063"/>
      <c r="AD104" s="1063"/>
      <c r="AE104" s="1063"/>
      <c r="AF104" s="1063"/>
      <c r="AG104" s="1064"/>
    </row>
    <row r="105" spans="2:33" ht="16.5">
      <c r="L105" s="261" t="s">
        <v>3310</v>
      </c>
      <c r="M105" s="262"/>
      <c r="N105" s="262"/>
      <c r="O105" s="262"/>
      <c r="P105" s="263"/>
      <c r="Q105" s="263"/>
      <c r="R105" s="263"/>
      <c r="S105" s="264"/>
      <c r="T105" s="1065"/>
      <c r="U105" s="1066"/>
      <c r="V105" s="1066"/>
      <c r="W105" s="1066"/>
      <c r="X105" s="1066"/>
      <c r="Y105" s="1066"/>
      <c r="Z105" s="1066"/>
      <c r="AA105" s="1066"/>
      <c r="AB105" s="1066"/>
      <c r="AC105" s="1066"/>
      <c r="AD105" s="1066"/>
      <c r="AE105" s="1066"/>
      <c r="AF105" s="1066"/>
      <c r="AG105" s="1067"/>
    </row>
    <row r="106" spans="2:33" ht="17.25" thickBot="1">
      <c r="L106" s="265" t="s">
        <v>3311</v>
      </c>
      <c r="M106" s="266"/>
      <c r="N106" s="266"/>
      <c r="O106" s="266"/>
      <c r="P106" s="267"/>
      <c r="Q106" s="267"/>
      <c r="R106" s="267"/>
      <c r="S106" s="268"/>
      <c r="T106" s="1062"/>
      <c r="U106" s="1063"/>
      <c r="V106" s="1063"/>
      <c r="W106" s="1063"/>
      <c r="X106" s="1063"/>
      <c r="Y106" s="1063"/>
      <c r="Z106" s="1063"/>
      <c r="AA106" s="1063"/>
      <c r="AB106" s="1063"/>
      <c r="AC106" s="1063"/>
      <c r="AD106" s="1063"/>
      <c r="AE106" s="1063"/>
      <c r="AF106" s="1063"/>
      <c r="AG106" s="1064"/>
    </row>
    <row r="107" spans="2:33" ht="16.5">
      <c r="L107" s="261" t="s">
        <v>3312</v>
      </c>
      <c r="M107" s="262"/>
      <c r="N107" s="262"/>
      <c r="O107" s="262"/>
      <c r="P107" s="263"/>
      <c r="Q107" s="263"/>
      <c r="R107" s="263"/>
      <c r="S107" s="264"/>
      <c r="T107" s="1065"/>
      <c r="U107" s="1066"/>
      <c r="V107" s="1066"/>
      <c r="W107" s="1066"/>
      <c r="X107" s="1066"/>
      <c r="Y107" s="1066"/>
      <c r="Z107" s="1066"/>
      <c r="AA107" s="1066"/>
      <c r="AB107" s="1066"/>
      <c r="AC107" s="1066"/>
      <c r="AD107" s="1066"/>
      <c r="AE107" s="1066"/>
      <c r="AF107" s="1066"/>
      <c r="AG107" s="1067"/>
    </row>
    <row r="108" spans="2:33" ht="15" thickBot="1">
      <c r="L108" s="269"/>
      <c r="M108" s="267"/>
      <c r="N108" s="267"/>
      <c r="O108" s="267"/>
      <c r="P108" s="267"/>
      <c r="Q108" s="267"/>
      <c r="R108" s="267"/>
      <c r="S108" s="268"/>
      <c r="T108" s="1062"/>
      <c r="U108" s="1063"/>
      <c r="V108" s="1063"/>
      <c r="W108" s="1063"/>
      <c r="X108" s="1063"/>
      <c r="Y108" s="1063"/>
      <c r="Z108" s="1063"/>
      <c r="AA108" s="1063"/>
      <c r="AB108" s="1063"/>
      <c r="AC108" s="1063"/>
      <c r="AD108" s="1063"/>
      <c r="AE108" s="1063"/>
      <c r="AF108" s="1063"/>
      <c r="AG108" s="1064"/>
    </row>
    <row r="111" spans="2:33" ht="18">
      <c r="B111" s="1068" t="s">
        <v>3313</v>
      </c>
      <c r="C111" s="1068"/>
      <c r="D111" s="1068"/>
      <c r="E111" s="1068"/>
      <c r="F111" s="1068"/>
      <c r="G111" s="1068"/>
      <c r="H111" s="1068"/>
      <c r="I111" s="1068"/>
      <c r="J111" s="1068"/>
      <c r="K111" s="1068"/>
      <c r="L111" s="1068"/>
      <c r="M111" s="1068"/>
      <c r="N111" s="1068"/>
      <c r="O111" s="1068"/>
      <c r="P111" s="1068"/>
      <c r="Q111" s="1068"/>
      <c r="R111" s="1068"/>
      <c r="S111" s="1068"/>
      <c r="T111" s="1068"/>
      <c r="U111" s="1068"/>
      <c r="V111" s="1068"/>
      <c r="W111" s="1068"/>
      <c r="X111" s="1068"/>
      <c r="Y111" s="1068"/>
      <c r="Z111" s="1068"/>
      <c r="AA111" s="1068"/>
      <c r="AB111" s="1068"/>
      <c r="AC111" s="1068"/>
      <c r="AD111" s="1068"/>
      <c r="AE111" s="1068"/>
      <c r="AF111" s="1068"/>
      <c r="AG111" s="1068"/>
    </row>
  </sheetData>
  <sheetProtection selectLockedCells="1"/>
  <mergeCells count="63">
    <mergeCell ref="T106:AG106"/>
    <mergeCell ref="T107:AG108"/>
    <mergeCell ref="B111:AG111"/>
    <mergeCell ref="X86:Y87"/>
    <mergeCell ref="Z86:Z87"/>
    <mergeCell ref="AA86:AC87"/>
    <mergeCell ref="B90:AG93"/>
    <mergeCell ref="T103:AG104"/>
    <mergeCell ref="T105:AG105"/>
    <mergeCell ref="P86:W87"/>
    <mergeCell ref="C82:L82"/>
    <mergeCell ref="B86:D87"/>
    <mergeCell ref="E86:J87"/>
    <mergeCell ref="K86:L87"/>
    <mergeCell ref="M86:O87"/>
    <mergeCell ref="C81:L81"/>
    <mergeCell ref="B68:D69"/>
    <mergeCell ref="E68:L69"/>
    <mergeCell ref="M68:AG69"/>
    <mergeCell ref="C73:L73"/>
    <mergeCell ref="C74:L74"/>
    <mergeCell ref="C75:L75"/>
    <mergeCell ref="C76:L76"/>
    <mergeCell ref="C77:L77"/>
    <mergeCell ref="C78:L78"/>
    <mergeCell ref="C79:L79"/>
    <mergeCell ref="C80:L80"/>
    <mergeCell ref="B59:D60"/>
    <mergeCell ref="E59:L60"/>
    <mergeCell ref="M59:AG60"/>
    <mergeCell ref="B64:D65"/>
    <mergeCell ref="E64:L65"/>
    <mergeCell ref="M64:AG65"/>
    <mergeCell ref="B50:D51"/>
    <mergeCell ref="E50:L51"/>
    <mergeCell ref="M50:AG51"/>
    <mergeCell ref="B54:D55"/>
    <mergeCell ref="E54:L55"/>
    <mergeCell ref="M54:AG55"/>
    <mergeCell ref="B43:AG46"/>
    <mergeCell ref="B29:D30"/>
    <mergeCell ref="E29:L30"/>
    <mergeCell ref="M29:AG30"/>
    <mergeCell ref="B33:D34"/>
    <mergeCell ref="E33:L34"/>
    <mergeCell ref="M33:AG34"/>
    <mergeCell ref="B37:D40"/>
    <mergeCell ref="E37:M38"/>
    <mergeCell ref="N37:AG38"/>
    <mergeCell ref="E39:M40"/>
    <mergeCell ref="N39:AG40"/>
    <mergeCell ref="B24:AG25"/>
    <mergeCell ref="A4:AG4"/>
    <mergeCell ref="B8:D11"/>
    <mergeCell ref="E8:M9"/>
    <mergeCell ref="N8:AG9"/>
    <mergeCell ref="E10:M11"/>
    <mergeCell ref="N10:AG11"/>
    <mergeCell ref="B12:AG13"/>
    <mergeCell ref="B16:D17"/>
    <mergeCell ref="E16:L17"/>
    <mergeCell ref="M16:AG17"/>
    <mergeCell ref="B20:AG23"/>
  </mergeCells>
  <phoneticPr fontId="5"/>
  <conditionalFormatting sqref="B8">
    <cfRule type="expression" dxfId="85" priority="59">
      <formula>$B8=""</formula>
    </cfRule>
  </conditionalFormatting>
  <conditionalFormatting sqref="B16">
    <cfRule type="expression" dxfId="84" priority="58">
      <formula>$B16=""</formula>
    </cfRule>
  </conditionalFormatting>
  <conditionalFormatting sqref="B29">
    <cfRule type="expression" dxfId="83" priority="57">
      <formula>$B29=""</formula>
    </cfRule>
  </conditionalFormatting>
  <conditionalFormatting sqref="N8:AG11">
    <cfRule type="expression" dxfId="82" priority="51">
      <formula>$B$8=""</formula>
    </cfRule>
    <cfRule type="expression" dxfId="81" priority="52">
      <formula>$B$8="No"</formula>
    </cfRule>
    <cfRule type="notContainsBlanks" dxfId="80" priority="53">
      <formula>LEN(TRIM(N8))&gt;0</formula>
    </cfRule>
    <cfRule type="expression" dxfId="79" priority="54">
      <formula>$B$8="Yes"</formula>
    </cfRule>
  </conditionalFormatting>
  <conditionalFormatting sqref="M29:AG30">
    <cfRule type="expression" dxfId="78" priority="50">
      <formula>$B$29=""</formula>
    </cfRule>
    <cfRule type="expression" dxfId="77" priority="55">
      <formula>$B$29="No"</formula>
    </cfRule>
    <cfRule type="notContainsBlanks" dxfId="76" priority="56">
      <formula>LEN(TRIM(M29))&gt;0</formula>
    </cfRule>
    <cfRule type="expression" dxfId="75" priority="60">
      <formula>$B$29="Yes"</formula>
    </cfRule>
  </conditionalFormatting>
  <conditionalFormatting sqref="M16:AG17">
    <cfRule type="expression" dxfId="74" priority="46">
      <formula>$B$16=""</formula>
    </cfRule>
    <cfRule type="expression" dxfId="73" priority="47">
      <formula>$B$16="No"</formula>
    </cfRule>
    <cfRule type="notContainsBlanks" dxfId="72" priority="48">
      <formula>LEN(TRIM(M16))&gt;0</formula>
    </cfRule>
    <cfRule type="expression" dxfId="71" priority="49">
      <formula>$B$16="Yes"</formula>
    </cfRule>
  </conditionalFormatting>
  <conditionalFormatting sqref="B33">
    <cfRule type="expression" dxfId="70" priority="44">
      <formula>$B33=""</formula>
    </cfRule>
  </conditionalFormatting>
  <conditionalFormatting sqref="M33:AG34">
    <cfRule type="expression" dxfId="69" priority="41">
      <formula>$B$33=""</formula>
    </cfRule>
    <cfRule type="expression" dxfId="68" priority="42">
      <formula>$B$33="No"</formula>
    </cfRule>
    <cfRule type="notContainsBlanks" dxfId="67" priority="43">
      <formula>LEN(TRIM(M33))&gt;0</formula>
    </cfRule>
    <cfRule type="expression" dxfId="66" priority="45">
      <formula>$B$33="Yes"</formula>
    </cfRule>
  </conditionalFormatting>
  <conditionalFormatting sqref="B37">
    <cfRule type="expression" dxfId="65" priority="40">
      <formula>$B37=""</formula>
    </cfRule>
  </conditionalFormatting>
  <conditionalFormatting sqref="N37:AG40">
    <cfRule type="expression" dxfId="64" priority="36">
      <formula>$B$37=""</formula>
    </cfRule>
    <cfRule type="expression" dxfId="63" priority="37">
      <formula>$B$37="No"</formula>
    </cfRule>
    <cfRule type="notContainsBlanks" dxfId="62" priority="38">
      <formula>LEN(TRIM(N37))&gt;0</formula>
    </cfRule>
    <cfRule type="expression" dxfId="61" priority="39">
      <formula>$B$37="Yes"</formula>
    </cfRule>
  </conditionalFormatting>
  <conditionalFormatting sqref="B50">
    <cfRule type="expression" dxfId="60" priority="34">
      <formula>$B50=""</formula>
    </cfRule>
  </conditionalFormatting>
  <conditionalFormatting sqref="M50:AG51">
    <cfRule type="expression" dxfId="59" priority="31">
      <formula>$B$50=""</formula>
    </cfRule>
    <cfRule type="expression" dxfId="58" priority="32">
      <formula>$B$50="No"</formula>
    </cfRule>
    <cfRule type="notContainsBlanks" dxfId="57" priority="33">
      <formula>LEN(TRIM(M50))&gt;0</formula>
    </cfRule>
    <cfRule type="expression" dxfId="56" priority="35">
      <formula>$B$50="Yes"</formula>
    </cfRule>
  </conditionalFormatting>
  <conditionalFormatting sqref="B54">
    <cfRule type="expression" dxfId="55" priority="29">
      <formula>$B54=""</formula>
    </cfRule>
  </conditionalFormatting>
  <conditionalFormatting sqref="M54:AG55">
    <cfRule type="expression" dxfId="54" priority="26">
      <formula>$B$54=""</formula>
    </cfRule>
    <cfRule type="expression" dxfId="53" priority="27">
      <formula>$B$54="No"</formula>
    </cfRule>
    <cfRule type="notContainsBlanks" dxfId="52" priority="28">
      <formula>LEN(TRIM(M54))&gt;0</formula>
    </cfRule>
    <cfRule type="expression" dxfId="51" priority="30">
      <formula>$B$54="Yes"</formula>
    </cfRule>
  </conditionalFormatting>
  <conditionalFormatting sqref="B59">
    <cfRule type="expression" dxfId="50" priority="24">
      <formula>$B59=""</formula>
    </cfRule>
  </conditionalFormatting>
  <conditionalFormatting sqref="M59:AG60">
    <cfRule type="expression" dxfId="49" priority="21">
      <formula>$B$59=""</formula>
    </cfRule>
    <cfRule type="expression" dxfId="48" priority="22">
      <formula>$B$59="No"</formula>
    </cfRule>
    <cfRule type="notContainsBlanks" dxfId="47" priority="23">
      <formula>LEN(TRIM(M59))&gt;0</formula>
    </cfRule>
    <cfRule type="expression" dxfId="46" priority="25">
      <formula>$B$59="Yes"</formula>
    </cfRule>
  </conditionalFormatting>
  <conditionalFormatting sqref="B64">
    <cfRule type="expression" dxfId="45" priority="19">
      <formula>$B64=""</formula>
    </cfRule>
  </conditionalFormatting>
  <conditionalFormatting sqref="M64:AG65">
    <cfRule type="expression" dxfId="44" priority="16">
      <formula>$B$64=""</formula>
    </cfRule>
    <cfRule type="expression" dxfId="43" priority="17">
      <formula>$B$64="No"</formula>
    </cfRule>
    <cfRule type="notContainsBlanks" dxfId="42" priority="18">
      <formula>LEN(TRIM(M64))&gt;0</formula>
    </cfRule>
    <cfRule type="expression" dxfId="41" priority="20">
      <formula>$B$64="Yes"</formula>
    </cfRule>
  </conditionalFormatting>
  <conditionalFormatting sqref="B86">
    <cfRule type="expression" dxfId="40" priority="15">
      <formula>$B86=""</formula>
    </cfRule>
  </conditionalFormatting>
  <conditionalFormatting sqref="K86:L87">
    <cfRule type="expression" dxfId="39" priority="7">
      <formula>$B$86="No"</formula>
    </cfRule>
    <cfRule type="notContainsBlanks" dxfId="38" priority="12">
      <formula>LEN(TRIM(K86))&gt;0</formula>
    </cfRule>
    <cfRule type="expression" dxfId="37" priority="13">
      <formula>$B$86="Yes"</formula>
    </cfRule>
  </conditionalFormatting>
  <conditionalFormatting sqref="K86:O87">
    <cfRule type="expression" dxfId="36" priority="9">
      <formula>$B$86=""</formula>
    </cfRule>
  </conditionalFormatting>
  <conditionalFormatting sqref="X86:Y87 AA86:AC87">
    <cfRule type="notContainsBlanks" dxfId="35" priority="11">
      <formula>LEN(TRIM(X86))&gt;0</formula>
    </cfRule>
    <cfRule type="expression" dxfId="34" priority="14">
      <formula>$B$86="Yes"</formula>
    </cfRule>
  </conditionalFormatting>
  <conditionalFormatting sqref="X86:AC87">
    <cfRule type="expression" dxfId="33" priority="8">
      <formula>$B$86=""</formula>
    </cfRule>
    <cfRule type="expression" dxfId="32" priority="10">
      <formula>$B$86="No"</formula>
    </cfRule>
  </conditionalFormatting>
  <conditionalFormatting sqref="M86:O87">
    <cfRule type="expression" dxfId="31" priority="6">
      <formula>$B$16="No"</formula>
    </cfRule>
  </conditionalFormatting>
  <conditionalFormatting sqref="B68">
    <cfRule type="expression" dxfId="30" priority="4">
      <formula>$B68=""</formula>
    </cfRule>
  </conditionalFormatting>
  <conditionalFormatting sqref="M68:AG69">
    <cfRule type="expression" dxfId="29" priority="1">
      <formula>$B$68=""</formula>
    </cfRule>
    <cfRule type="expression" dxfId="28" priority="2">
      <formula>$B$68="No"</formula>
    </cfRule>
    <cfRule type="notContainsBlanks" dxfId="27" priority="3">
      <formula>LEN(TRIM(M68))&gt;0</formula>
    </cfRule>
    <cfRule type="expression" dxfId="26" priority="5">
      <formula>$B$68="Yes"</formula>
    </cfRule>
  </conditionalFormatting>
  <dataValidations count="5">
    <dataValidation type="list" allowBlank="1" showInputMessage="1" showErrorMessage="1" sqref="B73:B82" xr:uid="{ADBCBDCB-DAA0-4312-A5BB-D795BCD324E7}">
      <formula1>"YES,NO"</formula1>
    </dataValidation>
    <dataValidation type="list" allowBlank="1" showInputMessage="1" showErrorMessage="1" prompt="month" sqref="X86:Y87" xr:uid="{9CFE36D3-841E-44B8-B948-7A2EF85F9D5A}">
      <formula1>Month</formula1>
    </dataValidation>
    <dataValidation type="list" allowBlank="1" showInputMessage="1" showErrorMessage="1" prompt="year" sqref="AA86:AC87" xr:uid="{BEB825AE-373E-426E-A9D1-7CF9F3834134}">
      <formula1>Year_3</formula1>
    </dataValidation>
    <dataValidation type="list" allowBlank="1" showInputMessage="1" showErrorMessage="1" prompt="month" sqref="K86:L87" xr:uid="{15041E0E-793C-40EF-8976-447CDE2BD2B8}">
      <formula1>month3</formula1>
    </dataValidation>
    <dataValidation type="list" allowBlank="1" showInputMessage="1" showErrorMessage="1" sqref="B8 B16 B29 B33 B37 B50 B54 B59 B64 B86 B68" xr:uid="{ACE371E1-7569-4488-BAB7-89D417A25F9E}">
      <formula1>Yes_No</formula1>
    </dataValidation>
  </dataValidations>
  <printOptions horizontalCentered="1"/>
  <pageMargins left="0.51181102362204722" right="0.51181102362204722" top="0.74803149606299213" bottom="0.74803149606299213" header="0.31496062992125984" footer="0.31496062992125984"/>
  <pageSetup paperSize="9" scale="46" orientation="portrait" horizontalDpi="300" verticalDpi="3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1"/>
  </sheetPr>
  <dimension ref="A1:AO9"/>
  <sheetViews>
    <sheetView showZeros="0" view="pageBreakPreview" zoomScale="70" zoomScaleNormal="70" zoomScaleSheetLayoutView="70" workbookViewId="0">
      <pane xSplit="7" ySplit="3" topLeftCell="H4" activePane="bottomRight" state="frozen"/>
      <selection pane="bottomRight" activeCell="Q5" sqref="Q5"/>
      <selection pane="bottomLeft" activeCell="AG11" sqref="AG11"/>
      <selection pane="topRight" activeCell="AG11" sqref="AG11"/>
    </sheetView>
  </sheetViews>
  <sheetFormatPr defaultColWidth="5.75" defaultRowHeight="38.25" customHeight="1"/>
  <cols>
    <col min="1" max="1" width="3.75" style="21" customWidth="1"/>
    <col min="2" max="2" width="8.625" style="85" bestFit="1" customWidth="1"/>
    <col min="3" max="3" width="12" style="21" customWidth="1"/>
    <col min="4" max="4" width="13.625" style="21" customWidth="1"/>
    <col min="5" max="6" width="8" style="21" customWidth="1"/>
    <col min="7" max="7" width="11.125" style="21" customWidth="1"/>
    <col min="8" max="8" width="15.125" style="21" customWidth="1"/>
    <col min="9" max="9" width="11" style="21" bestFit="1" customWidth="1"/>
    <col min="10" max="10" width="9.625" style="21" customWidth="1"/>
    <col min="11" max="11" width="17.125" style="21" bestFit="1" customWidth="1"/>
    <col min="12" max="13" width="11.125" style="21" customWidth="1"/>
    <col min="14" max="14" width="11.125" style="21" bestFit="1" customWidth="1"/>
    <col min="15" max="15" width="23" style="21" bestFit="1" customWidth="1"/>
    <col min="16" max="16" width="7.125" style="44" customWidth="1"/>
    <col min="17" max="17" width="13.625" style="86" customWidth="1"/>
    <col min="18" max="18" width="8.625" style="44" customWidth="1"/>
    <col min="19" max="19" width="17.625" style="87" bestFit="1" customWidth="1"/>
    <col min="20" max="20" width="16.375" style="21" bestFit="1" customWidth="1"/>
    <col min="21" max="23" width="14.625" style="21" customWidth="1"/>
    <col min="24" max="24" width="13.625" style="21" bestFit="1" customWidth="1"/>
    <col min="25" max="25" width="15.625" style="44" customWidth="1"/>
    <col min="26" max="26" width="15.625" style="21" customWidth="1"/>
    <col min="27" max="27" width="21.75" style="21" customWidth="1"/>
    <col min="28" max="28" width="13.625" style="21" bestFit="1" customWidth="1"/>
    <col min="29" max="29" width="7.625" style="21" customWidth="1"/>
    <col min="30" max="30" width="11.375" style="88" bestFit="1" customWidth="1"/>
    <col min="31" max="31" width="13" style="21" bestFit="1" customWidth="1"/>
    <col min="32" max="32" width="9.75" style="44" customWidth="1"/>
    <col min="33" max="33" width="11.125" style="21" customWidth="1"/>
    <col min="34" max="34" width="23.375" style="21" customWidth="1"/>
    <col min="35" max="35" width="23" style="21" bestFit="1" customWidth="1"/>
    <col min="36" max="36" width="28.625" style="21" customWidth="1"/>
    <col min="37" max="38" width="17.75" style="21" customWidth="1"/>
    <col min="39" max="39" width="11.75" style="21" bestFit="1" customWidth="1"/>
    <col min="40" max="40" width="11.75" style="21" customWidth="1"/>
    <col min="41" max="41" width="22.375" style="21" customWidth="1"/>
    <col min="42" max="16384" width="5.75" style="21"/>
  </cols>
  <sheetData>
    <row r="1" spans="1:41" s="45" customFormat="1" ht="42" customHeight="1">
      <c r="A1" s="1075"/>
      <c r="B1" s="141"/>
      <c r="C1" s="142"/>
      <c r="D1" s="142"/>
      <c r="E1" s="143"/>
      <c r="F1" s="144"/>
      <c r="G1" s="145"/>
      <c r="H1" s="1076" t="s">
        <v>3314</v>
      </c>
      <c r="I1" s="1073"/>
      <c r="J1" s="1073"/>
      <c r="K1" s="1077"/>
      <c r="L1" s="1076" t="s">
        <v>3315</v>
      </c>
      <c r="M1" s="1073"/>
      <c r="N1" s="1073"/>
      <c r="O1" s="1077"/>
      <c r="P1" s="146"/>
      <c r="Q1" s="147"/>
      <c r="R1" s="148"/>
      <c r="S1" s="1076" t="s">
        <v>3316</v>
      </c>
      <c r="T1" s="1077"/>
      <c r="U1" s="1076" t="s">
        <v>3317</v>
      </c>
      <c r="V1" s="1073"/>
      <c r="W1" s="1073"/>
      <c r="X1" s="1077"/>
      <c r="Y1" s="149"/>
      <c r="Z1" s="150"/>
      <c r="AA1" s="151"/>
      <c r="AB1" s="1073" t="s">
        <v>3318</v>
      </c>
      <c r="AC1" s="1073"/>
      <c r="AD1" s="1073"/>
      <c r="AE1" s="1074"/>
      <c r="AF1" s="1071"/>
      <c r="AG1" s="1071"/>
      <c r="AH1" s="1071"/>
      <c r="AI1" s="1071"/>
      <c r="AJ1" s="1071"/>
      <c r="AK1" s="1071"/>
      <c r="AL1" s="1071"/>
      <c r="AM1" s="1071"/>
      <c r="AN1" s="1071"/>
      <c r="AO1" s="1072"/>
    </row>
    <row r="2" spans="1:41" s="45" customFormat="1" ht="113.1" customHeight="1">
      <c r="A2" s="1075"/>
      <c r="B2" s="46" t="s">
        <v>3319</v>
      </c>
      <c r="C2" s="47" t="s">
        <v>3320</v>
      </c>
      <c r="D2" s="47" t="s">
        <v>3321</v>
      </c>
      <c r="E2" s="48" t="s">
        <v>21</v>
      </c>
      <c r="F2" s="48" t="s">
        <v>3322</v>
      </c>
      <c r="G2" s="48" t="s">
        <v>3323</v>
      </c>
      <c r="H2" s="49" t="s">
        <v>3324</v>
      </c>
      <c r="I2" s="49" t="s">
        <v>3325</v>
      </c>
      <c r="J2" s="50" t="s">
        <v>3326</v>
      </c>
      <c r="K2" s="51" t="s">
        <v>3327</v>
      </c>
      <c r="L2" s="49" t="s">
        <v>3328</v>
      </c>
      <c r="M2" s="49" t="s">
        <v>3329</v>
      </c>
      <c r="N2" s="50" t="s">
        <v>3330</v>
      </c>
      <c r="O2" s="50" t="s">
        <v>3327</v>
      </c>
      <c r="P2" s="47" t="s">
        <v>3331</v>
      </c>
      <c r="Q2" s="52" t="s">
        <v>3332</v>
      </c>
      <c r="R2" s="48" t="s">
        <v>3333</v>
      </c>
      <c r="S2" s="99" t="s">
        <v>3334</v>
      </c>
      <c r="T2" s="49" t="s">
        <v>24</v>
      </c>
      <c r="U2" s="49" t="s">
        <v>76</v>
      </c>
      <c r="V2" s="49" t="s">
        <v>3335</v>
      </c>
      <c r="W2" s="49" t="s">
        <v>3336</v>
      </c>
      <c r="X2" s="50" t="s">
        <v>3337</v>
      </c>
      <c r="Y2" s="47" t="s">
        <v>3338</v>
      </c>
      <c r="Z2" s="127" t="s">
        <v>3339</v>
      </c>
      <c r="AA2" s="100" t="s">
        <v>3340</v>
      </c>
      <c r="AB2" s="98" t="s">
        <v>3341</v>
      </c>
      <c r="AC2" s="50" t="s">
        <v>3337</v>
      </c>
      <c r="AD2" s="50" t="s">
        <v>3342</v>
      </c>
      <c r="AE2" s="102" t="s">
        <v>3343</v>
      </c>
      <c r="AF2" s="101" t="s">
        <v>3344</v>
      </c>
      <c r="AG2" s="49" t="s">
        <v>222</v>
      </c>
      <c r="AH2" s="50" t="s">
        <v>3345</v>
      </c>
      <c r="AI2" s="50" t="s">
        <v>3346</v>
      </c>
      <c r="AJ2" s="50" t="s">
        <v>3347</v>
      </c>
      <c r="AK2" s="50" t="s">
        <v>229</v>
      </c>
      <c r="AL2" s="50" t="s">
        <v>230</v>
      </c>
      <c r="AM2" s="49" t="s">
        <v>3348</v>
      </c>
      <c r="AN2" s="53" t="s">
        <v>3349</v>
      </c>
      <c r="AO2" s="200" t="s">
        <v>3350</v>
      </c>
    </row>
    <row r="3" spans="1:41" s="45" customFormat="1" ht="33.6" customHeight="1">
      <c r="A3" s="1075"/>
      <c r="B3" s="54" t="s">
        <v>3351</v>
      </c>
      <c r="C3" s="55" t="s">
        <v>3352</v>
      </c>
      <c r="D3" s="55" t="s">
        <v>3352</v>
      </c>
      <c r="E3" s="56" t="s">
        <v>3351</v>
      </c>
      <c r="F3" s="56" t="s">
        <v>3351</v>
      </c>
      <c r="G3" s="56" t="s">
        <v>3351</v>
      </c>
      <c r="H3" s="55" t="s">
        <v>3353</v>
      </c>
      <c r="I3" s="55" t="s">
        <v>3353</v>
      </c>
      <c r="J3" s="56" t="s">
        <v>3353</v>
      </c>
      <c r="K3" s="57" t="s">
        <v>3351</v>
      </c>
      <c r="L3" s="55" t="s">
        <v>3353</v>
      </c>
      <c r="M3" s="55" t="s">
        <v>3353</v>
      </c>
      <c r="N3" s="56" t="s">
        <v>3353</v>
      </c>
      <c r="O3" s="57" t="s">
        <v>3351</v>
      </c>
      <c r="P3" s="55" t="s">
        <v>3352</v>
      </c>
      <c r="Q3" s="58" t="s">
        <v>3353</v>
      </c>
      <c r="R3" s="56" t="s">
        <v>3351</v>
      </c>
      <c r="S3" s="59" t="s">
        <v>3353</v>
      </c>
      <c r="T3" s="55" t="s">
        <v>3353</v>
      </c>
      <c r="U3" s="55" t="s">
        <v>3353</v>
      </c>
      <c r="V3" s="55" t="s">
        <v>3352</v>
      </c>
      <c r="W3" s="55" t="s">
        <v>3352</v>
      </c>
      <c r="X3" s="56" t="s">
        <v>3353</v>
      </c>
      <c r="Y3" s="55" t="s">
        <v>3353</v>
      </c>
      <c r="Z3" s="60" t="s">
        <v>3353</v>
      </c>
      <c r="AA3" s="61" t="s">
        <v>3353</v>
      </c>
      <c r="AB3" s="62" t="s">
        <v>3354</v>
      </c>
      <c r="AC3" s="56" t="s">
        <v>3355</v>
      </c>
      <c r="AD3" s="56" t="s">
        <v>3355</v>
      </c>
      <c r="AE3" s="63" t="s">
        <v>3355</v>
      </c>
      <c r="AF3" s="64" t="s">
        <v>3352</v>
      </c>
      <c r="AG3" s="55" t="s">
        <v>3353</v>
      </c>
      <c r="AH3" s="56" t="s">
        <v>3351</v>
      </c>
      <c r="AI3" s="56" t="s">
        <v>3351</v>
      </c>
      <c r="AJ3" s="56" t="s">
        <v>3351</v>
      </c>
      <c r="AK3" s="56"/>
      <c r="AL3" s="56"/>
      <c r="AM3" s="55" t="s">
        <v>3354</v>
      </c>
      <c r="AN3" s="65" t="s">
        <v>3351</v>
      </c>
      <c r="AO3" s="66" t="s">
        <v>3353</v>
      </c>
    </row>
    <row r="4" spans="1:41" ht="46.35" customHeight="1">
      <c r="B4" s="67" t="s">
        <v>3356</v>
      </c>
      <c r="C4" s="68" t="s">
        <v>3357</v>
      </c>
      <c r="D4" s="69" t="s">
        <v>3358</v>
      </c>
      <c r="E4" s="70" t="s">
        <v>3359</v>
      </c>
      <c r="F4" s="70">
        <v>8</v>
      </c>
      <c r="G4" s="71" t="s">
        <v>3360</v>
      </c>
      <c r="H4" s="68" t="s">
        <v>3361</v>
      </c>
      <c r="I4" s="68" t="s">
        <v>3362</v>
      </c>
      <c r="J4" s="68" t="s">
        <v>3363</v>
      </c>
      <c r="K4" s="72" t="str">
        <f t="shared" ref="K4" si="0">CONCATENATE($H4," ",$I4," ",$J4)</f>
        <v>KOKUSAI Taro Jica</v>
      </c>
      <c r="L4" s="68" t="s">
        <v>3364</v>
      </c>
      <c r="M4" s="68" t="s">
        <v>3365</v>
      </c>
      <c r="N4" s="68" t="s">
        <v>3366</v>
      </c>
      <c r="O4" s="72" t="str">
        <f t="shared" ref="O4" si="1">CONCATENATE($L4," ",$M4," ",$N4)</f>
        <v>コクサイ タロウ ジャイカ</v>
      </c>
      <c r="P4" s="71" t="s">
        <v>3367</v>
      </c>
      <c r="Q4" s="73">
        <v>29952</v>
      </c>
      <c r="R4" s="70">
        <v>42</v>
      </c>
      <c r="S4" s="74" t="s">
        <v>3368</v>
      </c>
      <c r="T4" s="75" t="s">
        <v>3369</v>
      </c>
      <c r="U4" s="68" t="s">
        <v>3370</v>
      </c>
      <c r="V4" s="68" t="s">
        <v>3371</v>
      </c>
      <c r="W4" s="68" t="s">
        <v>3372</v>
      </c>
      <c r="X4" s="68" t="s">
        <v>3373</v>
      </c>
      <c r="Y4" s="71"/>
      <c r="Z4" s="71">
        <v>2</v>
      </c>
      <c r="AA4" s="68" t="s">
        <v>3374</v>
      </c>
      <c r="AB4" s="68" t="s">
        <v>3375</v>
      </c>
      <c r="AC4" s="68" t="s">
        <v>3376</v>
      </c>
      <c r="AD4" s="68" t="s">
        <v>3376</v>
      </c>
      <c r="AE4" s="76" t="s">
        <v>3377</v>
      </c>
      <c r="AF4" s="77">
        <v>2</v>
      </c>
      <c r="AG4" s="78" t="s">
        <v>3378</v>
      </c>
      <c r="AH4" s="70" t="s">
        <v>3379</v>
      </c>
      <c r="AI4" s="70" t="s">
        <v>3373</v>
      </c>
      <c r="AJ4" s="70" t="s">
        <v>3373</v>
      </c>
      <c r="AK4" s="70"/>
      <c r="AL4" s="70"/>
      <c r="AM4" s="79" t="s">
        <v>3380</v>
      </c>
      <c r="AN4" s="80"/>
      <c r="AO4" s="76" t="s">
        <v>3381</v>
      </c>
    </row>
    <row r="5" spans="1:41" s="81" customFormat="1" ht="55.5" customHeight="1">
      <c r="B5" s="82" t="s">
        <v>3356</v>
      </c>
      <c r="C5" s="128">
        <f>'Application Form'!$J$32</f>
        <v>0</v>
      </c>
      <c r="D5" s="129" t="str">
        <f>'Application Form'!$C$16</f>
        <v>ABE Initiative</v>
      </c>
      <c r="E5" s="192" t="e">
        <f>_xlfn.XLOOKUP(C5,List!J:J,List!K:K,,0)</f>
        <v>#N/A</v>
      </c>
      <c r="F5" s="192">
        <f>_xlfn.XLOOKUP(D5,List!A:A,List!B:B,,0)</f>
        <v>5</v>
      </c>
      <c r="G5" s="192" t="e">
        <f>CONCATENATE(E5,,F5,,B5)</f>
        <v>#N/A</v>
      </c>
      <c r="H5" s="128" t="str">
        <f>UPPER('Application Form'!J24)</f>
        <v/>
      </c>
      <c r="I5" s="128" t="str">
        <f>PROPER('Application Form'!J26)</f>
        <v/>
      </c>
      <c r="J5" s="128" t="str">
        <f>PROPER('Application Form'!J28)</f>
        <v/>
      </c>
      <c r="K5" s="128" t="str">
        <f>CONCATENATE($H5," ",$I5," ",$J5)</f>
        <v xml:space="preserve">  </v>
      </c>
      <c r="L5" s="83"/>
      <c r="M5" s="83"/>
      <c r="N5" s="83"/>
      <c r="O5" s="83" t="str">
        <f>CONCATENATE($L5," ",$M5," ",$N5)</f>
        <v xml:space="preserve">  </v>
      </c>
      <c r="P5" s="130" t="str" cm="1">
        <f t="array" ref="P5">IFERROR(_xlfn.IFS('Application Form'!$J$30="Male","M",'Application Form'!$J$30="Female","F"),"")</f>
        <v/>
      </c>
      <c r="Q5" s="133" t="str">
        <f>IFERROR(DATE('Application Form'!$AH$30,List!$E$15,'Application Form'!$Z$30),"")</f>
        <v/>
      </c>
      <c r="R5" s="130" t="str">
        <f>'Application Form'!$Z$32</f>
        <v/>
      </c>
      <c r="S5" s="128" t="str">
        <f>'Application Form'!$Z$37&amp;" "&amp;'Application Form'!$AD$36</f>
        <v xml:space="preserve"> </v>
      </c>
      <c r="T5" s="134">
        <f>'Application Form'!$J$40</f>
        <v>0</v>
      </c>
      <c r="U5" s="128">
        <f>'Application Form'!$L$140</f>
        <v>0</v>
      </c>
      <c r="V5" s="128">
        <f>'Application Form'!$L$138</f>
        <v>0</v>
      </c>
      <c r="W5" s="128">
        <f>'Application Form'!$AB$138</f>
        <v>0</v>
      </c>
      <c r="X5" s="128"/>
      <c r="Y5" s="84"/>
      <c r="Z5" s="84"/>
      <c r="AA5" s="83"/>
      <c r="AB5" s="130">
        <f>'Application Form'!$O$91</f>
        <v>0</v>
      </c>
      <c r="AC5" s="135">
        <f>'Application Form'!$L$94</f>
        <v>0</v>
      </c>
      <c r="AD5" s="130">
        <f>'Application Form'!$L$96</f>
        <v>0</v>
      </c>
      <c r="AE5" s="136" t="str">
        <f>IFERROR(DATE('Application Form'!$P$99,List!$E$16,'Application Form'!$L$99),"")</f>
        <v/>
      </c>
      <c r="AF5" s="138">
        <v>1</v>
      </c>
      <c r="AG5" s="130">
        <f>'Annex.1　DeclarationDesired'!$F$43</f>
        <v>0</v>
      </c>
      <c r="AH5" s="130" t="str">
        <f>'Annex.1　DeclarationDesired'!$B$47</f>
        <v/>
      </c>
      <c r="AI5" s="130" t="str">
        <f>'Annex.1　DeclarationDesired'!$G$47</f>
        <v/>
      </c>
      <c r="AJ5" s="130" t="str">
        <f>'Annex.1　DeclarationDesired'!$P$47</f>
        <v/>
      </c>
      <c r="AK5" s="130" t="str">
        <f>'Annex.1　DeclarationDesired'!$V$47</f>
        <v/>
      </c>
      <c r="AL5" s="130" t="str">
        <f>+'Annex.1　DeclarationDesired'!$Z$47</f>
        <v/>
      </c>
      <c r="AM5" s="130">
        <f>'Annex.1　DeclarationDesired'!$AD$47</f>
        <v>0</v>
      </c>
      <c r="AN5" s="140" t="str">
        <f>'Annex.1　DeclarationDesired'!$V$44</f>
        <v/>
      </c>
      <c r="AO5" s="199">
        <f>+'Annex.1　DeclarationDesired'!$AH$47</f>
        <v>0</v>
      </c>
    </row>
    <row r="6" spans="1:41" s="81" customFormat="1" ht="55.5" customHeight="1">
      <c r="B6" s="82" t="str">
        <f>B5</f>
        <v>001</v>
      </c>
      <c r="C6" s="128">
        <f t="shared" ref="C6:AD6" si="2">C5</f>
        <v>0</v>
      </c>
      <c r="D6" s="129" t="str">
        <f t="shared" si="2"/>
        <v>ABE Initiative</v>
      </c>
      <c r="E6" s="193" t="e">
        <f>+E5</f>
        <v>#N/A</v>
      </c>
      <c r="F6" s="192">
        <f>+F5</f>
        <v>5</v>
      </c>
      <c r="G6" s="193" t="e">
        <f>+G5</f>
        <v>#N/A</v>
      </c>
      <c r="H6" s="128" t="str">
        <f>H5</f>
        <v/>
      </c>
      <c r="I6" s="128" t="str">
        <f>I5</f>
        <v/>
      </c>
      <c r="J6" s="128" t="str">
        <f>J5</f>
        <v/>
      </c>
      <c r="K6" s="128" t="str">
        <f t="shared" si="2"/>
        <v xml:space="preserve">  </v>
      </c>
      <c r="L6" s="83">
        <f>+L5</f>
        <v>0</v>
      </c>
      <c r="M6" s="83">
        <f>+M5</f>
        <v>0</v>
      </c>
      <c r="N6" s="83">
        <f>+N5</f>
        <v>0</v>
      </c>
      <c r="O6" s="83" t="str">
        <f>+O5</f>
        <v xml:space="preserve">  </v>
      </c>
      <c r="P6" s="130" t="str">
        <f t="shared" si="2"/>
        <v/>
      </c>
      <c r="Q6" s="131" t="str">
        <f t="shared" si="2"/>
        <v/>
      </c>
      <c r="R6" s="130" t="str">
        <f t="shared" si="2"/>
        <v/>
      </c>
      <c r="S6" s="132" t="str">
        <f t="shared" si="2"/>
        <v xml:space="preserve"> </v>
      </c>
      <c r="T6" s="132">
        <f t="shared" si="2"/>
        <v>0</v>
      </c>
      <c r="U6" s="128">
        <f t="shared" si="2"/>
        <v>0</v>
      </c>
      <c r="V6" s="128">
        <f t="shared" si="2"/>
        <v>0</v>
      </c>
      <c r="W6" s="128">
        <f t="shared" si="2"/>
        <v>0</v>
      </c>
      <c r="X6" s="128">
        <f t="shared" si="2"/>
        <v>0</v>
      </c>
      <c r="Y6" s="84">
        <f>+Y5</f>
        <v>0</v>
      </c>
      <c r="Z6" s="84">
        <f>+Z5</f>
        <v>0</v>
      </c>
      <c r="AA6" s="194">
        <f>+AA5</f>
        <v>0</v>
      </c>
      <c r="AB6" s="130">
        <f t="shared" si="2"/>
        <v>0</v>
      </c>
      <c r="AC6" s="135">
        <f t="shared" si="2"/>
        <v>0</v>
      </c>
      <c r="AD6" s="130">
        <f t="shared" si="2"/>
        <v>0</v>
      </c>
      <c r="AE6" s="137" t="str">
        <f>AE5</f>
        <v/>
      </c>
      <c r="AF6" s="139">
        <v>2</v>
      </c>
      <c r="AG6" s="130">
        <f>+'Annex.1　DeclarationDesired'!$F$60</f>
        <v>0</v>
      </c>
      <c r="AH6" s="130" t="str">
        <f>+'Annex.1　DeclarationDesired'!$B$64</f>
        <v/>
      </c>
      <c r="AI6" s="130" t="str">
        <f>+'Annex.1　DeclarationDesired'!$G$64</f>
        <v/>
      </c>
      <c r="AJ6" s="130" t="str">
        <f>+'Annex.1　DeclarationDesired'!$P$64</f>
        <v/>
      </c>
      <c r="AK6" s="130" t="str">
        <f>+'Annex.1　DeclarationDesired'!$V$64</f>
        <v/>
      </c>
      <c r="AL6" s="130" t="str">
        <f>+'Annex.1　DeclarationDesired'!$Z$64</f>
        <v/>
      </c>
      <c r="AM6" s="130">
        <f>+'Annex.1　DeclarationDesired'!$AD$64</f>
        <v>0</v>
      </c>
      <c r="AN6" s="130" t="str">
        <f>+'Annex.1　DeclarationDesired'!$V$61</f>
        <v/>
      </c>
      <c r="AO6" s="130">
        <f>+'Annex.1　DeclarationDesired'!$AH$64</f>
        <v>0</v>
      </c>
    </row>
    <row r="7" spans="1:41" ht="38.25" customHeight="1">
      <c r="H7" s="81"/>
    </row>
    <row r="8" spans="1:41" ht="38.25" customHeight="1">
      <c r="H8" s="81"/>
    </row>
    <row r="9" spans="1:41" ht="38.25" customHeight="1">
      <c r="AN9" s="2"/>
    </row>
  </sheetData>
  <sheetProtection algorithmName="SHA-512" hashValue="oZ94AaoxKrMKsbHfjslPFlQIaTzQqZGt6sAfln663d4W8F7Og20rNqdRvOi67J8uJrqaRQnMNWK62tMLLHfSjg==" saltValue="lMBE23/7+ekBS5wVKia1Zw==" spinCount="100000" sheet="1" autoFilter="0"/>
  <autoFilter ref="A4:AO6" xr:uid="{00000000-0001-0000-0000-000000000000}"/>
  <mergeCells count="7">
    <mergeCell ref="AF1:AO1"/>
    <mergeCell ref="AB1:AE1"/>
    <mergeCell ref="A1:A3"/>
    <mergeCell ref="H1:K1"/>
    <mergeCell ref="L1:O1"/>
    <mergeCell ref="S1:T1"/>
    <mergeCell ref="U1:X1"/>
  </mergeCells>
  <phoneticPr fontId="5"/>
  <conditionalFormatting sqref="L5">
    <cfRule type="expression" dxfId="25" priority="3">
      <formula>AND($K5&lt;&gt;"",$L5="")</formula>
    </cfRule>
  </conditionalFormatting>
  <conditionalFormatting sqref="M5">
    <cfRule type="expression" dxfId="24" priority="4">
      <formula>AND($K5&lt;&gt;"",$M5="")</formula>
    </cfRule>
  </conditionalFormatting>
  <conditionalFormatting sqref="S5">
    <cfRule type="expression" dxfId="23" priority="7">
      <formula>AND($K5&lt;&gt;"",$S5="")</formula>
    </cfRule>
  </conditionalFormatting>
  <conditionalFormatting sqref="T5">
    <cfRule type="expression" dxfId="22" priority="8">
      <formula>AND($K5&lt;&gt;"",$T5="")</formula>
    </cfRule>
  </conditionalFormatting>
  <conditionalFormatting sqref="U5">
    <cfRule type="expression" dxfId="21" priority="9">
      <formula>AND($K5&lt;&gt;"",$U5="")</formula>
    </cfRule>
  </conditionalFormatting>
  <conditionalFormatting sqref="V5">
    <cfRule type="expression" dxfId="20" priority="10">
      <formula>AND($K5&lt;&gt;"",$V5="")</formula>
    </cfRule>
  </conditionalFormatting>
  <conditionalFormatting sqref="W5">
    <cfRule type="expression" dxfId="19" priority="11">
      <formula>AND($K5&lt;&gt;"",$W5="")</formula>
    </cfRule>
  </conditionalFormatting>
  <conditionalFormatting sqref="Y5:Y6">
    <cfRule type="expression" dxfId="18" priority="12">
      <formula>AND($K5&lt;&gt;"",$Y5="")</formula>
    </cfRule>
  </conditionalFormatting>
  <conditionalFormatting sqref="AF5">
    <cfRule type="expression" dxfId="17" priority="14">
      <formula>AND($K5&lt;&gt;"",$AF5="")</formula>
    </cfRule>
  </conditionalFormatting>
  <conditionalFormatting sqref="AH6:AO6 AG5:AG6">
    <cfRule type="expression" dxfId="16" priority="15">
      <formula>AND($K5&lt;&gt;"",$AG5="")</formula>
    </cfRule>
  </conditionalFormatting>
  <conditionalFormatting sqref="AO5">
    <cfRule type="notContainsBlanks" priority="2" stopIfTrue="1">
      <formula>LEN(TRIM(AO5))&gt;0</formula>
    </cfRule>
  </conditionalFormatting>
  <conditionalFormatting sqref="Z5:Z6">
    <cfRule type="containsBlanks" dxfId="15" priority="1896">
      <formula>LEN(TRIM(Z5))=0</formula>
    </cfRule>
  </conditionalFormatting>
  <conditionalFormatting sqref="AM5">
    <cfRule type="expression" dxfId="14" priority="1894">
      <formula>AND($K5&lt;&gt;"",$AM5="")</formula>
    </cfRule>
  </conditionalFormatting>
  <dataValidations count="2">
    <dataValidation type="custom" errorStyle="warning" allowBlank="1" showErrorMessage="1" errorTitle="Enter in all capital letters." error="Please enter in all capital letters._x000a_e.g. abcde → ABCDE" sqref="I6 H5:J5 H6:H8" xr:uid="{3D75AEF7-AEDB-4C35-98CB-B9F2A6EACEE6}">
      <formula1>EXACT(H5,UPPER(H5))</formula1>
    </dataValidation>
    <dataValidation type="textLength" operator="equal" allowBlank="1" showInputMessage="1" showErrorMessage="1" error="Country Code + Program Code + 3 digits number, please" sqref="G4"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4" fitToHeight="5" pageOrder="overThenDown" orientation="landscape"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dimension ref="A1:AG250"/>
  <sheetViews>
    <sheetView topLeftCell="A6" workbookViewId="0">
      <selection activeCell="S2" sqref="S2"/>
    </sheetView>
  </sheetViews>
  <sheetFormatPr defaultColWidth="8.625" defaultRowHeight="12"/>
  <cols>
    <col min="1" max="1" width="39.625" style="90" customWidth="1"/>
    <col min="2" max="2" width="6.375" style="90" customWidth="1"/>
    <col min="3" max="3" width="3.625" style="90" bestFit="1" customWidth="1"/>
    <col min="4" max="4" width="5.125" style="90" bestFit="1" customWidth="1"/>
    <col min="5" max="8" width="6" style="90" bestFit="1" customWidth="1"/>
    <col min="9" max="9" width="9.125" style="90" bestFit="1" customWidth="1"/>
    <col min="10" max="10" width="14.125" style="90" customWidth="1"/>
    <col min="11" max="11" width="9.125" style="90" customWidth="1"/>
    <col min="12" max="12" width="8.625" style="90" customWidth="1"/>
    <col min="13" max="13" width="10.625" style="90" customWidth="1"/>
    <col min="14" max="14" width="7.625" style="90" customWidth="1"/>
    <col min="15" max="15" width="10.75" style="90" customWidth="1"/>
    <col min="16" max="16" width="4.625" style="90" customWidth="1"/>
    <col min="17" max="17" width="10.375" style="90" customWidth="1"/>
    <col min="18" max="18" width="10.125" style="90" customWidth="1"/>
    <col min="19" max="19" width="7.625" style="90" customWidth="1"/>
    <col min="20" max="20" width="11.625" style="90" customWidth="1"/>
    <col min="21" max="21" width="34.75" style="90" customWidth="1"/>
    <col min="22" max="22" width="10.75" style="90" bestFit="1" customWidth="1"/>
    <col min="23" max="23" width="20.25" style="90" customWidth="1"/>
    <col min="24" max="24" width="6" style="90" bestFit="1" customWidth="1"/>
    <col min="25" max="25" width="8.25" style="90" bestFit="1" customWidth="1"/>
    <col min="26" max="26" width="4.25" style="90" bestFit="1" customWidth="1"/>
    <col min="27" max="27" width="8.625" style="90"/>
    <col min="28" max="28" width="5.125" style="90" bestFit="1" customWidth="1"/>
    <col min="29" max="30" width="6" style="90" bestFit="1" customWidth="1"/>
    <col min="31" max="31" width="23.75" style="90" customWidth="1"/>
    <col min="32" max="32" width="14.125" style="90" customWidth="1"/>
    <col min="33" max="33" width="18.125" style="90" customWidth="1"/>
    <col min="34" max="16384" width="8.625" style="90"/>
  </cols>
  <sheetData>
    <row r="1" spans="1:33" s="92" customFormat="1" ht="48">
      <c r="A1" s="91" t="s">
        <v>3382</v>
      </c>
      <c r="B1" s="91" t="s">
        <v>3383</v>
      </c>
      <c r="C1" s="91" t="s">
        <v>58</v>
      </c>
      <c r="D1" s="91" t="s">
        <v>59</v>
      </c>
      <c r="E1" s="91" t="s">
        <v>3384</v>
      </c>
      <c r="F1" s="91" t="s">
        <v>3385</v>
      </c>
      <c r="G1" s="91" t="s">
        <v>3386</v>
      </c>
      <c r="H1" s="91" t="s">
        <v>3387</v>
      </c>
      <c r="I1" s="91" t="s">
        <v>3388</v>
      </c>
      <c r="J1" s="91" t="s">
        <v>16</v>
      </c>
      <c r="K1" s="91" t="s">
        <v>3389</v>
      </c>
      <c r="L1" s="91" t="s">
        <v>3390</v>
      </c>
      <c r="M1" s="91" t="s">
        <v>3391</v>
      </c>
      <c r="N1" s="91" t="s">
        <v>3392</v>
      </c>
      <c r="O1" s="91" t="s">
        <v>74</v>
      </c>
      <c r="P1" s="91" t="s">
        <v>3393</v>
      </c>
      <c r="Q1" s="95" t="s">
        <v>3394</v>
      </c>
      <c r="R1" s="95" t="s">
        <v>93</v>
      </c>
      <c r="S1" s="95" t="s">
        <v>97</v>
      </c>
      <c r="T1" s="95" t="s">
        <v>101</v>
      </c>
      <c r="U1" s="91" t="s">
        <v>3395</v>
      </c>
      <c r="V1" s="91" t="s">
        <v>28</v>
      </c>
      <c r="W1" s="91" t="s">
        <v>3396</v>
      </c>
      <c r="X1" s="91" t="s">
        <v>3397</v>
      </c>
      <c r="Y1" s="91" t="s">
        <v>3398</v>
      </c>
      <c r="Z1" s="91" t="s">
        <v>3399</v>
      </c>
      <c r="AA1" s="91" t="s">
        <v>3400</v>
      </c>
      <c r="AB1" s="91" t="s">
        <v>3401</v>
      </c>
      <c r="AC1" s="91" t="s">
        <v>3402</v>
      </c>
      <c r="AD1" s="91" t="s">
        <v>3403</v>
      </c>
      <c r="AE1" s="91"/>
      <c r="AF1" s="113" t="s">
        <v>3404</v>
      </c>
      <c r="AG1" s="115" t="s">
        <v>3405</v>
      </c>
    </row>
    <row r="2" spans="1:33" s="89" customFormat="1" ht="23.1" customHeight="1">
      <c r="A2" s="89" t="s">
        <v>3406</v>
      </c>
      <c r="B2" s="89">
        <v>1</v>
      </c>
      <c r="C2" s="89">
        <v>1</v>
      </c>
      <c r="D2" s="89" t="s">
        <v>3407</v>
      </c>
      <c r="E2" s="89">
        <v>1</v>
      </c>
      <c r="F2" s="89">
        <v>1971</v>
      </c>
      <c r="G2" s="89">
        <v>2017</v>
      </c>
      <c r="H2" s="89">
        <v>2023</v>
      </c>
      <c r="I2" s="89" t="s">
        <v>3408</v>
      </c>
      <c r="J2" s="89" t="s">
        <v>3409</v>
      </c>
      <c r="K2" s="89" t="s">
        <v>3410</v>
      </c>
      <c r="L2" s="125" t="s">
        <v>3411</v>
      </c>
      <c r="M2" s="126" t="s">
        <v>3412</v>
      </c>
      <c r="N2" s="89" t="s">
        <v>3413</v>
      </c>
      <c r="O2" s="89" t="s">
        <v>3394</v>
      </c>
      <c r="P2" s="89" t="s">
        <v>3414</v>
      </c>
      <c r="Q2" s="89" t="s">
        <v>3372</v>
      </c>
      <c r="R2" s="89" t="s">
        <v>3415</v>
      </c>
      <c r="S2" s="89" t="s">
        <v>3416</v>
      </c>
      <c r="T2" s="89" t="s">
        <v>3417</v>
      </c>
      <c r="U2" s="89" t="s">
        <v>3418</v>
      </c>
      <c r="V2" s="89" t="s">
        <v>3419</v>
      </c>
      <c r="W2" s="89" t="s">
        <v>3420</v>
      </c>
      <c r="X2" s="89" t="s">
        <v>3421</v>
      </c>
      <c r="Y2" s="89" t="s">
        <v>3422</v>
      </c>
      <c r="Z2" s="89" t="s">
        <v>3414</v>
      </c>
      <c r="AA2" s="89" t="s">
        <v>3423</v>
      </c>
      <c r="AB2" s="89">
        <v>1</v>
      </c>
      <c r="AC2" s="89">
        <v>0</v>
      </c>
      <c r="AD2" s="89">
        <v>0</v>
      </c>
      <c r="AE2" s="89" t="s">
        <v>3424</v>
      </c>
      <c r="AF2" s="89" t="s">
        <v>3425</v>
      </c>
      <c r="AG2" s="89" t="s">
        <v>3426</v>
      </c>
    </row>
    <row r="3" spans="1:33" s="89" customFormat="1" ht="23.1" customHeight="1">
      <c r="A3" s="89" t="s">
        <v>3427</v>
      </c>
      <c r="B3" s="89">
        <v>2</v>
      </c>
      <c r="C3" s="89">
        <v>2</v>
      </c>
      <c r="D3" s="89" t="s">
        <v>3428</v>
      </c>
      <c r="E3" s="89">
        <v>2</v>
      </c>
      <c r="F3" s="89">
        <v>1972</v>
      </c>
      <c r="G3" s="89">
        <v>2018</v>
      </c>
      <c r="H3" s="89">
        <v>2024</v>
      </c>
      <c r="I3" s="89" t="s">
        <v>3429</v>
      </c>
      <c r="J3" s="89" t="s">
        <v>3430</v>
      </c>
      <c r="K3" s="89" t="s">
        <v>3431</v>
      </c>
      <c r="L3" s="125" t="s">
        <v>3432</v>
      </c>
      <c r="M3" s="126" t="s">
        <v>3433</v>
      </c>
      <c r="N3" s="89" t="s">
        <v>3375</v>
      </c>
      <c r="O3" s="89" t="s">
        <v>93</v>
      </c>
      <c r="P3" s="89" t="s">
        <v>3434</v>
      </c>
      <c r="Q3" s="89" t="s">
        <v>3435</v>
      </c>
      <c r="T3" s="89" t="s">
        <v>3436</v>
      </c>
      <c r="U3" s="89" t="s">
        <v>3437</v>
      </c>
      <c r="V3" s="89" t="s">
        <v>3438</v>
      </c>
      <c r="W3" s="89" t="s">
        <v>3439</v>
      </c>
      <c r="X3" s="89" t="s">
        <v>3440</v>
      </c>
      <c r="Y3" s="89" t="s">
        <v>3441</v>
      </c>
      <c r="Z3" s="89" t="s">
        <v>3434</v>
      </c>
      <c r="AA3" s="89" t="s">
        <v>3442</v>
      </c>
      <c r="AB3" s="89">
        <v>2</v>
      </c>
      <c r="AC3" s="89">
        <v>1</v>
      </c>
      <c r="AD3" s="89">
        <v>1</v>
      </c>
      <c r="AE3" s="89" t="s">
        <v>3443</v>
      </c>
      <c r="AF3" s="89" t="s">
        <v>3444</v>
      </c>
      <c r="AG3" s="89" t="s">
        <v>3445</v>
      </c>
    </row>
    <row r="4" spans="1:33" s="89" customFormat="1" ht="23.1" customHeight="1">
      <c r="A4" s="89" t="s">
        <v>3446</v>
      </c>
      <c r="B4" s="89">
        <v>3</v>
      </c>
      <c r="C4" s="89">
        <v>3</v>
      </c>
      <c r="D4" s="89" t="s">
        <v>3447</v>
      </c>
      <c r="E4" s="89">
        <v>3</v>
      </c>
      <c r="F4" s="89">
        <v>1973</v>
      </c>
      <c r="G4" s="89">
        <v>2019</v>
      </c>
      <c r="H4" s="89">
        <v>2025</v>
      </c>
      <c r="I4" s="89" t="s">
        <v>3448</v>
      </c>
      <c r="J4" s="89" t="s">
        <v>3449</v>
      </c>
      <c r="K4" s="89" t="s">
        <v>3450</v>
      </c>
      <c r="L4" s="125" t="s">
        <v>3451</v>
      </c>
      <c r="M4" s="126" t="s">
        <v>3452</v>
      </c>
      <c r="N4" s="89" t="s">
        <v>3453</v>
      </c>
      <c r="O4" s="89" t="s">
        <v>97</v>
      </c>
      <c r="P4" s="89" t="s">
        <v>3454</v>
      </c>
      <c r="Q4" s="89" t="s">
        <v>3455</v>
      </c>
      <c r="T4" s="89" t="s">
        <v>3456</v>
      </c>
      <c r="U4" s="89" t="s">
        <v>3457</v>
      </c>
      <c r="V4" s="89" t="s">
        <v>3458</v>
      </c>
      <c r="W4" s="89" t="s">
        <v>3459</v>
      </c>
      <c r="X4" s="89" t="s">
        <v>780</v>
      </c>
      <c r="Z4" s="89" t="s">
        <v>3460</v>
      </c>
      <c r="AA4" s="89" t="s">
        <v>3461</v>
      </c>
      <c r="AC4" s="89">
        <v>2</v>
      </c>
      <c r="AD4" s="89">
        <v>2</v>
      </c>
      <c r="AF4" s="89" t="s">
        <v>3462</v>
      </c>
      <c r="AG4" s="89" t="s">
        <v>3463</v>
      </c>
    </row>
    <row r="5" spans="1:33" s="89" customFormat="1" ht="23.1" customHeight="1">
      <c r="A5" s="89" t="s">
        <v>3464</v>
      </c>
      <c r="B5" s="89">
        <v>4</v>
      </c>
      <c r="C5" s="89">
        <v>4</v>
      </c>
      <c r="D5" s="89" t="s">
        <v>3465</v>
      </c>
      <c r="E5" s="89">
        <v>4</v>
      </c>
      <c r="F5" s="89">
        <v>1974</v>
      </c>
      <c r="G5" s="89">
        <v>2020</v>
      </c>
      <c r="J5" s="89" t="s">
        <v>3466</v>
      </c>
      <c r="K5" s="89" t="s">
        <v>3467</v>
      </c>
      <c r="L5" s="125" t="s">
        <v>3468</v>
      </c>
      <c r="M5" s="126" t="s">
        <v>3469</v>
      </c>
      <c r="N5" s="89" t="s">
        <v>3470</v>
      </c>
      <c r="O5" s="89" t="s">
        <v>101</v>
      </c>
      <c r="P5" s="89" t="s">
        <v>3471</v>
      </c>
      <c r="T5" s="89" t="s">
        <v>3472</v>
      </c>
      <c r="U5" s="89" t="s">
        <v>3473</v>
      </c>
      <c r="V5" s="89" t="s">
        <v>3474</v>
      </c>
      <c r="W5" s="89" t="s">
        <v>3475</v>
      </c>
      <c r="Z5" s="89" t="s">
        <v>3471</v>
      </c>
      <c r="AA5" s="89" t="s">
        <v>3476</v>
      </c>
      <c r="AC5" s="89">
        <v>3</v>
      </c>
      <c r="AD5" s="89">
        <v>3</v>
      </c>
      <c r="AG5" s="89" t="s">
        <v>3477</v>
      </c>
    </row>
    <row r="6" spans="1:33" s="89" customFormat="1" ht="23.1" customHeight="1">
      <c r="A6" s="89" t="s">
        <v>3478</v>
      </c>
      <c r="B6" s="89">
        <v>5</v>
      </c>
      <c r="C6" s="89">
        <v>5</v>
      </c>
      <c r="D6" s="89" t="s">
        <v>3479</v>
      </c>
      <c r="E6" s="89">
        <v>5</v>
      </c>
      <c r="F6" s="89">
        <v>1975</v>
      </c>
      <c r="G6" s="89">
        <v>2021</v>
      </c>
      <c r="J6" s="89" t="s">
        <v>3480</v>
      </c>
      <c r="K6" s="89" t="s">
        <v>3481</v>
      </c>
      <c r="L6" s="125" t="s">
        <v>3482</v>
      </c>
      <c r="M6" s="126" t="s">
        <v>3483</v>
      </c>
      <c r="N6" s="89" t="s">
        <v>101</v>
      </c>
      <c r="T6" s="89" t="s">
        <v>3484</v>
      </c>
      <c r="U6" s="89" t="s">
        <v>3485</v>
      </c>
      <c r="V6" s="89" t="s">
        <v>3486</v>
      </c>
      <c r="AC6" s="89">
        <v>4</v>
      </c>
      <c r="AD6" s="89">
        <v>4</v>
      </c>
      <c r="AG6" s="89" t="s">
        <v>3487</v>
      </c>
    </row>
    <row r="7" spans="1:33" s="89" customFormat="1" ht="23.1" customHeight="1">
      <c r="A7" s="89" t="s">
        <v>3488</v>
      </c>
      <c r="B7" s="89">
        <v>6</v>
      </c>
      <c r="C7" s="89">
        <v>6</v>
      </c>
      <c r="D7" s="89" t="s">
        <v>3489</v>
      </c>
      <c r="E7" s="89">
        <v>6</v>
      </c>
      <c r="F7" s="89">
        <v>1976</v>
      </c>
      <c r="G7" s="89">
        <v>2022</v>
      </c>
      <c r="J7" s="89" t="s">
        <v>3490</v>
      </c>
      <c r="K7" s="89" t="s">
        <v>3491</v>
      </c>
      <c r="L7" s="125" t="s">
        <v>3492</v>
      </c>
      <c r="M7" s="126" t="s">
        <v>3493</v>
      </c>
      <c r="N7" s="89" t="s">
        <v>3494</v>
      </c>
      <c r="P7" s="93" t="e">
        <f>VLOOKUP('Application Form'!$L$138,List!O2:P5,2,0)</f>
        <v>#N/A</v>
      </c>
      <c r="U7" s="89" t="s">
        <v>3495</v>
      </c>
      <c r="V7" s="89" t="s">
        <v>3496</v>
      </c>
      <c r="AC7" s="89">
        <v>5</v>
      </c>
      <c r="AD7" s="89">
        <v>5</v>
      </c>
      <c r="AG7" s="89" t="s">
        <v>3497</v>
      </c>
    </row>
    <row r="8" spans="1:33" s="89" customFormat="1" ht="23.1" customHeight="1">
      <c r="A8" s="89" t="s">
        <v>3498</v>
      </c>
      <c r="B8" s="89">
        <v>7</v>
      </c>
      <c r="C8" s="89">
        <v>7</v>
      </c>
      <c r="D8" s="89" t="s">
        <v>3499</v>
      </c>
      <c r="E8" s="89">
        <v>7</v>
      </c>
      <c r="F8" s="89">
        <v>1977</v>
      </c>
      <c r="G8" s="89">
        <v>2023</v>
      </c>
      <c r="J8" s="89" t="s">
        <v>3500</v>
      </c>
      <c r="K8" s="89" t="s">
        <v>3501</v>
      </c>
      <c r="L8" s="125" t="s">
        <v>3502</v>
      </c>
      <c r="M8" s="126" t="s">
        <v>3503</v>
      </c>
      <c r="N8" s="89" t="s">
        <v>3504</v>
      </c>
      <c r="V8" s="89" t="s">
        <v>3505</v>
      </c>
      <c r="AC8" s="89">
        <v>6</v>
      </c>
      <c r="AD8" s="89">
        <v>6</v>
      </c>
    </row>
    <row r="9" spans="1:33" s="89" customFormat="1" ht="23.1" customHeight="1">
      <c r="A9" s="89" t="s">
        <v>3506</v>
      </c>
      <c r="B9" s="89">
        <v>8</v>
      </c>
      <c r="C9" s="89">
        <v>8</v>
      </c>
      <c r="D9" s="89" t="s">
        <v>3507</v>
      </c>
      <c r="E9" s="89">
        <v>8</v>
      </c>
      <c r="F9" s="89">
        <v>1978</v>
      </c>
      <c r="G9" s="89">
        <v>2024</v>
      </c>
      <c r="J9" s="89" t="s">
        <v>3508</v>
      </c>
      <c r="K9" s="89" t="s">
        <v>3509</v>
      </c>
      <c r="L9" s="125" t="s">
        <v>3510</v>
      </c>
      <c r="M9" s="126" t="s">
        <v>3511</v>
      </c>
      <c r="V9" s="89" t="s">
        <v>3512</v>
      </c>
      <c r="AD9" s="89">
        <v>7</v>
      </c>
    </row>
    <row r="10" spans="1:33" s="89" customFormat="1" ht="23.1" customHeight="1">
      <c r="A10" s="89" t="s">
        <v>3358</v>
      </c>
      <c r="B10" s="89">
        <v>8</v>
      </c>
      <c r="C10" s="89">
        <v>9</v>
      </c>
      <c r="D10" s="89" t="s">
        <v>3513</v>
      </c>
      <c r="E10" s="89">
        <v>9</v>
      </c>
      <c r="F10" s="89">
        <v>1979</v>
      </c>
      <c r="G10" s="89">
        <v>2025</v>
      </c>
      <c r="J10" s="89" t="s">
        <v>3514</v>
      </c>
      <c r="K10" s="89" t="s">
        <v>3515</v>
      </c>
      <c r="L10" s="125" t="s">
        <v>3516</v>
      </c>
      <c r="M10" s="126" t="s">
        <v>3517</v>
      </c>
      <c r="V10" s="89" t="s">
        <v>3518</v>
      </c>
      <c r="AD10" s="89">
        <v>8</v>
      </c>
    </row>
    <row r="11" spans="1:33" s="89" customFormat="1" ht="23.1" customHeight="1">
      <c r="A11" s="89" t="s">
        <v>3519</v>
      </c>
      <c r="B11" s="89">
        <v>8</v>
      </c>
      <c r="C11" s="89">
        <v>10</v>
      </c>
      <c r="D11" s="89" t="s">
        <v>3520</v>
      </c>
      <c r="E11" s="89">
        <v>10</v>
      </c>
      <c r="F11" s="89">
        <v>1980</v>
      </c>
      <c r="G11" s="89">
        <v>2026</v>
      </c>
      <c r="J11" s="89" t="s">
        <v>3521</v>
      </c>
      <c r="K11" s="89" t="s">
        <v>3522</v>
      </c>
      <c r="L11" s="125" t="s">
        <v>3523</v>
      </c>
      <c r="M11" s="126" t="s">
        <v>3524</v>
      </c>
      <c r="V11" s="89" t="s">
        <v>3525</v>
      </c>
      <c r="AD11" s="89">
        <v>9</v>
      </c>
    </row>
    <row r="12" spans="1:33" s="89" customFormat="1" ht="23.1" customHeight="1">
      <c r="A12" s="89" t="s">
        <v>3526</v>
      </c>
      <c r="B12" s="89">
        <v>8</v>
      </c>
      <c r="C12" s="89">
        <v>11</v>
      </c>
      <c r="D12" s="89" t="s">
        <v>3527</v>
      </c>
      <c r="E12" s="89">
        <v>11</v>
      </c>
      <c r="F12" s="89">
        <v>1981</v>
      </c>
      <c r="G12" s="89">
        <v>2027</v>
      </c>
      <c r="J12" s="89" t="s">
        <v>3528</v>
      </c>
      <c r="K12" s="89" t="s">
        <v>3529</v>
      </c>
      <c r="L12" s="125" t="s">
        <v>3530</v>
      </c>
      <c r="M12" s="126" t="s">
        <v>3531</v>
      </c>
      <c r="V12" s="89" t="s">
        <v>3532</v>
      </c>
      <c r="AD12" s="89">
        <v>10</v>
      </c>
    </row>
    <row r="13" spans="1:33" s="89" customFormat="1" ht="23.1" customHeight="1">
      <c r="A13" s="89" t="s">
        <v>3533</v>
      </c>
      <c r="B13" s="89">
        <v>8</v>
      </c>
      <c r="C13" s="89">
        <v>12</v>
      </c>
      <c r="D13" s="89" t="s">
        <v>3534</v>
      </c>
      <c r="E13" s="89">
        <v>12</v>
      </c>
      <c r="F13" s="89">
        <v>1982</v>
      </c>
      <c r="G13" s="89">
        <v>2028</v>
      </c>
      <c r="J13" s="89" t="s">
        <v>3535</v>
      </c>
      <c r="K13" s="89" t="s">
        <v>3536</v>
      </c>
      <c r="L13" s="125" t="s">
        <v>3537</v>
      </c>
      <c r="M13" s="126" t="s">
        <v>3538</v>
      </c>
      <c r="V13" s="89" t="s">
        <v>3484</v>
      </c>
      <c r="AD13" s="89">
        <v>11</v>
      </c>
    </row>
    <row r="14" spans="1:33" s="89" customFormat="1" ht="23.1" customHeight="1">
      <c r="A14" s="89" t="s">
        <v>3539</v>
      </c>
      <c r="B14" s="89">
        <v>8</v>
      </c>
      <c r="C14" s="89">
        <v>13</v>
      </c>
      <c r="F14" s="89">
        <v>1983</v>
      </c>
      <c r="G14" s="89">
        <v>2029</v>
      </c>
      <c r="J14" s="89" t="s">
        <v>3540</v>
      </c>
      <c r="K14" s="89" t="s">
        <v>3541</v>
      </c>
      <c r="L14" s="125" t="s">
        <v>3542</v>
      </c>
      <c r="M14" s="126" t="s">
        <v>3543</v>
      </c>
      <c r="AD14" s="89">
        <v>12</v>
      </c>
    </row>
    <row r="15" spans="1:33" s="89" customFormat="1" ht="23.1" customHeight="1">
      <c r="C15" s="89">
        <v>14</v>
      </c>
      <c r="D15" s="94" t="s">
        <v>3544</v>
      </c>
      <c r="E15" s="94" t="e">
        <f>VLOOKUP('Application Form'!$AD$30,List!D2:E13,2,0)</f>
        <v>#N/A</v>
      </c>
      <c r="F15" s="89">
        <v>1984</v>
      </c>
      <c r="G15" s="89">
        <v>2030</v>
      </c>
      <c r="J15" s="89" t="s">
        <v>3545</v>
      </c>
      <c r="K15" s="89" t="s">
        <v>3546</v>
      </c>
      <c r="L15" s="125" t="s">
        <v>3547</v>
      </c>
      <c r="M15" s="126" t="s">
        <v>3545</v>
      </c>
    </row>
    <row r="16" spans="1:33" s="89" customFormat="1" ht="23.1" customHeight="1">
      <c r="C16" s="89">
        <v>15</v>
      </c>
      <c r="D16" s="94" t="s">
        <v>3548</v>
      </c>
      <c r="E16" s="94" t="e">
        <f>VLOOKUP('Application Form'!$N$99,List!D2:E13,2,0)</f>
        <v>#N/A</v>
      </c>
      <c r="F16" s="89">
        <v>1985</v>
      </c>
      <c r="G16" s="89">
        <v>2031</v>
      </c>
      <c r="J16" s="89" t="s">
        <v>3549</v>
      </c>
      <c r="K16" s="89" t="s">
        <v>3550</v>
      </c>
      <c r="L16" s="125" t="s">
        <v>3551</v>
      </c>
      <c r="M16" s="126" t="s">
        <v>3552</v>
      </c>
    </row>
    <row r="17" spans="3:13" s="89" customFormat="1" ht="23.1" customHeight="1">
      <c r="C17" s="89">
        <v>16</v>
      </c>
      <c r="F17" s="89">
        <v>1986</v>
      </c>
      <c r="G17" s="89">
        <v>2032</v>
      </c>
      <c r="J17" s="89" t="s">
        <v>3553</v>
      </c>
      <c r="K17" s="89" t="s">
        <v>3554</v>
      </c>
      <c r="L17" s="125" t="s">
        <v>3555</v>
      </c>
      <c r="M17" s="126" t="s">
        <v>3556</v>
      </c>
    </row>
    <row r="18" spans="3:13" s="89" customFormat="1" ht="23.1" customHeight="1">
      <c r="C18" s="89">
        <v>17</v>
      </c>
      <c r="F18" s="89">
        <v>1987</v>
      </c>
      <c r="J18" s="89" t="s">
        <v>3557</v>
      </c>
      <c r="K18" s="89" t="s">
        <v>3558</v>
      </c>
      <c r="L18" s="125" t="s">
        <v>3559</v>
      </c>
      <c r="M18" s="126" t="s">
        <v>3560</v>
      </c>
    </row>
    <row r="19" spans="3:13" s="89" customFormat="1" ht="23.1" customHeight="1">
      <c r="C19" s="89">
        <v>18</v>
      </c>
      <c r="F19" s="89">
        <v>1988</v>
      </c>
      <c r="J19" s="89" t="s">
        <v>3561</v>
      </c>
      <c r="K19" s="89" t="s">
        <v>3562</v>
      </c>
      <c r="L19" s="125" t="s">
        <v>3563</v>
      </c>
      <c r="M19" s="126" t="s">
        <v>3564</v>
      </c>
    </row>
    <row r="20" spans="3:13" s="89" customFormat="1" ht="23.1" customHeight="1">
      <c r="C20" s="89">
        <v>19</v>
      </c>
      <c r="F20" s="89">
        <v>1989</v>
      </c>
      <c r="J20" s="89" t="s">
        <v>3565</v>
      </c>
      <c r="K20" s="89" t="s">
        <v>3566</v>
      </c>
      <c r="L20" s="125" t="s">
        <v>3567</v>
      </c>
      <c r="M20" s="126" t="s">
        <v>3568</v>
      </c>
    </row>
    <row r="21" spans="3:13" s="89" customFormat="1" ht="23.1" customHeight="1">
      <c r="C21" s="89">
        <v>20</v>
      </c>
      <c r="F21" s="89">
        <v>1990</v>
      </c>
      <c r="J21" s="89" t="s">
        <v>3569</v>
      </c>
      <c r="K21" s="89" t="s">
        <v>3570</v>
      </c>
      <c r="L21" s="125" t="s">
        <v>3571</v>
      </c>
      <c r="M21" s="126" t="s">
        <v>3572</v>
      </c>
    </row>
    <row r="22" spans="3:13" s="89" customFormat="1" ht="23.1" customHeight="1">
      <c r="C22" s="89">
        <v>21</v>
      </c>
      <c r="F22" s="89">
        <v>1991</v>
      </c>
      <c r="J22" s="89" t="s">
        <v>3503</v>
      </c>
      <c r="K22" s="89" t="s">
        <v>3573</v>
      </c>
      <c r="L22" s="125" t="s">
        <v>3574</v>
      </c>
      <c r="M22" s="126" t="s">
        <v>3575</v>
      </c>
    </row>
    <row r="23" spans="3:13" s="89" customFormat="1" ht="23.1" customHeight="1">
      <c r="C23" s="89">
        <v>22</v>
      </c>
      <c r="F23" s="89">
        <v>1992</v>
      </c>
      <c r="J23" s="89" t="s">
        <v>3576</v>
      </c>
      <c r="K23" s="89" t="s">
        <v>3577</v>
      </c>
      <c r="L23" s="125" t="s">
        <v>3578</v>
      </c>
      <c r="M23" s="126" t="s">
        <v>3579</v>
      </c>
    </row>
    <row r="24" spans="3:13" s="89" customFormat="1" ht="23.1" customHeight="1">
      <c r="C24" s="89">
        <v>23</v>
      </c>
      <c r="F24" s="89">
        <v>1993</v>
      </c>
      <c r="J24" s="89" t="s">
        <v>3580</v>
      </c>
      <c r="K24" s="89" t="s">
        <v>3581</v>
      </c>
      <c r="L24" s="125" t="s">
        <v>3582</v>
      </c>
      <c r="M24" s="126" t="s">
        <v>3583</v>
      </c>
    </row>
    <row r="25" spans="3:13" s="89" customFormat="1" ht="23.1" customHeight="1">
      <c r="C25" s="89">
        <v>24</v>
      </c>
      <c r="F25" s="89">
        <v>1994</v>
      </c>
      <c r="J25" s="89" t="s">
        <v>3584</v>
      </c>
      <c r="K25" s="89" t="s">
        <v>3585</v>
      </c>
      <c r="L25" s="125" t="s">
        <v>3586</v>
      </c>
      <c r="M25" s="126" t="s">
        <v>3521</v>
      </c>
    </row>
    <row r="26" spans="3:13" s="89" customFormat="1" ht="23.1" customHeight="1">
      <c r="C26" s="89">
        <v>25</v>
      </c>
      <c r="F26" s="89">
        <v>1995</v>
      </c>
      <c r="J26" s="89" t="s">
        <v>3587</v>
      </c>
      <c r="K26" s="89" t="s">
        <v>3588</v>
      </c>
      <c r="L26" s="125" t="s">
        <v>3589</v>
      </c>
      <c r="M26" s="126" t="s">
        <v>3357</v>
      </c>
    </row>
    <row r="27" spans="3:13" s="89" customFormat="1" ht="23.1" customHeight="1">
      <c r="C27" s="89">
        <v>26</v>
      </c>
      <c r="F27" s="89">
        <v>1996</v>
      </c>
      <c r="J27" s="89" t="s">
        <v>3590</v>
      </c>
      <c r="K27" s="89" t="s">
        <v>3591</v>
      </c>
      <c r="L27" s="125" t="s">
        <v>3592</v>
      </c>
      <c r="M27" s="126" t="s">
        <v>3593</v>
      </c>
    </row>
    <row r="28" spans="3:13" s="89" customFormat="1" ht="23.1" customHeight="1">
      <c r="C28" s="89">
        <v>27</v>
      </c>
      <c r="F28" s="89">
        <v>1997</v>
      </c>
      <c r="J28" s="89" t="s">
        <v>3594</v>
      </c>
      <c r="K28" s="89" t="s">
        <v>3595</v>
      </c>
      <c r="L28" s="125" t="s">
        <v>3596</v>
      </c>
      <c r="M28" s="126" t="s">
        <v>3597</v>
      </c>
    </row>
    <row r="29" spans="3:13" s="89" customFormat="1" ht="23.1" customHeight="1">
      <c r="C29" s="89">
        <v>28</v>
      </c>
      <c r="F29" s="89">
        <v>1998</v>
      </c>
      <c r="J29" s="89" t="s">
        <v>3598</v>
      </c>
      <c r="K29" s="89" t="s">
        <v>3599</v>
      </c>
      <c r="L29" s="125" t="s">
        <v>3600</v>
      </c>
      <c r="M29" s="126" t="s">
        <v>3601</v>
      </c>
    </row>
    <row r="30" spans="3:13" s="89" customFormat="1" ht="23.1" customHeight="1">
      <c r="C30" s="89">
        <v>29</v>
      </c>
      <c r="F30" s="89">
        <v>1999</v>
      </c>
      <c r="J30" s="89" t="s">
        <v>3602</v>
      </c>
      <c r="K30" s="89" t="s">
        <v>3603</v>
      </c>
      <c r="L30" s="125" t="s">
        <v>3604</v>
      </c>
      <c r="M30" s="126" t="s">
        <v>3605</v>
      </c>
    </row>
    <row r="31" spans="3:13" s="89" customFormat="1" ht="23.1" customHeight="1">
      <c r="C31" s="89">
        <v>30</v>
      </c>
      <c r="F31" s="89">
        <v>2000</v>
      </c>
      <c r="J31" s="89" t="s">
        <v>3606</v>
      </c>
      <c r="K31" s="89" t="s">
        <v>3607</v>
      </c>
      <c r="L31" s="125" t="s">
        <v>3608</v>
      </c>
      <c r="M31" s="126" t="s">
        <v>3609</v>
      </c>
    </row>
    <row r="32" spans="3:13" s="89" customFormat="1" ht="23.1" customHeight="1">
      <c r="C32" s="89">
        <v>31</v>
      </c>
      <c r="F32" s="89">
        <v>2001</v>
      </c>
      <c r="J32" s="89" t="s">
        <v>3357</v>
      </c>
      <c r="K32" s="89" t="s">
        <v>3359</v>
      </c>
      <c r="L32" s="125" t="s">
        <v>3610</v>
      </c>
      <c r="M32" s="126" t="s">
        <v>3611</v>
      </c>
    </row>
    <row r="33" spans="6:13" s="89" customFormat="1" ht="23.1" customHeight="1">
      <c r="F33" s="89">
        <v>2002</v>
      </c>
      <c r="J33" s="89" t="s">
        <v>3612</v>
      </c>
      <c r="K33" s="89" t="s">
        <v>3613</v>
      </c>
      <c r="L33" s="125" t="s">
        <v>3614</v>
      </c>
      <c r="M33" s="126" t="s">
        <v>3615</v>
      </c>
    </row>
    <row r="34" spans="6:13" s="89" customFormat="1" ht="23.1" customHeight="1">
      <c r="F34" s="89">
        <v>2003</v>
      </c>
      <c r="J34" s="89" t="s">
        <v>3616</v>
      </c>
      <c r="K34" s="89" t="s">
        <v>3617</v>
      </c>
      <c r="L34" s="125" t="s">
        <v>3618</v>
      </c>
      <c r="M34" s="126" t="s">
        <v>3619</v>
      </c>
    </row>
    <row r="35" spans="6:13" s="89" customFormat="1" ht="23.1" customHeight="1">
      <c r="F35" s="89">
        <v>2004</v>
      </c>
      <c r="J35" s="89" t="s">
        <v>3620</v>
      </c>
      <c r="K35" s="89" t="s">
        <v>3621</v>
      </c>
      <c r="L35" s="125" t="s">
        <v>3622</v>
      </c>
      <c r="M35" s="126" t="s">
        <v>3623</v>
      </c>
    </row>
    <row r="36" spans="6:13" s="89" customFormat="1" ht="23.1" customHeight="1">
      <c r="F36" s="89">
        <v>2005</v>
      </c>
      <c r="J36" s="89" t="s">
        <v>3624</v>
      </c>
      <c r="K36" s="89" t="s">
        <v>3625</v>
      </c>
      <c r="L36" s="125" t="s">
        <v>3626</v>
      </c>
      <c r="M36" s="126" t="s">
        <v>3627</v>
      </c>
    </row>
    <row r="37" spans="6:13" s="89" customFormat="1" ht="23.1" customHeight="1">
      <c r="F37" s="89">
        <v>2006</v>
      </c>
      <c r="J37" s="89" t="s">
        <v>3628</v>
      </c>
      <c r="K37" s="89" t="s">
        <v>3629</v>
      </c>
      <c r="L37" s="125" t="s">
        <v>3630</v>
      </c>
      <c r="M37" s="126" t="s">
        <v>3631</v>
      </c>
    </row>
    <row r="38" spans="6:13" s="89" customFormat="1" ht="23.1" customHeight="1">
      <c r="F38" s="89">
        <v>2007</v>
      </c>
      <c r="J38" s="89" t="s">
        <v>3632</v>
      </c>
      <c r="K38" s="89" t="s">
        <v>3633</v>
      </c>
      <c r="L38" s="125" t="s">
        <v>3634</v>
      </c>
      <c r="M38" s="126" t="s">
        <v>3635</v>
      </c>
    </row>
    <row r="39" spans="6:13" s="89" customFormat="1" ht="23.1" customHeight="1">
      <c r="F39" s="89">
        <v>2008</v>
      </c>
      <c r="J39" s="89" t="s">
        <v>3636</v>
      </c>
      <c r="K39" s="89" t="s">
        <v>3637</v>
      </c>
      <c r="L39" s="125" t="s">
        <v>3638</v>
      </c>
      <c r="M39" s="126" t="s">
        <v>3639</v>
      </c>
    </row>
    <row r="40" spans="6:13" s="89" customFormat="1" ht="23.1" customHeight="1">
      <c r="F40" s="89">
        <v>2009</v>
      </c>
      <c r="J40" s="89" t="s">
        <v>3640</v>
      </c>
      <c r="K40" s="89" t="s">
        <v>3641</v>
      </c>
      <c r="L40" s="125" t="s">
        <v>3642</v>
      </c>
      <c r="M40" s="126" t="s">
        <v>3643</v>
      </c>
    </row>
    <row r="41" spans="6:13" s="89" customFormat="1" ht="23.1" customHeight="1">
      <c r="F41" s="89">
        <v>2010</v>
      </c>
      <c r="J41" s="89" t="s">
        <v>3644</v>
      </c>
      <c r="K41" s="89" t="s">
        <v>3645</v>
      </c>
      <c r="L41" s="125" t="s">
        <v>3646</v>
      </c>
      <c r="M41" s="126" t="s">
        <v>3647</v>
      </c>
    </row>
    <row r="42" spans="6:13" s="89" customFormat="1" ht="23.1" customHeight="1">
      <c r="F42" s="89">
        <v>2011</v>
      </c>
      <c r="J42" s="89" t="s">
        <v>3648</v>
      </c>
      <c r="K42" s="89" t="s">
        <v>3649</v>
      </c>
      <c r="L42" s="125" t="s">
        <v>3650</v>
      </c>
      <c r="M42" s="126" t="s">
        <v>3651</v>
      </c>
    </row>
    <row r="43" spans="6:13" s="89" customFormat="1" ht="23.1" customHeight="1">
      <c r="F43" s="89">
        <v>2012</v>
      </c>
      <c r="J43" s="89" t="s">
        <v>3652</v>
      </c>
      <c r="K43" s="89" t="s">
        <v>3653</v>
      </c>
      <c r="L43" s="125" t="s">
        <v>3654</v>
      </c>
      <c r="M43" s="126" t="s">
        <v>3655</v>
      </c>
    </row>
    <row r="44" spans="6:13" s="89" customFormat="1" ht="23.1" customHeight="1">
      <c r="F44" s="89">
        <v>2013</v>
      </c>
      <c r="J44" s="89" t="s">
        <v>3656</v>
      </c>
      <c r="K44" s="89" t="s">
        <v>3657</v>
      </c>
      <c r="L44" s="125" t="s">
        <v>3658</v>
      </c>
      <c r="M44" s="126" t="s">
        <v>3659</v>
      </c>
    </row>
    <row r="45" spans="6:13" s="89" customFormat="1" ht="23.1" customHeight="1">
      <c r="F45" s="89">
        <v>2014</v>
      </c>
      <c r="J45" s="89" t="s">
        <v>3593</v>
      </c>
      <c r="K45" s="89" t="s">
        <v>3660</v>
      </c>
      <c r="L45" s="125" t="s">
        <v>3661</v>
      </c>
      <c r="M45" s="126" t="s">
        <v>3662</v>
      </c>
    </row>
    <row r="46" spans="6:13" s="89" customFormat="1" ht="23.1" customHeight="1">
      <c r="F46" s="89">
        <v>2015</v>
      </c>
      <c r="J46" s="89" t="s">
        <v>3643</v>
      </c>
      <c r="K46" s="89" t="s">
        <v>3663</v>
      </c>
      <c r="L46" s="125" t="s">
        <v>3664</v>
      </c>
      <c r="M46" s="126" t="s">
        <v>3665</v>
      </c>
    </row>
    <row r="47" spans="6:13" s="89" customFormat="1" ht="23.1" customHeight="1">
      <c r="F47" s="89">
        <v>2016</v>
      </c>
      <c r="J47" s="89" t="s">
        <v>3666</v>
      </c>
      <c r="K47" s="89" t="s">
        <v>3667</v>
      </c>
      <c r="L47" s="125" t="s">
        <v>3668</v>
      </c>
      <c r="M47" s="126" t="s">
        <v>3669</v>
      </c>
    </row>
    <row r="48" spans="6:13" s="89" customFormat="1" ht="23.1" customHeight="1">
      <c r="F48" s="89">
        <v>2017</v>
      </c>
      <c r="J48" s="89" t="s">
        <v>3670</v>
      </c>
      <c r="K48" s="89" t="s">
        <v>3671</v>
      </c>
      <c r="L48" s="125" t="s">
        <v>3672</v>
      </c>
      <c r="M48" s="126" t="s">
        <v>3673</v>
      </c>
    </row>
    <row r="49" spans="6:13" s="89" customFormat="1" ht="23.1" customHeight="1">
      <c r="F49" s="89">
        <v>2018</v>
      </c>
      <c r="J49" s="89" t="s">
        <v>3597</v>
      </c>
      <c r="K49" s="89" t="s">
        <v>3674</v>
      </c>
      <c r="L49" s="125" t="s">
        <v>3675</v>
      </c>
      <c r="M49" s="126" t="s">
        <v>3676</v>
      </c>
    </row>
    <row r="50" spans="6:13" s="89" customFormat="1" ht="23.1" customHeight="1">
      <c r="F50" s="89">
        <v>2019</v>
      </c>
      <c r="J50" s="89" t="s">
        <v>3677</v>
      </c>
      <c r="K50" s="89" t="s">
        <v>3678</v>
      </c>
      <c r="L50" s="125" t="s">
        <v>3679</v>
      </c>
      <c r="M50" s="126" t="s">
        <v>3449</v>
      </c>
    </row>
    <row r="51" spans="6:13" s="89" customFormat="1" ht="23.1" customHeight="1">
      <c r="F51" s="89">
        <v>2020</v>
      </c>
      <c r="J51" s="89" t="s">
        <v>3680</v>
      </c>
      <c r="K51" s="89" t="s">
        <v>3681</v>
      </c>
      <c r="L51" s="125" t="s">
        <v>3682</v>
      </c>
      <c r="M51" s="126" t="s">
        <v>3683</v>
      </c>
    </row>
    <row r="52" spans="6:13" s="89" customFormat="1" ht="23.1" customHeight="1">
      <c r="F52" s="89">
        <v>2021</v>
      </c>
      <c r="J52" s="89" t="s">
        <v>3684</v>
      </c>
      <c r="K52" s="89" t="s">
        <v>3685</v>
      </c>
      <c r="L52" s="125" t="s">
        <v>3686</v>
      </c>
      <c r="M52" s="126" t="s">
        <v>3687</v>
      </c>
    </row>
    <row r="53" spans="6:13" s="89" customFormat="1" ht="23.1" customHeight="1">
      <c r="F53" s="89">
        <v>2022</v>
      </c>
      <c r="J53" s="89" t="s">
        <v>3688</v>
      </c>
      <c r="K53" s="89" t="s">
        <v>3689</v>
      </c>
      <c r="L53" s="125" t="s">
        <v>3690</v>
      </c>
      <c r="M53" s="126" t="s">
        <v>3691</v>
      </c>
    </row>
    <row r="54" spans="6:13" s="89" customFormat="1" ht="23.1" customHeight="1">
      <c r="F54" s="89">
        <v>2023</v>
      </c>
      <c r="J54" s="89" t="s">
        <v>3692</v>
      </c>
      <c r="K54" s="89" t="s">
        <v>3693</v>
      </c>
      <c r="L54" s="125" t="s">
        <v>3694</v>
      </c>
      <c r="M54" s="126" t="s">
        <v>3695</v>
      </c>
    </row>
    <row r="55" spans="6:13" s="89" customFormat="1" ht="23.1" customHeight="1">
      <c r="F55" s="89">
        <v>2024</v>
      </c>
      <c r="J55" s="89" t="s">
        <v>3696</v>
      </c>
      <c r="K55" s="89" t="s">
        <v>3697</v>
      </c>
      <c r="L55" s="125" t="s">
        <v>3698</v>
      </c>
      <c r="M55" s="126" t="s">
        <v>3699</v>
      </c>
    </row>
    <row r="56" spans="6:13" s="89" customFormat="1" ht="23.1" customHeight="1">
      <c r="F56" s="89">
        <v>2025</v>
      </c>
      <c r="J56" s="89" t="s">
        <v>3583</v>
      </c>
      <c r="K56" s="89" t="s">
        <v>3700</v>
      </c>
      <c r="L56" s="125" t="s">
        <v>3701</v>
      </c>
      <c r="M56" s="126" t="s">
        <v>3702</v>
      </c>
    </row>
    <row r="57" spans="6:13" s="89" customFormat="1" ht="23.1" customHeight="1">
      <c r="J57" s="89" t="s">
        <v>3703</v>
      </c>
      <c r="K57" s="89" t="s">
        <v>3704</v>
      </c>
      <c r="L57" s="125" t="s">
        <v>3705</v>
      </c>
      <c r="M57" s="126" t="s">
        <v>3706</v>
      </c>
    </row>
    <row r="58" spans="6:13" s="89" customFormat="1" ht="23.1" customHeight="1">
      <c r="J58" s="89" t="s">
        <v>3707</v>
      </c>
      <c r="K58" s="89" t="s">
        <v>3708</v>
      </c>
      <c r="L58" s="125" t="s">
        <v>3709</v>
      </c>
      <c r="M58" s="126" t="s">
        <v>3710</v>
      </c>
    </row>
    <row r="59" spans="6:13" s="89" customFormat="1" ht="23.1" customHeight="1">
      <c r="J59" s="89" t="s">
        <v>3711</v>
      </c>
      <c r="K59" s="89" t="s">
        <v>3712</v>
      </c>
      <c r="L59" s="125" t="s">
        <v>3713</v>
      </c>
      <c r="M59" s="126" t="s">
        <v>3624</v>
      </c>
    </row>
    <row r="60" spans="6:13" s="89" customFormat="1" ht="23.1" customHeight="1">
      <c r="J60" s="89" t="s">
        <v>3556</v>
      </c>
      <c r="K60" s="89" t="s">
        <v>3714</v>
      </c>
      <c r="L60" s="125" t="s">
        <v>3715</v>
      </c>
      <c r="M60" s="126" t="s">
        <v>3716</v>
      </c>
    </row>
    <row r="61" spans="6:13" s="89" customFormat="1" ht="23.1" customHeight="1">
      <c r="J61" s="89" t="s">
        <v>3717</v>
      </c>
      <c r="K61" s="89" t="s">
        <v>3718</v>
      </c>
      <c r="L61" s="125" t="s">
        <v>3719</v>
      </c>
      <c r="M61" s="126" t="s">
        <v>3720</v>
      </c>
    </row>
    <row r="62" spans="6:13" s="89" customFormat="1" ht="23.1" customHeight="1">
      <c r="J62" s="89" t="s">
        <v>3721</v>
      </c>
      <c r="K62" s="89" t="s">
        <v>3722</v>
      </c>
      <c r="L62" s="125" t="s">
        <v>3723</v>
      </c>
      <c r="M62" s="126" t="s">
        <v>3580</v>
      </c>
    </row>
    <row r="63" spans="6:13" s="89" customFormat="1" ht="23.1" customHeight="1">
      <c r="J63" s="89" t="s">
        <v>3724</v>
      </c>
      <c r="K63" s="89" t="s">
        <v>3725</v>
      </c>
      <c r="L63" s="125" t="s">
        <v>3726</v>
      </c>
      <c r="M63" s="126" t="s">
        <v>3727</v>
      </c>
    </row>
    <row r="64" spans="6:13" s="89" customFormat="1" ht="23.1" customHeight="1">
      <c r="J64" s="89" t="s">
        <v>3728</v>
      </c>
      <c r="K64" s="89" t="s">
        <v>3729</v>
      </c>
      <c r="L64" s="125" t="s">
        <v>3730</v>
      </c>
      <c r="M64" s="126" t="s">
        <v>3731</v>
      </c>
    </row>
    <row r="65" spans="10:13" s="89" customFormat="1" ht="23.1" customHeight="1">
      <c r="J65" s="89" t="s">
        <v>3452</v>
      </c>
      <c r="K65" s="89" t="s">
        <v>3732</v>
      </c>
      <c r="L65" s="125" t="s">
        <v>3733</v>
      </c>
      <c r="M65" s="126" t="s">
        <v>3734</v>
      </c>
    </row>
    <row r="66" spans="10:13" s="89" customFormat="1" ht="23.1" customHeight="1">
      <c r="J66" s="89" t="s">
        <v>3735</v>
      </c>
      <c r="K66" s="89" t="s">
        <v>3736</v>
      </c>
      <c r="L66" s="125" t="s">
        <v>3737</v>
      </c>
      <c r="M66" s="126" t="s">
        <v>3738</v>
      </c>
    </row>
    <row r="67" spans="10:13" s="89" customFormat="1" ht="23.1" customHeight="1">
      <c r="J67" s="89" t="s">
        <v>3739</v>
      </c>
      <c r="K67" s="89" t="s">
        <v>3740</v>
      </c>
      <c r="L67" s="125" t="s">
        <v>3741</v>
      </c>
      <c r="M67" s="126" t="s">
        <v>3742</v>
      </c>
    </row>
    <row r="68" spans="10:13" s="89" customFormat="1" ht="23.1" customHeight="1">
      <c r="J68" s="89" t="s">
        <v>3743</v>
      </c>
      <c r="K68" s="89" t="s">
        <v>3744</v>
      </c>
      <c r="L68" s="125" t="s">
        <v>3745</v>
      </c>
      <c r="M68" s="126" t="s">
        <v>3656</v>
      </c>
    </row>
    <row r="69" spans="10:13" s="89" customFormat="1" ht="23.1" customHeight="1">
      <c r="J69" s="89" t="s">
        <v>3746</v>
      </c>
      <c r="K69" s="89" t="s">
        <v>3747</v>
      </c>
      <c r="L69" s="125" t="s">
        <v>3748</v>
      </c>
      <c r="M69" s="126" t="s">
        <v>3749</v>
      </c>
    </row>
    <row r="70" spans="10:13" s="89" customFormat="1" ht="23.1" customHeight="1">
      <c r="J70" s="89" t="s">
        <v>3750</v>
      </c>
      <c r="K70" s="89" t="s">
        <v>3751</v>
      </c>
      <c r="L70" s="125" t="s">
        <v>3752</v>
      </c>
      <c r="M70" s="126" t="s">
        <v>3636</v>
      </c>
    </row>
    <row r="71" spans="10:13" s="89" customFormat="1" ht="23.1" customHeight="1">
      <c r="J71" s="89" t="s">
        <v>3753</v>
      </c>
      <c r="K71" s="89" t="s">
        <v>3754</v>
      </c>
      <c r="L71" s="125" t="s">
        <v>3755</v>
      </c>
      <c r="M71" s="126" t="s">
        <v>3644</v>
      </c>
    </row>
    <row r="72" spans="10:13" s="89" customFormat="1" ht="23.1" customHeight="1">
      <c r="J72" s="89" t="s">
        <v>3756</v>
      </c>
      <c r="K72" s="89" t="s">
        <v>3757</v>
      </c>
      <c r="L72" s="125" t="s">
        <v>3758</v>
      </c>
      <c r="M72" s="126" t="s">
        <v>3759</v>
      </c>
    </row>
    <row r="73" spans="10:13" s="89" customFormat="1" ht="23.1" customHeight="1">
      <c r="J73" s="89" t="s">
        <v>3760</v>
      </c>
      <c r="K73" s="89" t="s">
        <v>3761</v>
      </c>
      <c r="L73" s="125" t="s">
        <v>3762</v>
      </c>
      <c r="M73" s="126" t="s">
        <v>3739</v>
      </c>
    </row>
    <row r="74" spans="10:13" s="89" customFormat="1" ht="23.1" customHeight="1">
      <c r="J74" s="89" t="s">
        <v>3763</v>
      </c>
      <c r="K74" s="89" t="s">
        <v>3764</v>
      </c>
      <c r="L74" s="125" t="s">
        <v>3765</v>
      </c>
      <c r="M74" s="126" t="s">
        <v>3766</v>
      </c>
    </row>
    <row r="75" spans="10:13" s="89" customFormat="1" ht="23.1" customHeight="1">
      <c r="J75" s="89" t="s">
        <v>3767</v>
      </c>
      <c r="K75" s="89" t="s">
        <v>3768</v>
      </c>
      <c r="L75" s="125" t="s">
        <v>3769</v>
      </c>
      <c r="M75" s="126" t="s">
        <v>3770</v>
      </c>
    </row>
    <row r="76" spans="10:13" s="89" customFormat="1" ht="23.1" customHeight="1">
      <c r="J76" s="89" t="s">
        <v>3511</v>
      </c>
      <c r="K76" s="89" t="s">
        <v>3771</v>
      </c>
      <c r="L76" s="125" t="s">
        <v>3772</v>
      </c>
      <c r="M76" s="126" t="s">
        <v>3773</v>
      </c>
    </row>
    <row r="77" spans="10:13" s="89" customFormat="1" ht="23.1" customHeight="1">
      <c r="J77" s="89" t="s">
        <v>3774</v>
      </c>
      <c r="K77" s="89" t="s">
        <v>3775</v>
      </c>
      <c r="L77" s="125" t="s">
        <v>3776</v>
      </c>
      <c r="M77" s="126" t="s">
        <v>3490</v>
      </c>
    </row>
    <row r="78" spans="10:13" s="89" customFormat="1" ht="23.1" customHeight="1">
      <c r="J78" s="89" t="s">
        <v>3777</v>
      </c>
      <c r="K78" s="89" t="s">
        <v>3778</v>
      </c>
      <c r="L78" s="125" t="s">
        <v>3779</v>
      </c>
      <c r="M78" s="126" t="s">
        <v>3780</v>
      </c>
    </row>
    <row r="79" spans="10:13" s="89" customFormat="1" ht="23.1" customHeight="1">
      <c r="J79" s="89" t="s">
        <v>3781</v>
      </c>
      <c r="K79" s="89" t="s">
        <v>3782</v>
      </c>
      <c r="L79" s="125" t="s">
        <v>3783</v>
      </c>
      <c r="M79" s="126" t="s">
        <v>3784</v>
      </c>
    </row>
    <row r="80" spans="10:13" s="89" customFormat="1" ht="23.1" customHeight="1">
      <c r="J80" s="89" t="s">
        <v>3766</v>
      </c>
      <c r="K80" s="89" t="s">
        <v>3785</v>
      </c>
      <c r="L80" s="125" t="s">
        <v>3786</v>
      </c>
      <c r="M80" s="126" t="s">
        <v>3787</v>
      </c>
    </row>
    <row r="81" spans="10:13" s="89" customFormat="1" ht="23.1" customHeight="1">
      <c r="J81" s="89" t="s">
        <v>3691</v>
      </c>
      <c r="K81" s="89" t="s">
        <v>3788</v>
      </c>
      <c r="L81" s="125" t="s">
        <v>3789</v>
      </c>
      <c r="M81" s="126" t="s">
        <v>3790</v>
      </c>
    </row>
    <row r="82" spans="10:13" s="89" customFormat="1" ht="23.1" customHeight="1">
      <c r="J82" s="89" t="s">
        <v>3791</v>
      </c>
      <c r="K82" s="89" t="s">
        <v>3792</v>
      </c>
      <c r="L82" s="125" t="s">
        <v>3793</v>
      </c>
      <c r="M82" s="126" t="s">
        <v>3794</v>
      </c>
    </row>
    <row r="83" spans="10:13" s="89" customFormat="1" ht="23.1" customHeight="1">
      <c r="J83" s="89" t="s">
        <v>3572</v>
      </c>
      <c r="K83" s="89" t="s">
        <v>3795</v>
      </c>
      <c r="L83" s="125" t="s">
        <v>3796</v>
      </c>
      <c r="M83" s="126" t="s">
        <v>3753</v>
      </c>
    </row>
    <row r="84" spans="10:13" s="89" customFormat="1" ht="23.1" customHeight="1">
      <c r="J84" s="89" t="s">
        <v>3738</v>
      </c>
      <c r="K84" s="89" t="s">
        <v>3797</v>
      </c>
      <c r="L84" s="125" t="s">
        <v>3798</v>
      </c>
      <c r="M84" s="126" t="s">
        <v>3799</v>
      </c>
    </row>
    <row r="85" spans="10:13" s="89" customFormat="1" ht="23.1" customHeight="1">
      <c r="J85" s="89" t="s">
        <v>3800</v>
      </c>
      <c r="K85" s="89" t="s">
        <v>3801</v>
      </c>
      <c r="L85" s="125" t="s">
        <v>3802</v>
      </c>
      <c r="M85" s="126" t="s">
        <v>3717</v>
      </c>
    </row>
    <row r="86" spans="10:13" s="89" customFormat="1" ht="23.1" customHeight="1">
      <c r="J86" s="89" t="s">
        <v>3483</v>
      </c>
      <c r="K86" s="89" t="s">
        <v>3803</v>
      </c>
      <c r="L86" s="125" t="s">
        <v>3804</v>
      </c>
      <c r="M86" s="126" t="s">
        <v>3805</v>
      </c>
    </row>
    <row r="87" spans="10:13" s="89" customFormat="1" ht="23.1" customHeight="1">
      <c r="J87" s="89" t="s">
        <v>3806</v>
      </c>
      <c r="K87" s="89" t="s">
        <v>3807</v>
      </c>
      <c r="L87" s="125" t="s">
        <v>3808</v>
      </c>
      <c r="M87" s="126" t="s">
        <v>3809</v>
      </c>
    </row>
    <row r="88" spans="10:13" s="89" customFormat="1" ht="23.1" customHeight="1">
      <c r="J88" s="89" t="s">
        <v>3810</v>
      </c>
      <c r="K88" s="89" t="s">
        <v>3811</v>
      </c>
      <c r="L88" s="125" t="s">
        <v>3812</v>
      </c>
      <c r="M88" s="126" t="s">
        <v>3813</v>
      </c>
    </row>
    <row r="89" spans="10:13" s="89" customFormat="1" ht="23.1" customHeight="1">
      <c r="J89" s="89" t="s">
        <v>3814</v>
      </c>
      <c r="K89" s="89" t="s">
        <v>3815</v>
      </c>
      <c r="L89" s="125" t="s">
        <v>3816</v>
      </c>
      <c r="M89" s="126" t="s">
        <v>3628</v>
      </c>
    </row>
    <row r="90" spans="10:13" s="89" customFormat="1" ht="23.1" customHeight="1">
      <c r="J90" s="89" t="s">
        <v>3817</v>
      </c>
      <c r="K90" s="89" t="s">
        <v>3818</v>
      </c>
      <c r="L90" s="125" t="s">
        <v>3819</v>
      </c>
      <c r="M90" s="126" t="s">
        <v>3820</v>
      </c>
    </row>
    <row r="91" spans="10:13" s="89" customFormat="1" ht="23.1" customHeight="1">
      <c r="J91" s="89" t="s">
        <v>3821</v>
      </c>
      <c r="K91" s="89" t="s">
        <v>3822</v>
      </c>
      <c r="L91" s="125" t="s">
        <v>3823</v>
      </c>
      <c r="M91" s="126" t="s">
        <v>3824</v>
      </c>
    </row>
    <row r="92" spans="10:13" s="89" customFormat="1" ht="23.1" customHeight="1">
      <c r="J92" s="89" t="s">
        <v>3825</v>
      </c>
      <c r="K92" s="89" t="s">
        <v>3826</v>
      </c>
      <c r="L92" s="125" t="s">
        <v>3827</v>
      </c>
      <c r="M92" s="126" t="s">
        <v>3828</v>
      </c>
    </row>
    <row r="93" spans="10:13" s="89" customFormat="1" ht="23.1" customHeight="1">
      <c r="J93" s="89" t="s">
        <v>3706</v>
      </c>
      <c r="K93" s="89" t="s">
        <v>3829</v>
      </c>
      <c r="L93" s="125" t="s">
        <v>3830</v>
      </c>
      <c r="M93" s="126" t="s">
        <v>3831</v>
      </c>
    </row>
    <row r="94" spans="10:13" s="89" customFormat="1" ht="23.1" customHeight="1">
      <c r="J94" s="89" t="s">
        <v>3832</v>
      </c>
      <c r="K94" s="89" t="s">
        <v>3833</v>
      </c>
      <c r="L94" s="125" t="s">
        <v>3834</v>
      </c>
      <c r="M94" s="126" t="s">
        <v>3835</v>
      </c>
    </row>
    <row r="95" spans="10:13" s="89" customFormat="1" ht="23.1" customHeight="1">
      <c r="J95" s="89" t="s">
        <v>3836</v>
      </c>
      <c r="K95" s="89" t="s">
        <v>3837</v>
      </c>
      <c r="L95" s="125" t="s">
        <v>3838</v>
      </c>
      <c r="M95" s="126" t="s">
        <v>3839</v>
      </c>
    </row>
    <row r="96" spans="10:13" s="89" customFormat="1" ht="23.1" customHeight="1">
      <c r="J96" s="89" t="s">
        <v>3840</v>
      </c>
      <c r="K96" s="89" t="s">
        <v>3841</v>
      </c>
      <c r="L96" s="125" t="s">
        <v>3842</v>
      </c>
      <c r="M96" s="126" t="s">
        <v>3843</v>
      </c>
    </row>
    <row r="97" spans="10:13" s="89" customFormat="1" ht="23.1" customHeight="1">
      <c r="J97" s="89" t="s">
        <v>3844</v>
      </c>
      <c r="K97" s="89" t="s">
        <v>3845</v>
      </c>
      <c r="L97" s="125" t="s">
        <v>3846</v>
      </c>
      <c r="M97" s="126" t="s">
        <v>3847</v>
      </c>
    </row>
    <row r="98" spans="10:13" s="89" customFormat="1" ht="23.1" customHeight="1">
      <c r="J98" s="89" t="s">
        <v>3848</v>
      </c>
      <c r="K98" s="89" t="s">
        <v>3849</v>
      </c>
      <c r="L98" s="125" t="s">
        <v>3850</v>
      </c>
      <c r="M98" s="126" t="s">
        <v>3602</v>
      </c>
    </row>
    <row r="99" spans="10:13" s="89" customFormat="1" ht="23.1" customHeight="1">
      <c r="J99" s="89" t="s">
        <v>3851</v>
      </c>
      <c r="K99" s="89" t="s">
        <v>3852</v>
      </c>
      <c r="L99" s="125" t="s">
        <v>3853</v>
      </c>
      <c r="M99" s="126" t="s">
        <v>3854</v>
      </c>
    </row>
    <row r="100" spans="10:13" s="89" customFormat="1" ht="23.1" customHeight="1">
      <c r="J100" s="89" t="s">
        <v>3855</v>
      </c>
      <c r="K100" s="89" t="s">
        <v>3856</v>
      </c>
      <c r="L100" s="125" t="s">
        <v>3857</v>
      </c>
      <c r="M100" s="126" t="s">
        <v>3677</v>
      </c>
    </row>
    <row r="101" spans="10:13" s="89" customFormat="1" ht="23.1" customHeight="1">
      <c r="J101" s="89" t="s">
        <v>3524</v>
      </c>
      <c r="K101" s="89" t="s">
        <v>3858</v>
      </c>
      <c r="L101" s="125" t="s">
        <v>3859</v>
      </c>
      <c r="M101" s="126" t="s">
        <v>3743</v>
      </c>
    </row>
    <row r="102" spans="10:13" s="89" customFormat="1" ht="23.1" customHeight="1">
      <c r="J102" s="89" t="s">
        <v>3860</v>
      </c>
      <c r="K102" s="89" t="s">
        <v>3861</v>
      </c>
      <c r="L102" s="125" t="s">
        <v>3862</v>
      </c>
      <c r="M102" s="126" t="s">
        <v>3535</v>
      </c>
    </row>
    <row r="103" spans="10:13" s="89" customFormat="1" ht="23.1" customHeight="1">
      <c r="J103" s="89" t="s">
        <v>3651</v>
      </c>
      <c r="K103" s="89" t="s">
        <v>3863</v>
      </c>
      <c r="L103" s="125" t="s">
        <v>3864</v>
      </c>
      <c r="M103" s="126" t="s">
        <v>3760</v>
      </c>
    </row>
    <row r="104" spans="10:13" s="89" customFormat="1" ht="23.1" customHeight="1">
      <c r="J104" s="89" t="s">
        <v>3611</v>
      </c>
      <c r="K104" s="89" t="s">
        <v>3865</v>
      </c>
      <c r="L104" s="125" t="s">
        <v>3866</v>
      </c>
      <c r="M104" s="126" t="s">
        <v>3806</v>
      </c>
    </row>
    <row r="105" spans="10:13" s="89" customFormat="1" ht="23.1" customHeight="1">
      <c r="J105" s="89" t="s">
        <v>3669</v>
      </c>
      <c r="K105" s="89" t="s">
        <v>3867</v>
      </c>
      <c r="L105" s="125" t="s">
        <v>3868</v>
      </c>
      <c r="M105" s="126" t="s">
        <v>3800</v>
      </c>
    </row>
    <row r="106" spans="10:13" s="89" customFormat="1" ht="23.1" customHeight="1">
      <c r="J106" s="89" t="s">
        <v>3869</v>
      </c>
      <c r="K106" s="89" t="s">
        <v>3870</v>
      </c>
      <c r="L106" s="125" t="s">
        <v>3871</v>
      </c>
      <c r="M106" s="126" t="s">
        <v>3872</v>
      </c>
    </row>
    <row r="107" spans="10:13" s="89" customFormat="1" ht="23.1" customHeight="1">
      <c r="J107" s="89" t="s">
        <v>3873</v>
      </c>
      <c r="K107" s="89" t="s">
        <v>3874</v>
      </c>
      <c r="L107" s="125" t="s">
        <v>3875</v>
      </c>
      <c r="M107" s="126" t="s">
        <v>3876</v>
      </c>
    </row>
    <row r="108" spans="10:13" s="89" customFormat="1" ht="23.1" customHeight="1">
      <c r="J108" s="89" t="s">
        <v>3877</v>
      </c>
      <c r="K108" s="89" t="s">
        <v>3878</v>
      </c>
      <c r="L108" s="125" t="s">
        <v>3879</v>
      </c>
      <c r="M108" s="126" t="s">
        <v>3873</v>
      </c>
    </row>
    <row r="109" spans="10:13" s="89" customFormat="1" ht="23.1" customHeight="1">
      <c r="J109" s="89" t="s">
        <v>3880</v>
      </c>
      <c r="K109" s="89" t="s">
        <v>3881</v>
      </c>
      <c r="L109" s="125" t="s">
        <v>3882</v>
      </c>
      <c r="M109" s="126" t="s">
        <v>3860</v>
      </c>
    </row>
    <row r="110" spans="10:13" s="89" customFormat="1" ht="23.1" customHeight="1">
      <c r="J110" s="89" t="s">
        <v>3531</v>
      </c>
      <c r="K110" s="89" t="s">
        <v>3883</v>
      </c>
      <c r="L110" s="125" t="s">
        <v>3884</v>
      </c>
      <c r="M110" s="126" t="s">
        <v>3430</v>
      </c>
    </row>
    <row r="111" spans="10:13" s="89" customFormat="1" ht="23.1" customHeight="1">
      <c r="J111" s="89" t="s">
        <v>3885</v>
      </c>
      <c r="K111" s="89" t="s">
        <v>3886</v>
      </c>
      <c r="L111" s="125" t="s">
        <v>3887</v>
      </c>
      <c r="M111" s="126" t="s">
        <v>3888</v>
      </c>
    </row>
    <row r="112" spans="10:13" s="89" customFormat="1" ht="23.1" customHeight="1">
      <c r="J112" s="89" t="s">
        <v>3889</v>
      </c>
      <c r="K112" s="89" t="s">
        <v>3890</v>
      </c>
      <c r="L112" s="125" t="s">
        <v>3891</v>
      </c>
      <c r="M112" s="126" t="s">
        <v>3707</v>
      </c>
    </row>
    <row r="113" spans="10:13" s="89" customFormat="1" ht="23.1" customHeight="1">
      <c r="J113" s="89" t="s">
        <v>3631</v>
      </c>
      <c r="K113" s="89" t="s">
        <v>3892</v>
      </c>
      <c r="L113" s="125" t="s">
        <v>3893</v>
      </c>
      <c r="M113" s="126" t="s">
        <v>3767</v>
      </c>
    </row>
    <row r="114" spans="10:13" s="89" customFormat="1" ht="23.1" customHeight="1">
      <c r="J114" s="89" t="s">
        <v>3894</v>
      </c>
      <c r="K114" s="89" t="s">
        <v>3895</v>
      </c>
      <c r="L114" s="125" t="s">
        <v>3896</v>
      </c>
      <c r="M114" s="126" t="s">
        <v>3620</v>
      </c>
    </row>
    <row r="115" spans="10:13" s="89" customFormat="1" ht="23.1" customHeight="1">
      <c r="J115" s="89" t="s">
        <v>3897</v>
      </c>
      <c r="K115" s="89" t="s">
        <v>3898</v>
      </c>
      <c r="L115" s="125" t="s">
        <v>3899</v>
      </c>
      <c r="M115" s="126" t="s">
        <v>3900</v>
      </c>
    </row>
    <row r="116" spans="10:13" s="89" customFormat="1" ht="23.1" customHeight="1">
      <c r="J116" s="89" t="s">
        <v>3901</v>
      </c>
      <c r="K116" s="124" t="s">
        <v>3902</v>
      </c>
      <c r="L116" s="125" t="s">
        <v>3903</v>
      </c>
      <c r="M116" s="126" t="s">
        <v>3904</v>
      </c>
    </row>
    <row r="117" spans="10:13" s="89" customFormat="1" ht="23.1" customHeight="1">
      <c r="J117" s="89" t="s">
        <v>3905</v>
      </c>
      <c r="K117" s="89" t="s">
        <v>3906</v>
      </c>
      <c r="L117" s="125" t="s">
        <v>3907</v>
      </c>
      <c r="M117" s="126" t="s">
        <v>3746</v>
      </c>
    </row>
    <row r="118" spans="10:13" s="89" customFormat="1" ht="23.1" customHeight="1">
      <c r="J118" s="89" t="s">
        <v>3908</v>
      </c>
      <c r="K118" s="89" t="s">
        <v>3909</v>
      </c>
      <c r="L118" s="125" t="s">
        <v>3910</v>
      </c>
      <c r="M118" s="126" t="s">
        <v>3911</v>
      </c>
    </row>
    <row r="119" spans="10:13" s="89" customFormat="1" ht="23.1" customHeight="1">
      <c r="J119" s="89" t="s">
        <v>3912</v>
      </c>
      <c r="K119" s="124" t="s">
        <v>3913</v>
      </c>
      <c r="L119" s="125" t="s">
        <v>3914</v>
      </c>
      <c r="M119" s="126" t="s">
        <v>3528</v>
      </c>
    </row>
    <row r="120" spans="10:13" s="89" customFormat="1" ht="23.1" customHeight="1">
      <c r="J120" s="89" t="s">
        <v>3915</v>
      </c>
      <c r="K120" s="89" t="s">
        <v>3916</v>
      </c>
      <c r="L120" s="125" t="s">
        <v>3917</v>
      </c>
      <c r="M120" s="126" t="s">
        <v>3569</v>
      </c>
    </row>
    <row r="121" spans="10:13" s="89" customFormat="1" ht="23.1" customHeight="1">
      <c r="J121" s="89" t="s">
        <v>3918</v>
      </c>
      <c r="K121" s="89" t="s">
        <v>3919</v>
      </c>
      <c r="L121" s="125" t="s">
        <v>3920</v>
      </c>
      <c r="M121" s="126" t="s">
        <v>3480</v>
      </c>
    </row>
    <row r="122" spans="10:13" s="89" customFormat="1" ht="23.1" customHeight="1">
      <c r="J122" s="89" t="s">
        <v>3921</v>
      </c>
      <c r="K122" s="89" t="s">
        <v>3922</v>
      </c>
      <c r="L122" s="125" t="s">
        <v>3923</v>
      </c>
      <c r="M122" s="126" t="s">
        <v>3924</v>
      </c>
    </row>
    <row r="123" spans="10:13" s="89" customFormat="1" ht="23.1" customHeight="1">
      <c r="J123" s="89" t="s">
        <v>3925</v>
      </c>
      <c r="K123" s="89" t="s">
        <v>3926</v>
      </c>
      <c r="L123" s="125" t="s">
        <v>3927</v>
      </c>
      <c r="M123" s="126" t="s">
        <v>3928</v>
      </c>
    </row>
    <row r="124" spans="10:13" s="89" customFormat="1" ht="23.1" customHeight="1">
      <c r="J124" s="89" t="s">
        <v>3904</v>
      </c>
      <c r="K124" s="89" t="s">
        <v>3929</v>
      </c>
      <c r="L124" s="125" t="s">
        <v>3930</v>
      </c>
      <c r="M124" s="126" t="s">
        <v>3931</v>
      </c>
    </row>
    <row r="125" spans="10:13" s="89" customFormat="1" ht="23.1" customHeight="1">
      <c r="J125" s="89" t="s">
        <v>3932</v>
      </c>
      <c r="K125" s="89" t="s">
        <v>3933</v>
      </c>
      <c r="L125" s="125" t="s">
        <v>3934</v>
      </c>
      <c r="M125" s="126" t="s">
        <v>3935</v>
      </c>
    </row>
    <row r="126" spans="10:13" s="89" customFormat="1" ht="23.1" customHeight="1">
      <c r="J126" s="89" t="s">
        <v>3847</v>
      </c>
      <c r="K126" s="89" t="s">
        <v>3936</v>
      </c>
      <c r="L126" s="125" t="s">
        <v>3937</v>
      </c>
      <c r="M126" s="126" t="s">
        <v>3938</v>
      </c>
    </row>
    <row r="127" spans="10:13" s="89" customFormat="1" ht="23.1" customHeight="1">
      <c r="J127" s="89" t="s">
        <v>3731</v>
      </c>
      <c r="K127" s="89" t="s">
        <v>3939</v>
      </c>
      <c r="L127" s="125" t="s">
        <v>3940</v>
      </c>
      <c r="M127" s="126" t="s">
        <v>3941</v>
      </c>
    </row>
    <row r="128" spans="10:13" s="89" customFormat="1" ht="23.1" customHeight="1">
      <c r="J128" s="89" t="s">
        <v>3687</v>
      </c>
      <c r="K128" s="89" t="s">
        <v>3942</v>
      </c>
      <c r="L128" s="125" t="s">
        <v>3943</v>
      </c>
      <c r="M128" s="126" t="s">
        <v>3944</v>
      </c>
    </row>
    <row r="129" spans="10:13" s="89" customFormat="1" ht="23.1" customHeight="1">
      <c r="J129" s="89" t="s">
        <v>3945</v>
      </c>
      <c r="K129" s="89" t="s">
        <v>3946</v>
      </c>
      <c r="L129" s="125" t="s">
        <v>3947</v>
      </c>
      <c r="M129" s="126" t="s">
        <v>3696</v>
      </c>
    </row>
    <row r="130" spans="10:13" s="89" customFormat="1" ht="23.1" customHeight="1">
      <c r="J130" s="89" t="s">
        <v>3900</v>
      </c>
      <c r="K130" s="89" t="s">
        <v>3948</v>
      </c>
      <c r="L130" s="125" t="s">
        <v>3949</v>
      </c>
      <c r="M130" s="126" t="s">
        <v>3950</v>
      </c>
    </row>
    <row r="131" spans="10:13" s="89" customFormat="1" ht="23.1" customHeight="1">
      <c r="J131" s="89" t="s">
        <v>3876</v>
      </c>
      <c r="K131" s="89" t="s">
        <v>3951</v>
      </c>
      <c r="L131" s="125" t="s">
        <v>3952</v>
      </c>
      <c r="M131" s="126" t="s">
        <v>3953</v>
      </c>
    </row>
    <row r="132" spans="10:13" s="89" customFormat="1" ht="23.1" customHeight="1">
      <c r="J132" s="89" t="s">
        <v>3954</v>
      </c>
      <c r="K132" s="89" t="s">
        <v>3955</v>
      </c>
      <c r="L132" s="125" t="s">
        <v>3956</v>
      </c>
      <c r="M132" s="126" t="s">
        <v>3957</v>
      </c>
    </row>
    <row r="133" spans="10:13" s="89" customFormat="1" ht="23.1" customHeight="1">
      <c r="J133" s="89" t="s">
        <v>3958</v>
      </c>
      <c r="K133" s="124" t="s">
        <v>3959</v>
      </c>
      <c r="L133" s="125" t="s">
        <v>3960</v>
      </c>
      <c r="M133" s="126" t="s">
        <v>3711</v>
      </c>
    </row>
    <row r="134" spans="10:13" s="89" customFormat="1" ht="23.1" customHeight="1">
      <c r="J134" s="89" t="s">
        <v>3828</v>
      </c>
      <c r="K134" s="89" t="s">
        <v>3961</v>
      </c>
      <c r="L134" s="125" t="s">
        <v>3962</v>
      </c>
      <c r="M134" s="126" t="s">
        <v>3963</v>
      </c>
    </row>
    <row r="135" spans="10:13" s="89" customFormat="1" ht="23.1" customHeight="1">
      <c r="J135" s="89" t="s">
        <v>3843</v>
      </c>
      <c r="K135" s="89" t="s">
        <v>3964</v>
      </c>
      <c r="L135" s="125" t="s">
        <v>3965</v>
      </c>
      <c r="M135" s="126" t="s">
        <v>3945</v>
      </c>
    </row>
    <row r="136" spans="10:13" s="89" customFormat="1" ht="23.1" customHeight="1">
      <c r="J136" s="89" t="s">
        <v>3605</v>
      </c>
      <c r="K136" s="89" t="s">
        <v>3966</v>
      </c>
      <c r="L136" s="125" t="s">
        <v>3967</v>
      </c>
      <c r="M136" s="126" t="s">
        <v>3968</v>
      </c>
    </row>
    <row r="137" spans="10:13" s="89" customFormat="1" ht="23.1" customHeight="1">
      <c r="J137" s="89" t="s">
        <v>3969</v>
      </c>
      <c r="K137" s="89" t="s">
        <v>3970</v>
      </c>
      <c r="L137" s="125" t="s">
        <v>3971</v>
      </c>
      <c r="M137" s="126" t="s">
        <v>3576</v>
      </c>
    </row>
    <row r="138" spans="10:13" s="89" customFormat="1" ht="23.1" customHeight="1">
      <c r="J138" s="89" t="s">
        <v>3702</v>
      </c>
      <c r="K138" s="89" t="s">
        <v>3972</v>
      </c>
      <c r="L138" s="125" t="s">
        <v>3973</v>
      </c>
      <c r="M138" s="126" t="s">
        <v>3821</v>
      </c>
    </row>
    <row r="139" spans="10:13" s="89" customFormat="1" ht="23.1" customHeight="1">
      <c r="J139" s="89" t="s">
        <v>3888</v>
      </c>
      <c r="K139" s="89" t="s">
        <v>3974</v>
      </c>
      <c r="L139" s="125" t="s">
        <v>3975</v>
      </c>
      <c r="M139" s="126" t="s">
        <v>3735</v>
      </c>
    </row>
    <row r="140" spans="10:13" s="89" customFormat="1" ht="23.1" customHeight="1">
      <c r="J140" s="89" t="s">
        <v>3976</v>
      </c>
      <c r="K140" s="89" t="s">
        <v>3977</v>
      </c>
      <c r="L140" s="125" t="s">
        <v>3978</v>
      </c>
      <c r="M140" s="126" t="s">
        <v>3851</v>
      </c>
    </row>
    <row r="141" spans="10:13" s="89" customFormat="1" ht="23.1" customHeight="1">
      <c r="J141" s="89" t="s">
        <v>3979</v>
      </c>
      <c r="K141" s="89" t="s">
        <v>3980</v>
      </c>
      <c r="L141" s="125" t="s">
        <v>3981</v>
      </c>
      <c r="M141" s="126" t="s">
        <v>3982</v>
      </c>
    </row>
    <row r="142" spans="10:13" s="89" customFormat="1" ht="23.1" customHeight="1">
      <c r="J142" s="89" t="s">
        <v>3699</v>
      </c>
      <c r="K142" s="89" t="s">
        <v>3983</v>
      </c>
      <c r="L142" s="125" t="s">
        <v>3984</v>
      </c>
      <c r="M142" s="126" t="s">
        <v>3692</v>
      </c>
    </row>
    <row r="143" spans="10:13" s="89" customFormat="1" ht="23.1" customHeight="1">
      <c r="J143" s="89" t="s">
        <v>3727</v>
      </c>
      <c r="K143" s="89" t="s">
        <v>3985</v>
      </c>
      <c r="L143" s="125" t="s">
        <v>3986</v>
      </c>
      <c r="M143" s="126" t="s">
        <v>3987</v>
      </c>
    </row>
    <row r="144" spans="10:13" s="89" customFormat="1" ht="23.1" customHeight="1">
      <c r="J144" s="89" t="s">
        <v>3988</v>
      </c>
      <c r="K144" s="89" t="s">
        <v>3989</v>
      </c>
      <c r="L144" s="125" t="s">
        <v>3990</v>
      </c>
      <c r="M144" s="126" t="s">
        <v>3991</v>
      </c>
    </row>
    <row r="145" spans="10:13" s="89" customFormat="1" ht="23.1" customHeight="1">
      <c r="J145" s="89" t="s">
        <v>3992</v>
      </c>
      <c r="K145" s="89" t="s">
        <v>3993</v>
      </c>
      <c r="L145" s="125" t="s">
        <v>3994</v>
      </c>
      <c r="M145" s="126" t="s">
        <v>3840</v>
      </c>
    </row>
    <row r="146" spans="10:13" s="89" customFormat="1" ht="23.1" customHeight="1">
      <c r="J146" s="89" t="s">
        <v>3995</v>
      </c>
      <c r="K146" s="89" t="s">
        <v>3996</v>
      </c>
      <c r="L146" s="125" t="s">
        <v>3997</v>
      </c>
      <c r="M146" s="126" t="s">
        <v>3998</v>
      </c>
    </row>
    <row r="147" spans="10:13" s="89" customFormat="1" ht="23.1" customHeight="1">
      <c r="J147" s="89" t="s">
        <v>3999</v>
      </c>
      <c r="K147" s="89" t="s">
        <v>4000</v>
      </c>
      <c r="L147" s="125" t="s">
        <v>4001</v>
      </c>
      <c r="M147" s="126" t="s">
        <v>4002</v>
      </c>
    </row>
    <row r="148" spans="10:13" s="89" customFormat="1" ht="23.1" customHeight="1">
      <c r="J148" s="89" t="s">
        <v>3924</v>
      </c>
      <c r="K148" s="89" t="s">
        <v>4003</v>
      </c>
      <c r="L148" s="125" t="s">
        <v>4004</v>
      </c>
      <c r="M148" s="126" t="s">
        <v>3836</v>
      </c>
    </row>
    <row r="149" spans="10:13" s="89" customFormat="1" ht="23.1" customHeight="1">
      <c r="J149" s="89" t="s">
        <v>4005</v>
      </c>
      <c r="K149" s="89" t="s">
        <v>4006</v>
      </c>
      <c r="L149" s="125" t="s">
        <v>4007</v>
      </c>
      <c r="M149" s="126" t="s">
        <v>3728</v>
      </c>
    </row>
    <row r="150" spans="10:13" s="89" customFormat="1" ht="23.1" customHeight="1">
      <c r="J150" s="89" t="s">
        <v>3941</v>
      </c>
      <c r="K150" s="89" t="s">
        <v>4008</v>
      </c>
      <c r="L150" s="125" t="s">
        <v>4009</v>
      </c>
      <c r="M150" s="126" t="s">
        <v>3774</v>
      </c>
    </row>
    <row r="151" spans="10:13" s="89" customFormat="1" ht="23.1" customHeight="1">
      <c r="J151" s="89" t="s">
        <v>4010</v>
      </c>
      <c r="K151" s="89" t="s">
        <v>4011</v>
      </c>
      <c r="L151" s="125" t="s">
        <v>4012</v>
      </c>
      <c r="M151" s="126" t="s">
        <v>4013</v>
      </c>
    </row>
    <row r="152" spans="10:13" s="89" customFormat="1" ht="23.1" customHeight="1">
      <c r="J152" s="89" t="s">
        <v>4014</v>
      </c>
      <c r="K152" s="89" t="s">
        <v>4015</v>
      </c>
      <c r="L152" s="125" t="s">
        <v>4016</v>
      </c>
      <c r="M152" s="126" t="s">
        <v>3979</v>
      </c>
    </row>
    <row r="153" spans="10:13" s="89" customFormat="1" ht="23.1" customHeight="1">
      <c r="J153" s="89" t="s">
        <v>3820</v>
      </c>
      <c r="K153" s="89" t="s">
        <v>4017</v>
      </c>
      <c r="L153" s="125" t="s">
        <v>4018</v>
      </c>
      <c r="M153" s="126" t="s">
        <v>4019</v>
      </c>
    </row>
    <row r="154" spans="10:13" s="89" customFormat="1" ht="23.1" customHeight="1">
      <c r="J154" s="89" t="s">
        <v>3665</v>
      </c>
      <c r="K154" s="89" t="s">
        <v>4020</v>
      </c>
      <c r="L154" s="125" t="s">
        <v>4021</v>
      </c>
      <c r="M154" s="126" t="s">
        <v>4022</v>
      </c>
    </row>
    <row r="155" spans="10:13" s="89" customFormat="1" ht="23.1" customHeight="1">
      <c r="J155" s="89" t="s">
        <v>3839</v>
      </c>
      <c r="K155" s="89" t="s">
        <v>4023</v>
      </c>
      <c r="L155" s="125" t="s">
        <v>4024</v>
      </c>
      <c r="M155" s="126" t="s">
        <v>4025</v>
      </c>
    </row>
    <row r="156" spans="10:13" s="89" customFormat="1" ht="23.1" customHeight="1">
      <c r="J156" s="89" t="s">
        <v>4026</v>
      </c>
      <c r="K156" s="89" t="s">
        <v>4027</v>
      </c>
      <c r="L156" s="125" t="s">
        <v>4028</v>
      </c>
      <c r="M156" s="126" t="s">
        <v>4029</v>
      </c>
    </row>
    <row r="157" spans="10:13" s="89" customFormat="1" ht="23.1" customHeight="1">
      <c r="J157" s="89" t="s">
        <v>4030</v>
      </c>
      <c r="K157" s="89" t="s">
        <v>4031</v>
      </c>
      <c r="L157" s="125" t="s">
        <v>4032</v>
      </c>
      <c r="M157" s="126" t="s">
        <v>4033</v>
      </c>
    </row>
    <row r="158" spans="10:13" s="89" customFormat="1" ht="23.1" customHeight="1">
      <c r="J158" s="89" t="s">
        <v>3493</v>
      </c>
      <c r="K158" s="89" t="s">
        <v>4034</v>
      </c>
      <c r="L158" s="125" t="s">
        <v>4035</v>
      </c>
      <c r="M158" s="126" t="s">
        <v>4036</v>
      </c>
    </row>
    <row r="159" spans="10:13" s="89" customFormat="1" ht="23.1" customHeight="1">
      <c r="J159" s="89" t="s">
        <v>4037</v>
      </c>
      <c r="K159" s="89" t="s">
        <v>4038</v>
      </c>
      <c r="L159" s="125" t="s">
        <v>4039</v>
      </c>
      <c r="M159" s="126" t="s">
        <v>4026</v>
      </c>
    </row>
    <row r="160" spans="10:13" s="89" customFormat="1" ht="23.1" customHeight="1">
      <c r="J160" s="89" t="s">
        <v>3619</v>
      </c>
      <c r="K160" s="89" t="s">
        <v>4040</v>
      </c>
      <c r="L160" s="125" t="s">
        <v>4041</v>
      </c>
      <c r="M160" s="126" t="s">
        <v>4042</v>
      </c>
    </row>
    <row r="161" spans="10:13" s="89" customFormat="1" ht="23.1" customHeight="1">
      <c r="J161" s="89" t="s">
        <v>3982</v>
      </c>
      <c r="K161" s="89" t="s">
        <v>4043</v>
      </c>
      <c r="L161" s="125" t="s">
        <v>4044</v>
      </c>
      <c r="M161" s="126" t="s">
        <v>4045</v>
      </c>
    </row>
    <row r="162" spans="10:13" s="89" customFormat="1" ht="23.1" customHeight="1">
      <c r="J162" s="89" t="s">
        <v>3716</v>
      </c>
      <c r="K162" s="89" t="s">
        <v>4046</v>
      </c>
      <c r="L162" s="125" t="s">
        <v>4047</v>
      </c>
      <c r="M162" s="126" t="s">
        <v>4048</v>
      </c>
    </row>
    <row r="163" spans="10:13" s="89" customFormat="1" ht="23.1" customHeight="1">
      <c r="J163" s="89" t="s">
        <v>3742</v>
      </c>
      <c r="K163" s="89" t="s">
        <v>4049</v>
      </c>
      <c r="L163" s="125" t="s">
        <v>4050</v>
      </c>
      <c r="M163" s="126" t="s">
        <v>4051</v>
      </c>
    </row>
    <row r="164" spans="10:13" s="89" customFormat="1" ht="23.1" customHeight="1">
      <c r="J164" s="89" t="s">
        <v>4052</v>
      </c>
      <c r="K164" s="89" t="s">
        <v>4053</v>
      </c>
      <c r="L164" s="125" t="s">
        <v>4054</v>
      </c>
      <c r="M164" s="126" t="s">
        <v>3763</v>
      </c>
    </row>
    <row r="165" spans="10:13" s="89" customFormat="1" ht="23.1" customHeight="1">
      <c r="J165" s="89" t="s">
        <v>4055</v>
      </c>
      <c r="K165" s="89" t="s">
        <v>4056</v>
      </c>
      <c r="L165" s="125" t="s">
        <v>4057</v>
      </c>
      <c r="M165" s="126" t="s">
        <v>4058</v>
      </c>
    </row>
    <row r="166" spans="10:13" s="89" customFormat="1" ht="23.1" customHeight="1">
      <c r="J166" s="89" t="s">
        <v>4059</v>
      </c>
      <c r="K166" s="89" t="s">
        <v>4060</v>
      </c>
      <c r="L166" s="125" t="s">
        <v>4061</v>
      </c>
      <c r="M166" s="126" t="s">
        <v>4062</v>
      </c>
    </row>
    <row r="167" spans="10:13" s="89" customFormat="1" ht="23.1" customHeight="1">
      <c r="J167" s="89" t="s">
        <v>4063</v>
      </c>
      <c r="K167" s="89" t="s">
        <v>4064</v>
      </c>
      <c r="L167" s="125" t="s">
        <v>4065</v>
      </c>
      <c r="M167" s="126" t="s">
        <v>3688</v>
      </c>
    </row>
    <row r="168" spans="10:13" s="89" customFormat="1" ht="23.1" customHeight="1">
      <c r="J168" s="89" t="s">
        <v>4066</v>
      </c>
      <c r="K168" s="89" t="s">
        <v>4067</v>
      </c>
      <c r="L168" s="125" t="s">
        <v>4068</v>
      </c>
      <c r="M168" s="126" t="s">
        <v>4052</v>
      </c>
    </row>
    <row r="169" spans="10:13" s="89" customFormat="1" ht="23.1" customHeight="1">
      <c r="J169" s="89" t="s">
        <v>3655</v>
      </c>
      <c r="K169" s="89" t="s">
        <v>4069</v>
      </c>
      <c r="L169" s="125" t="s">
        <v>4070</v>
      </c>
      <c r="M169" s="126" t="s">
        <v>4071</v>
      </c>
    </row>
    <row r="170" spans="10:13" s="89" customFormat="1" ht="23.1" customHeight="1">
      <c r="J170" s="89" t="s">
        <v>4058</v>
      </c>
      <c r="K170" s="89" t="s">
        <v>4072</v>
      </c>
      <c r="L170" s="125" t="s">
        <v>4073</v>
      </c>
      <c r="M170" s="126" t="s">
        <v>3908</v>
      </c>
    </row>
    <row r="171" spans="10:13" s="89" customFormat="1" ht="23.1" customHeight="1">
      <c r="J171" s="89" t="s">
        <v>4074</v>
      </c>
      <c r="K171" s="89" t="s">
        <v>4075</v>
      </c>
      <c r="L171" s="125" t="s">
        <v>4076</v>
      </c>
      <c r="M171" s="126" t="s">
        <v>4037</v>
      </c>
    </row>
    <row r="172" spans="10:13" s="89" customFormat="1" ht="23.1" customHeight="1">
      <c r="J172" s="89" t="s">
        <v>3987</v>
      </c>
      <c r="K172" s="89" t="s">
        <v>4077</v>
      </c>
      <c r="L172" s="125" t="s">
        <v>4078</v>
      </c>
      <c r="M172" s="126" t="s">
        <v>4079</v>
      </c>
    </row>
    <row r="173" spans="10:13" s="89" customFormat="1" ht="23.1" customHeight="1">
      <c r="J173" s="89" t="s">
        <v>4042</v>
      </c>
      <c r="K173" s="89" t="s">
        <v>4080</v>
      </c>
      <c r="L173" s="125" t="s">
        <v>4081</v>
      </c>
      <c r="M173" s="126" t="s">
        <v>3777</v>
      </c>
    </row>
    <row r="174" spans="10:13" s="89" customFormat="1" ht="23.1" customHeight="1">
      <c r="J174" s="89" t="s">
        <v>4013</v>
      </c>
      <c r="K174" s="89" t="s">
        <v>4082</v>
      </c>
      <c r="L174" s="125" t="s">
        <v>4083</v>
      </c>
      <c r="M174" s="126" t="s">
        <v>4084</v>
      </c>
    </row>
    <row r="175" spans="10:13" s="89" customFormat="1" ht="23.1" customHeight="1">
      <c r="J175" s="89" t="s">
        <v>3575</v>
      </c>
      <c r="K175" s="89" t="s">
        <v>4085</v>
      </c>
      <c r="L175" s="125" t="s">
        <v>4086</v>
      </c>
      <c r="M175" s="126" t="s">
        <v>4087</v>
      </c>
    </row>
    <row r="176" spans="10:13" s="89" customFormat="1" ht="23.1" customHeight="1">
      <c r="J176" s="89" t="s">
        <v>3615</v>
      </c>
      <c r="K176" s="89" t="s">
        <v>4088</v>
      </c>
      <c r="L176" s="125" t="s">
        <v>4089</v>
      </c>
      <c r="M176" s="126" t="s">
        <v>4090</v>
      </c>
    </row>
    <row r="177" spans="10:13" s="89" customFormat="1" ht="23.1" customHeight="1">
      <c r="J177" s="89" t="s">
        <v>4091</v>
      </c>
      <c r="K177" s="89" t="s">
        <v>4092</v>
      </c>
      <c r="L177" s="125" t="s">
        <v>4093</v>
      </c>
      <c r="M177" s="126" t="s">
        <v>4094</v>
      </c>
    </row>
    <row r="178" spans="10:13" s="89" customFormat="1" ht="23.1" customHeight="1">
      <c r="J178" s="89" t="s">
        <v>3568</v>
      </c>
      <c r="K178" s="89" t="s">
        <v>4095</v>
      </c>
      <c r="L178" s="125" t="s">
        <v>4096</v>
      </c>
      <c r="M178" s="126" t="s">
        <v>3855</v>
      </c>
    </row>
    <row r="179" spans="10:13" s="89" customFormat="1" ht="23.1" customHeight="1">
      <c r="J179" s="89" t="s">
        <v>3872</v>
      </c>
      <c r="K179" s="89" t="s">
        <v>4097</v>
      </c>
      <c r="L179" s="125" t="s">
        <v>4098</v>
      </c>
      <c r="M179" s="126" t="s">
        <v>3954</v>
      </c>
    </row>
    <row r="180" spans="10:13" s="89" customFormat="1" ht="23.1" customHeight="1">
      <c r="J180" s="89" t="s">
        <v>4099</v>
      </c>
      <c r="K180" s="89" t="s">
        <v>4100</v>
      </c>
      <c r="L180" s="125" t="s">
        <v>4101</v>
      </c>
      <c r="M180" s="126" t="s">
        <v>3632</v>
      </c>
    </row>
    <row r="181" spans="10:13" s="89" customFormat="1" ht="23.1" customHeight="1">
      <c r="J181" s="89" t="s">
        <v>4102</v>
      </c>
      <c r="K181" s="89" t="s">
        <v>4103</v>
      </c>
      <c r="L181" s="125" t="s">
        <v>4104</v>
      </c>
      <c r="M181" s="126" t="s">
        <v>4105</v>
      </c>
    </row>
    <row r="182" spans="10:13" s="89" customFormat="1" ht="23.1" customHeight="1">
      <c r="J182" s="89" t="s">
        <v>4106</v>
      </c>
      <c r="K182" s="89" t="s">
        <v>4107</v>
      </c>
      <c r="L182" s="125" t="s">
        <v>4108</v>
      </c>
      <c r="M182" s="126" t="s">
        <v>4109</v>
      </c>
    </row>
    <row r="183" spans="10:13" s="89" customFormat="1" ht="23.1" customHeight="1">
      <c r="J183" s="89" t="s">
        <v>4110</v>
      </c>
      <c r="K183" s="89" t="s">
        <v>4111</v>
      </c>
      <c r="L183" s="125" t="s">
        <v>4112</v>
      </c>
      <c r="M183" s="126" t="s">
        <v>3561</v>
      </c>
    </row>
    <row r="184" spans="10:13" s="89" customFormat="1" ht="23.1" customHeight="1">
      <c r="J184" s="89" t="s">
        <v>4113</v>
      </c>
      <c r="K184" s="89" t="s">
        <v>4114</v>
      </c>
      <c r="L184" s="125" t="s">
        <v>4115</v>
      </c>
      <c r="M184" s="126" t="s">
        <v>4116</v>
      </c>
    </row>
    <row r="185" spans="10:13" s="89" customFormat="1" ht="23.1" customHeight="1">
      <c r="J185" s="89" t="s">
        <v>3794</v>
      </c>
      <c r="K185" s="89" t="s">
        <v>4117</v>
      </c>
      <c r="L185" s="125" t="s">
        <v>4118</v>
      </c>
      <c r="M185" s="126" t="s">
        <v>3969</v>
      </c>
    </row>
    <row r="186" spans="10:13" s="89" customFormat="1" ht="23.1" customHeight="1">
      <c r="J186" s="89" t="s">
        <v>4119</v>
      </c>
      <c r="K186" s="89" t="s">
        <v>4120</v>
      </c>
      <c r="L186" s="125" t="s">
        <v>4121</v>
      </c>
      <c r="M186" s="126" t="s">
        <v>3932</v>
      </c>
    </row>
    <row r="187" spans="10:13" s="89" customFormat="1" ht="23.1" customHeight="1">
      <c r="J187" s="89" t="s">
        <v>4122</v>
      </c>
      <c r="K187" s="89" t="s">
        <v>4123</v>
      </c>
      <c r="L187" s="125" t="s">
        <v>4124</v>
      </c>
      <c r="M187" s="126" t="s">
        <v>3897</v>
      </c>
    </row>
    <row r="188" spans="10:13" s="89" customFormat="1" ht="23.1" customHeight="1">
      <c r="J188" s="89" t="s">
        <v>4125</v>
      </c>
      <c r="K188" s="89" t="s">
        <v>4126</v>
      </c>
      <c r="L188" s="125" t="s">
        <v>4127</v>
      </c>
      <c r="M188" s="126" t="s">
        <v>4128</v>
      </c>
    </row>
    <row r="189" spans="10:13" s="89" customFormat="1" ht="23.1" customHeight="1">
      <c r="J189" s="89" t="s">
        <v>4129</v>
      </c>
      <c r="K189" s="89" t="s">
        <v>4130</v>
      </c>
      <c r="L189" s="125" t="s">
        <v>4131</v>
      </c>
      <c r="M189" s="126" t="s">
        <v>3869</v>
      </c>
    </row>
    <row r="190" spans="10:13" s="89" customFormat="1" ht="23.1" customHeight="1">
      <c r="J190" s="89" t="s">
        <v>4132</v>
      </c>
      <c r="K190" s="89" t="s">
        <v>4133</v>
      </c>
      <c r="L190" s="125" t="s">
        <v>4134</v>
      </c>
      <c r="M190" s="126" t="s">
        <v>3918</v>
      </c>
    </row>
    <row r="191" spans="10:13" s="89" customFormat="1" ht="23.1" customHeight="1">
      <c r="J191" s="89" t="s">
        <v>4135</v>
      </c>
      <c r="K191" s="89" t="s">
        <v>4136</v>
      </c>
      <c r="L191" s="125" t="s">
        <v>4137</v>
      </c>
      <c r="M191" s="126" t="s">
        <v>4138</v>
      </c>
    </row>
    <row r="192" spans="10:13" s="89" customFormat="1" ht="23.1" customHeight="1">
      <c r="J192" s="89" t="s">
        <v>4071</v>
      </c>
      <c r="K192" s="89" t="s">
        <v>4139</v>
      </c>
      <c r="L192" s="125" t="s">
        <v>4140</v>
      </c>
      <c r="M192" s="126" t="s">
        <v>4141</v>
      </c>
    </row>
    <row r="193" spans="10:13" s="89" customFormat="1" ht="23.1" customHeight="1">
      <c r="J193" s="89" t="s">
        <v>3928</v>
      </c>
      <c r="K193" s="89" t="s">
        <v>4142</v>
      </c>
      <c r="L193" s="125" t="s">
        <v>4143</v>
      </c>
      <c r="M193" s="126" t="s">
        <v>4066</v>
      </c>
    </row>
    <row r="194" spans="10:13" s="89" customFormat="1" ht="23.1" customHeight="1">
      <c r="J194" s="89" t="s">
        <v>4144</v>
      </c>
      <c r="K194" s="89" t="s">
        <v>4145</v>
      </c>
      <c r="L194" s="125" t="s">
        <v>4146</v>
      </c>
      <c r="M194" s="126" t="s">
        <v>4147</v>
      </c>
    </row>
    <row r="195" spans="10:13" s="89" customFormat="1" ht="23.1" customHeight="1">
      <c r="J195" s="89" t="s">
        <v>4138</v>
      </c>
      <c r="K195" s="89" t="s">
        <v>4148</v>
      </c>
      <c r="L195" s="125" t="s">
        <v>4149</v>
      </c>
      <c r="M195" s="126" t="s">
        <v>4150</v>
      </c>
    </row>
    <row r="196" spans="10:13" s="89" customFormat="1" ht="23.1" customHeight="1">
      <c r="J196" s="89" t="s">
        <v>3695</v>
      </c>
      <c r="K196" s="89" t="s">
        <v>4151</v>
      </c>
      <c r="L196" s="125" t="s">
        <v>4152</v>
      </c>
      <c r="M196" s="126" t="s">
        <v>3880</v>
      </c>
    </row>
    <row r="197" spans="10:13" s="89" customFormat="1" ht="23.1" customHeight="1">
      <c r="J197" s="89" t="s">
        <v>3938</v>
      </c>
      <c r="K197" s="89" t="s">
        <v>4153</v>
      </c>
      <c r="L197" s="125" t="s">
        <v>4154</v>
      </c>
      <c r="M197" s="126" t="s">
        <v>3557</v>
      </c>
    </row>
    <row r="198" spans="10:13" s="89" customFormat="1" ht="23.1" customHeight="1">
      <c r="J198" s="89" t="s">
        <v>3787</v>
      </c>
      <c r="K198" s="89" t="s">
        <v>4155</v>
      </c>
      <c r="L198" s="125" t="s">
        <v>4156</v>
      </c>
      <c r="M198" s="126" t="s">
        <v>4102</v>
      </c>
    </row>
    <row r="199" spans="10:13" s="89" customFormat="1" ht="23.1" customHeight="1">
      <c r="J199" s="89" t="s">
        <v>3734</v>
      </c>
      <c r="K199" s="89" t="s">
        <v>4157</v>
      </c>
      <c r="L199" s="125" t="s">
        <v>4158</v>
      </c>
      <c r="M199" s="126" t="s">
        <v>3587</v>
      </c>
    </row>
    <row r="200" spans="10:13" s="89" customFormat="1" ht="23.1" customHeight="1">
      <c r="J200" s="89" t="s">
        <v>3623</v>
      </c>
      <c r="K200" s="89" t="s">
        <v>4159</v>
      </c>
      <c r="L200" s="125" t="s">
        <v>4160</v>
      </c>
      <c r="M200" s="126" t="s">
        <v>4005</v>
      </c>
    </row>
    <row r="201" spans="10:13" s="89" customFormat="1" ht="23.1" customHeight="1">
      <c r="J201" s="89" t="s">
        <v>4161</v>
      </c>
      <c r="K201" s="89" t="s">
        <v>4162</v>
      </c>
      <c r="L201" s="125" t="s">
        <v>4163</v>
      </c>
      <c r="M201" s="126" t="s">
        <v>4030</v>
      </c>
    </row>
    <row r="202" spans="10:13" s="89" customFormat="1" ht="23.1" customHeight="1">
      <c r="J202" s="89" t="s">
        <v>4164</v>
      </c>
      <c r="K202" s="89" t="s">
        <v>4165</v>
      </c>
      <c r="L202" s="125" t="s">
        <v>4166</v>
      </c>
      <c r="M202" s="126" t="s">
        <v>4167</v>
      </c>
    </row>
    <row r="203" spans="10:13" s="89" customFormat="1" ht="23.1" customHeight="1">
      <c r="J203" s="89" t="s">
        <v>3950</v>
      </c>
      <c r="K203" s="89" t="s">
        <v>4168</v>
      </c>
      <c r="L203" s="125" t="s">
        <v>4169</v>
      </c>
      <c r="M203" s="126" t="s">
        <v>4170</v>
      </c>
    </row>
    <row r="204" spans="10:13" s="89" customFormat="1" ht="23.1" customHeight="1">
      <c r="J204" s="89" t="s">
        <v>4171</v>
      </c>
      <c r="K204" s="89" t="s">
        <v>4172</v>
      </c>
      <c r="L204" s="125" t="s">
        <v>4173</v>
      </c>
      <c r="M204" s="126" t="s">
        <v>4174</v>
      </c>
    </row>
    <row r="205" spans="10:13" s="89" customFormat="1" ht="23.1" customHeight="1">
      <c r="J205" s="89" t="s">
        <v>3799</v>
      </c>
      <c r="K205" s="89" t="s">
        <v>4175</v>
      </c>
      <c r="L205" s="125" t="s">
        <v>4176</v>
      </c>
      <c r="M205" s="126" t="s">
        <v>3791</v>
      </c>
    </row>
    <row r="206" spans="10:13" s="89" customFormat="1" ht="23.1" customHeight="1">
      <c r="J206" s="89" t="s">
        <v>4177</v>
      </c>
      <c r="K206" s="89" t="s">
        <v>4178</v>
      </c>
      <c r="L206" s="125" t="s">
        <v>4179</v>
      </c>
      <c r="M206" s="126" t="s">
        <v>4180</v>
      </c>
    </row>
    <row r="207" spans="10:13" s="89" customFormat="1" ht="23.1" customHeight="1">
      <c r="J207" s="89" t="s">
        <v>3469</v>
      </c>
      <c r="K207" s="89" t="s">
        <v>4181</v>
      </c>
      <c r="L207" s="125" t="s">
        <v>4182</v>
      </c>
      <c r="M207" s="126" t="s">
        <v>4183</v>
      </c>
    </row>
    <row r="208" spans="10:13" s="89" customFormat="1" ht="23.1" customHeight="1">
      <c r="J208" s="89" t="s">
        <v>3673</v>
      </c>
      <c r="K208" s="89" t="s">
        <v>4184</v>
      </c>
      <c r="L208" s="125" t="s">
        <v>4185</v>
      </c>
      <c r="M208" s="126" t="s">
        <v>3553</v>
      </c>
    </row>
    <row r="209" spans="10:13" s="89" customFormat="1" ht="23.1" customHeight="1">
      <c r="J209" s="89" t="s">
        <v>3517</v>
      </c>
      <c r="K209" s="89" t="s">
        <v>4186</v>
      </c>
      <c r="L209" s="125" t="s">
        <v>4187</v>
      </c>
      <c r="M209" s="126" t="s">
        <v>3565</v>
      </c>
    </row>
    <row r="210" spans="10:13" s="89" customFormat="1" ht="23.1" customHeight="1">
      <c r="J210" s="89" t="s">
        <v>3662</v>
      </c>
      <c r="K210" s="89" t="s">
        <v>4188</v>
      </c>
      <c r="L210" s="125" t="s">
        <v>4189</v>
      </c>
      <c r="M210" s="126" t="s">
        <v>3500</v>
      </c>
    </row>
    <row r="211" spans="10:13" s="89" customFormat="1" ht="23.1" customHeight="1">
      <c r="J211" s="89" t="s">
        <v>4190</v>
      </c>
      <c r="K211" s="89" t="s">
        <v>4191</v>
      </c>
      <c r="L211" s="125" t="s">
        <v>4192</v>
      </c>
      <c r="M211" s="126" t="s">
        <v>4193</v>
      </c>
    </row>
    <row r="212" spans="10:13" s="89" customFormat="1" ht="23.1" customHeight="1">
      <c r="J212" s="89" t="s">
        <v>3790</v>
      </c>
      <c r="K212" s="89" t="s">
        <v>4194</v>
      </c>
      <c r="L212" s="125" t="s">
        <v>4195</v>
      </c>
      <c r="M212" s="126" t="s">
        <v>4196</v>
      </c>
    </row>
    <row r="213" spans="10:13" s="89" customFormat="1" ht="23.1" customHeight="1">
      <c r="J213" s="89" t="s">
        <v>4019</v>
      </c>
      <c r="K213" s="89" t="s">
        <v>4197</v>
      </c>
      <c r="L213" s="125" t="s">
        <v>4198</v>
      </c>
      <c r="M213" s="126" t="s">
        <v>4199</v>
      </c>
    </row>
    <row r="214" spans="10:13" s="89" customFormat="1" ht="23.1" customHeight="1">
      <c r="J214" s="89" t="s">
        <v>4200</v>
      </c>
      <c r="K214" s="89" t="s">
        <v>4201</v>
      </c>
      <c r="L214" s="125" t="s">
        <v>4202</v>
      </c>
      <c r="M214" s="126" t="s">
        <v>3648</v>
      </c>
    </row>
    <row r="215" spans="10:13" s="89" customFormat="1" ht="23.1" customHeight="1">
      <c r="J215" s="89" t="s">
        <v>3560</v>
      </c>
      <c r="K215" s="89" t="s">
        <v>4203</v>
      </c>
      <c r="L215" s="125" t="s">
        <v>4204</v>
      </c>
      <c r="M215" s="126" t="s">
        <v>3584</v>
      </c>
    </row>
    <row r="216" spans="10:13" s="89" customFormat="1" ht="23.1" customHeight="1">
      <c r="J216" s="89" t="s">
        <v>3543</v>
      </c>
      <c r="K216" s="89" t="s">
        <v>4205</v>
      </c>
      <c r="L216" s="125" t="s">
        <v>4206</v>
      </c>
      <c r="M216" s="126" t="s">
        <v>3810</v>
      </c>
    </row>
    <row r="217" spans="10:13" s="89" customFormat="1" ht="23.1" customHeight="1">
      <c r="J217" s="89" t="s">
        <v>4128</v>
      </c>
      <c r="K217" s="89" t="s">
        <v>4207</v>
      </c>
      <c r="L217" s="125" t="s">
        <v>4208</v>
      </c>
      <c r="M217" s="126" t="s">
        <v>4209</v>
      </c>
    </row>
    <row r="218" spans="10:13" s="89" customFormat="1" ht="23.1" customHeight="1">
      <c r="J218" s="89" t="s">
        <v>4116</v>
      </c>
      <c r="K218" s="89" t="s">
        <v>4210</v>
      </c>
      <c r="L218" s="125" t="s">
        <v>4211</v>
      </c>
      <c r="M218" s="126" t="s">
        <v>3889</v>
      </c>
    </row>
    <row r="219" spans="10:13" s="89" customFormat="1" ht="23.1" customHeight="1">
      <c r="J219" s="89" t="s">
        <v>4212</v>
      </c>
      <c r="K219" s="89" t="s">
        <v>4213</v>
      </c>
      <c r="L219" s="125" t="s">
        <v>4214</v>
      </c>
      <c r="M219" s="126" t="s">
        <v>4010</v>
      </c>
    </row>
    <row r="220" spans="10:13" s="89" customFormat="1" ht="23.1" customHeight="1">
      <c r="J220" s="89" t="s">
        <v>4215</v>
      </c>
      <c r="K220" s="89" t="s">
        <v>4216</v>
      </c>
      <c r="L220" s="125" t="s">
        <v>4217</v>
      </c>
      <c r="M220" s="126" t="s">
        <v>4218</v>
      </c>
    </row>
    <row r="221" spans="10:13" s="89" customFormat="1" ht="23.1" customHeight="1">
      <c r="J221" s="89" t="s">
        <v>3627</v>
      </c>
      <c r="K221" s="89" t="s">
        <v>4219</v>
      </c>
      <c r="L221" s="125" t="s">
        <v>4220</v>
      </c>
      <c r="M221" s="126" t="s">
        <v>3817</v>
      </c>
    </row>
    <row r="222" spans="10:13" s="89" customFormat="1" ht="23.1" customHeight="1">
      <c r="J222" s="89" t="s">
        <v>4221</v>
      </c>
      <c r="K222" s="89" t="s">
        <v>4222</v>
      </c>
      <c r="L222" s="125" t="s">
        <v>4223</v>
      </c>
      <c r="M222" s="126" t="s">
        <v>3466</v>
      </c>
    </row>
    <row r="223" spans="10:13" s="89" customFormat="1" ht="23.1" customHeight="1">
      <c r="J223" s="89" t="s">
        <v>3720</v>
      </c>
      <c r="K223" s="89" t="s">
        <v>4224</v>
      </c>
      <c r="L223" s="125" t="s">
        <v>4225</v>
      </c>
      <c r="M223" s="126" t="s">
        <v>4226</v>
      </c>
    </row>
    <row r="224" spans="10:13" s="89" customFormat="1" ht="23.1" customHeight="1">
      <c r="J224" s="89" t="s">
        <v>4227</v>
      </c>
      <c r="K224" s="89" t="s">
        <v>4228</v>
      </c>
      <c r="L224" s="125" t="s">
        <v>4229</v>
      </c>
      <c r="M224" s="126" t="s">
        <v>4230</v>
      </c>
    </row>
    <row r="225" spans="10:13" s="89" customFormat="1" ht="23.1" customHeight="1">
      <c r="J225" s="89" t="s">
        <v>4045</v>
      </c>
      <c r="K225" s="89" t="s">
        <v>4231</v>
      </c>
      <c r="L225" s="125" t="s">
        <v>4232</v>
      </c>
      <c r="M225" s="126" t="s">
        <v>3721</v>
      </c>
    </row>
    <row r="226" spans="10:13" s="89" customFormat="1" ht="23.1" customHeight="1">
      <c r="J226" s="89" t="s">
        <v>4233</v>
      </c>
      <c r="K226" s="89" t="s">
        <v>4234</v>
      </c>
      <c r="L226" s="125" t="s">
        <v>4235</v>
      </c>
      <c r="M226" s="126" t="s">
        <v>4236</v>
      </c>
    </row>
    <row r="227" spans="10:13" s="89" customFormat="1" ht="23.1" customHeight="1">
      <c r="J227" s="89" t="s">
        <v>3683</v>
      </c>
      <c r="K227" s="89" t="s">
        <v>4237</v>
      </c>
      <c r="L227" s="125" t="s">
        <v>4238</v>
      </c>
      <c r="M227" s="126" t="s">
        <v>4239</v>
      </c>
    </row>
    <row r="228" spans="10:13" s="89" customFormat="1" ht="23.1" customHeight="1">
      <c r="J228" s="89" t="s">
        <v>3647</v>
      </c>
      <c r="K228" s="89" t="s">
        <v>4240</v>
      </c>
      <c r="L228" s="125" t="s">
        <v>4241</v>
      </c>
      <c r="M228" s="126" t="s">
        <v>3724</v>
      </c>
    </row>
    <row r="229" spans="10:13" s="89" customFormat="1" ht="23.1" customHeight="1">
      <c r="J229" s="89" t="s">
        <v>4170</v>
      </c>
      <c r="K229" s="89" t="s">
        <v>4242</v>
      </c>
      <c r="L229" s="125" t="s">
        <v>4243</v>
      </c>
      <c r="M229" s="126" t="s">
        <v>4244</v>
      </c>
    </row>
    <row r="230" spans="10:13" s="89" customFormat="1" ht="23.1" customHeight="1">
      <c r="J230" s="89" t="s">
        <v>4245</v>
      </c>
      <c r="K230" s="89" t="s">
        <v>4246</v>
      </c>
      <c r="L230" s="125" t="s">
        <v>4247</v>
      </c>
      <c r="M230" s="126" t="s">
        <v>4248</v>
      </c>
    </row>
    <row r="231" spans="10:13" s="89" customFormat="1" ht="23.1" customHeight="1">
      <c r="J231" s="89" t="s">
        <v>4079</v>
      </c>
      <c r="K231" s="89" t="s">
        <v>4249</v>
      </c>
      <c r="L231" s="125" t="s">
        <v>4250</v>
      </c>
      <c r="M231" s="126" t="s">
        <v>4251</v>
      </c>
    </row>
    <row r="232" spans="10:13" s="89" customFormat="1" ht="23.1" customHeight="1">
      <c r="J232" s="89" t="s">
        <v>3813</v>
      </c>
      <c r="K232" s="89" t="s">
        <v>4252</v>
      </c>
      <c r="L232" s="125" t="s">
        <v>4253</v>
      </c>
      <c r="M232" s="126" t="s">
        <v>4254</v>
      </c>
    </row>
    <row r="233" spans="10:13" s="89" customFormat="1" ht="23.1" customHeight="1">
      <c r="J233" s="89" t="s">
        <v>3935</v>
      </c>
      <c r="K233" s="89" t="s">
        <v>4255</v>
      </c>
      <c r="L233" s="125" t="s">
        <v>4256</v>
      </c>
      <c r="M233" s="126" t="s">
        <v>4257</v>
      </c>
    </row>
    <row r="234" spans="10:13" s="89" customFormat="1" ht="23.1" customHeight="1">
      <c r="J234" s="89" t="s">
        <v>4150</v>
      </c>
      <c r="K234" s="89" t="s">
        <v>4258</v>
      </c>
      <c r="L234" s="125" t="s">
        <v>4259</v>
      </c>
      <c r="M234" s="126" t="s">
        <v>4260</v>
      </c>
    </row>
    <row r="235" spans="10:13" s="89" customFormat="1" ht="23.1" customHeight="1">
      <c r="J235" s="89" t="s">
        <v>3552</v>
      </c>
      <c r="K235" s="89" t="s">
        <v>4261</v>
      </c>
      <c r="L235" s="90"/>
      <c r="M235" s="90"/>
    </row>
    <row r="236" spans="10:13" s="89" customFormat="1" ht="23.1" customHeight="1">
      <c r="J236" s="89" t="s">
        <v>4262</v>
      </c>
      <c r="K236" s="89" t="s">
        <v>4263</v>
      </c>
      <c r="L236" s="90"/>
      <c r="M236" s="90"/>
    </row>
    <row r="237" spans="10:13" s="89" customFormat="1" ht="23.1" customHeight="1">
      <c r="J237" s="89" t="s">
        <v>4264</v>
      </c>
      <c r="K237" s="89" t="s">
        <v>4265</v>
      </c>
      <c r="L237" s="90"/>
      <c r="M237" s="90"/>
    </row>
    <row r="238" spans="10:13" s="89" customFormat="1" ht="23.1" customHeight="1">
      <c r="J238" s="89" t="s">
        <v>4022</v>
      </c>
      <c r="K238" s="89" t="s">
        <v>4266</v>
      </c>
      <c r="L238" s="90"/>
      <c r="M238" s="90"/>
    </row>
    <row r="239" spans="10:13" s="89" customFormat="1" ht="23.1" customHeight="1">
      <c r="J239" s="89" t="s">
        <v>4183</v>
      </c>
      <c r="K239" s="89" t="s">
        <v>4267</v>
      </c>
      <c r="L239" s="90"/>
      <c r="M239" s="90"/>
    </row>
    <row r="240" spans="10:13" s="89" customFormat="1" ht="23.1" customHeight="1">
      <c r="J240" s="89" t="s">
        <v>4051</v>
      </c>
      <c r="K240" s="89" t="s">
        <v>4268</v>
      </c>
      <c r="L240" s="90"/>
      <c r="M240" s="90"/>
    </row>
    <row r="241" spans="10:13" s="89" customFormat="1" ht="23.1" customHeight="1">
      <c r="J241" s="89" t="s">
        <v>3601</v>
      </c>
      <c r="K241" s="89" t="s">
        <v>4269</v>
      </c>
      <c r="L241" s="90"/>
      <c r="M241" s="90"/>
    </row>
    <row r="242" spans="10:13" s="89" customFormat="1" ht="23.1" customHeight="1">
      <c r="J242" s="89" t="s">
        <v>4270</v>
      </c>
      <c r="K242" s="89" t="s">
        <v>4271</v>
      </c>
      <c r="L242" s="90"/>
      <c r="M242" s="90"/>
    </row>
    <row r="243" spans="10:13" s="89" customFormat="1" ht="23.1" customHeight="1">
      <c r="J243" s="89" t="s">
        <v>4196</v>
      </c>
      <c r="K243" s="89" t="s">
        <v>4272</v>
      </c>
      <c r="L243" s="90"/>
      <c r="M243" s="90"/>
    </row>
    <row r="244" spans="10:13" s="89" customFormat="1" ht="23.1" customHeight="1">
      <c r="J244" s="89" t="s">
        <v>4199</v>
      </c>
      <c r="K244" s="89" t="s">
        <v>4273</v>
      </c>
      <c r="L244" s="90"/>
      <c r="M244" s="90"/>
    </row>
    <row r="245" spans="10:13" s="89" customFormat="1" ht="23.1" customHeight="1">
      <c r="J245" s="89" t="s">
        <v>4062</v>
      </c>
      <c r="K245" s="89" t="s">
        <v>4274</v>
      </c>
      <c r="L245" s="90"/>
      <c r="M245" s="90"/>
    </row>
    <row r="246" spans="10:13" s="89" customFormat="1" ht="23.1" customHeight="1">
      <c r="J246" s="89" t="s">
        <v>4275</v>
      </c>
      <c r="K246" s="89" t="s">
        <v>4276</v>
      </c>
      <c r="L246" s="90"/>
      <c r="M246" s="90"/>
    </row>
    <row r="247" spans="10:13" s="89" customFormat="1" ht="23.1" customHeight="1">
      <c r="J247" s="89" t="s">
        <v>4141</v>
      </c>
      <c r="K247" s="89" t="s">
        <v>4277</v>
      </c>
      <c r="L247" s="90"/>
      <c r="M247" s="90"/>
    </row>
    <row r="248" spans="10:13" s="89" customFormat="1" ht="23.1" customHeight="1">
      <c r="J248" s="89" t="s">
        <v>3824</v>
      </c>
      <c r="K248" s="89" t="s">
        <v>4278</v>
      </c>
      <c r="L248" s="90"/>
      <c r="M248" s="90"/>
    </row>
    <row r="249" spans="10:13" s="89" customFormat="1" ht="23.1" customHeight="1">
      <c r="J249" s="89" t="s">
        <v>3835</v>
      </c>
      <c r="K249" s="89" t="s">
        <v>4279</v>
      </c>
      <c r="L249" s="90"/>
      <c r="M249" s="90"/>
    </row>
    <row r="250" spans="10:13" s="89" customFormat="1" ht="23.1" customHeight="1">
      <c r="J250" s="90"/>
      <c r="K250" s="90"/>
      <c r="L250" s="90"/>
      <c r="M250" s="90"/>
    </row>
  </sheetData>
  <autoFilter ref="A1:P250" xr:uid="{00000000-0001-0000-0400-000000000000}"/>
  <sortState xmlns:xlrd2="http://schemas.microsoft.com/office/spreadsheetml/2017/richdata2" ref="L2:M234">
    <sortCondition ref="L2:L234"/>
  </sortState>
  <phoneticPr fontId="5"/>
  <conditionalFormatting sqref="K148:K219 K221:K1048576 K1:K146">
    <cfRule type="duplicateValues" dxfId="13" priority="1987"/>
  </conditionalFormatting>
  <conditionalFormatting sqref="K1:K1048576">
    <cfRule type="duplicateValues" dxfId="12" priority="1"/>
  </conditionalFormatting>
  <pageMargins left="0.7" right="0.7" top="0.75" bottom="0.75" header="0.3" footer="0.3"/>
  <pageSetup paperSize="9" orientation="portrait" r:id="rId1"/>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Mizobata, Haruka[溝端 悠]</cp:lastModifiedBy>
  <cp:revision/>
  <dcterms:created xsi:type="dcterms:W3CDTF">2017-04-03T06:25:51Z</dcterms:created>
  <dcterms:modified xsi:type="dcterms:W3CDTF">2024-07-10T12:44:31Z</dcterms:modified>
  <cp:category/>
  <cp:contentStatus/>
</cp:coreProperties>
</file>